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zgbelgium-my.sharepoint.com/personal/x_argoud_vsf-belgium_org/Documents/Formulation DGDH2/00. Global/03. PP/230926_Last adjustments/"/>
    </mc:Choice>
  </mc:AlternateContent>
  <xr:revisionPtr revIDLastSave="344" documentId="8_{6E27DFA7-0579-4D03-AB63-A5F8D8ED546A}" xr6:coauthVersionLast="47" xr6:coauthVersionMax="47" xr10:uidLastSave="{2509524A-EF57-4842-B278-31E1D8C38F61}"/>
  <bookViews>
    <workbookView xWindow="-28920" yWindow="-120" windowWidth="29040" windowHeight="15990" activeTab="1" xr2:uid="{E1DCE907-AB3A-4940-AEFA-B6A261572E7C}"/>
  </bookViews>
  <sheets>
    <sheet name="Budget Global" sheetId="7" r:id="rId1"/>
    <sheet name="Budget par résultat" sheetId="2" r:id="rId2"/>
    <sheet name="BU Niger" sheetId="1" r:id="rId3"/>
    <sheet name="BU BURKINA" sheetId="4" r:id="rId4"/>
    <sheet name="BU OUGANDA" sheetId="5" r:id="rId5"/>
    <sheet name="BU RDC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L" localSheetId="3">#REF!</definedName>
    <definedName name="\L" localSheetId="4">#REF!</definedName>
    <definedName name="\L" localSheetId="5">#REF!</definedName>
    <definedName name="\L">#REF!</definedName>
    <definedName name="\S" localSheetId="3">#REF!</definedName>
    <definedName name="\S" localSheetId="4">#REF!</definedName>
    <definedName name="\S" localSheetId="5">#REF!</definedName>
    <definedName name="\S">#REF!</definedName>
    <definedName name="____________dd1" hidden="1">{#N/A,#N/A,FALSE,"OverallSummary";#N/A,#N/A,FALSE,"IRSStaffList";#N/A,#N/A,FALSE,"LRSStaffList";#N/A,#N/A,FALSE,"BOTExpenses";#N/A,#N/A,FALSE,"HQOperations";#N/A,#N/A,FALSE,"RegionalOfficeOperations"}</definedName>
    <definedName name="___________dd1" hidden="1">{#N/A,#N/A,FALSE,"OverallSummary";#N/A,#N/A,FALSE,"IRSStaffList";#N/A,#N/A,FALSE,"LRSStaffList";#N/A,#N/A,FALSE,"BOTExpenses";#N/A,#N/A,FALSE,"HQOperations";#N/A,#N/A,FALSE,"RegionalOfficeOperations"}</definedName>
    <definedName name="_________dd1" hidden="1">{#N/A,#N/A,FALSE,"OverallSummary";#N/A,#N/A,FALSE,"IRSStaffList";#N/A,#N/A,FALSE,"LRSStaffList";#N/A,#N/A,FALSE,"BOTExpenses";#N/A,#N/A,FALSE,"HQOperations";#N/A,#N/A,FALSE,"RegionalOfficeOperations"}</definedName>
    <definedName name="________dd1" hidden="1">{#N/A,#N/A,FALSE,"OverallSummary";#N/A,#N/A,FALSE,"IRSStaffList";#N/A,#N/A,FALSE,"LRSStaffList";#N/A,#N/A,FALSE,"BOTExpenses";#N/A,#N/A,FALSE,"HQOperations";#N/A,#N/A,FALSE,"RegionalOfficeOperations"}</definedName>
    <definedName name="_______dd1" hidden="1">{#N/A,#N/A,FALSE,"OverallSummary";#N/A,#N/A,FALSE,"IRSStaffList";#N/A,#N/A,FALSE,"LRSStaffList";#N/A,#N/A,FALSE,"BOTExpenses";#N/A,#N/A,FALSE,"HQOperations";#N/A,#N/A,FALSE,"RegionalOfficeOperations"}</definedName>
    <definedName name="______dd1" hidden="1">{#N/A,#N/A,FALSE,"OverallSummary";#N/A,#N/A,FALSE,"IRSStaffList";#N/A,#N/A,FALSE,"LRSStaffList";#N/A,#N/A,FALSE,"BOTExpenses";#N/A,#N/A,FALSE,"HQOperations";#N/A,#N/A,FALSE,"RegionalOfficeOperations"}</definedName>
    <definedName name="_____dd1" hidden="1">{#N/A,#N/A,FALSE,"OverallSummary";#N/A,#N/A,FALSE,"IRSStaffList";#N/A,#N/A,FALSE,"LRSStaffList";#N/A,#N/A,FALSE,"BOTExpenses";#N/A,#N/A,FALSE,"HQOperations";#N/A,#N/A,FALSE,"RegionalOfficeOperations"}</definedName>
    <definedName name="____dd1" hidden="1">{#N/A,#N/A,FALSE,"OverallSummary";#N/A,#N/A,FALSE,"IRSStaffList";#N/A,#N/A,FALSE,"LRSStaffList";#N/A,#N/A,FALSE,"BOTExpenses";#N/A,#N/A,FALSE,"HQOperations";#N/A,#N/A,FALSE,"RegionalOfficeOperations"}</definedName>
    <definedName name="___dd1" hidden="1">{#N/A,#N/A,FALSE,"OverallSummary";#N/A,#N/A,FALSE,"IRSStaffList";#N/A,#N/A,FALSE,"LRSStaffList";#N/A,#N/A,FALSE,"BOTExpenses";#N/A,#N/A,FALSE,"HQOperations";#N/A,#N/A,FALSE,"RegionalOfficeOperations"}</definedName>
    <definedName name="__dd1" hidden="1">{#N/A,#N/A,FALSE,"OverallSummary";#N/A,#N/A,FALSE,"IRSStaffList";#N/A,#N/A,FALSE,"LRSStaffList";#N/A,#N/A,FALSE,"BOTExpenses";#N/A,#N/A,FALSE,"HQOperations";#N/A,#N/A,FALSE,"RegionalOfficeOperations"}</definedName>
    <definedName name="__l">'[1]Monthly data'!$B$1</definedName>
    <definedName name="_3jjj_1">{#N/A,#N/A,FALSE,"Franc français";#N/A,#N/A,FALSE,"Ecu";#N/A,#N/A,FALSE,"US Dollar";#N/A,#N/A,FALSE,"FMG X 10000";#N/A,#N/A,FALSE,"FMG X 100"}</definedName>
    <definedName name="_6wrn.Cours._1">{#N/A,#N/A,FALSE,"Cours"}</definedName>
    <definedName name="_9wrn.Etat._.des._.cours._1">{#N/A,#N/A,FALSE,"Franc français";#N/A,#N/A,FALSE,"Ecu";#N/A,#N/A,FALSE,"US Dollar";#N/A,#N/A,FALSE,"FMG X 10000";#N/A,#N/A,FALSE,"FMG X 100"}</definedName>
    <definedName name="_dd1" hidden="1">{#N/A,#N/A,FALSE,"OverallSummary";#N/A,#N/A,FALSE,"IRSStaffList";#N/A,#N/A,FALSE,"LRSStaffList";#N/A,#N/A,FALSE,"BOTExpenses";#N/A,#N/A,FALSE,"HQOperations";#N/A,#N/A,FALSE,"RegionalOfficeOperations"}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3" hidden="1">'BU BURKINA'!#REF!</definedName>
    <definedName name="_xlnm._FilterDatabase" localSheetId="4" hidden="1">'BU OUGANDA'!#REF!</definedName>
    <definedName name="_xlnm._FilterDatabase" localSheetId="5" hidden="1">'BU RDC'!#REF!</definedName>
    <definedName name="_xlnm._FilterDatabase" localSheetId="1" hidden="1">'Budget par résultat'!#REF!</definedName>
    <definedName name="_FY06">'[2]May Mgnt AC'!$BG$2</definedName>
    <definedName name="_Key1" localSheetId="3" hidden="1">#REF!</definedName>
    <definedName name="_Key1" localSheetId="4" hidden="1">#REF!</definedName>
    <definedName name="_Key1" localSheetId="5" hidden="1">#REF!</definedName>
    <definedName name="_Key1" hidden="1">#REF!</definedName>
    <definedName name="_Key2" localSheetId="3" hidden="1">[3]SUDBASE!#REF!</definedName>
    <definedName name="_Key2" localSheetId="4" hidden="1">[3]SUDBASE!#REF!</definedName>
    <definedName name="_Key2" localSheetId="5" hidden="1">[3]SUDBASE!#REF!</definedName>
    <definedName name="_Key2" hidden="1">[3]SUDBASE!#REF!</definedName>
    <definedName name="_l">'[1]Monthly data'!$B$1</definedName>
    <definedName name="_Order1" hidden="1">255</definedName>
    <definedName name="_Order2" hidden="1">255</definedName>
    <definedName name="_Regression_Out" hidden="1">#REF!</definedName>
    <definedName name="_Regression_out1" hidden="1">#REF!</definedName>
    <definedName name="_Regression_X" hidden="1">#REF!</definedName>
    <definedName name="_Regression_Y" hidden="1">#REF!</definedName>
    <definedName name="_Sort" hidden="1">#REF!</definedName>
    <definedName name="a" localSheetId="3">#REF!</definedName>
    <definedName name="a" localSheetId="4">#REF!</definedName>
    <definedName name="a" localSheetId="5">#REF!</definedName>
    <definedName name="a">#REF!</definedName>
    <definedName name="aa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aaaa">[4]Paramètres!$B$3</definedName>
    <definedName name="AccessDatabase" hidden="1">"C:\Mis documentos\Julián\Finiquito Jocotán v4.mdb"</definedName>
    <definedName name="acct">#REF!</definedName>
    <definedName name="ACHAT">[5]PARAMETER!#REF!</definedName>
    <definedName name="ACHATLOC">[5]PARAMETER!#REF!</definedName>
    <definedName name="ACHATS">[6]PARAMETERS!$AE$4:$AE$5</definedName>
    <definedName name="acr" localSheetId="3">#REF!</definedName>
    <definedName name="acr" localSheetId="4">#REF!</definedName>
    <definedName name="acr" localSheetId="5">#REF!</definedName>
    <definedName name="acr">#REF!</definedName>
    <definedName name="ACRa" localSheetId="3">#REF!</definedName>
    <definedName name="ACRa" localSheetId="4">#REF!</definedName>
    <definedName name="ACRa" localSheetId="5">#REF!</definedName>
    <definedName name="ACRa">#REF!</definedName>
    <definedName name="ACT1S1" localSheetId="3">#REF!</definedName>
    <definedName name="ACT1S1" localSheetId="4">#REF!</definedName>
    <definedName name="ACT1S1" localSheetId="5">#REF!</definedName>
    <definedName name="ACT1S1">#REF!</definedName>
    <definedName name="ACT1S2">#REF!</definedName>
    <definedName name="ACT1S3">'[7]Total budget'!#REF!</definedName>
    <definedName name="ACT2S1" localSheetId="3">#REF!</definedName>
    <definedName name="ACT2S1" localSheetId="4">#REF!</definedName>
    <definedName name="ACT2S1" localSheetId="5">#REF!</definedName>
    <definedName name="ACT2S1">#REF!</definedName>
    <definedName name="ACT2S2" localSheetId="3">#REF!</definedName>
    <definedName name="ACT2S2" localSheetId="4">#REF!</definedName>
    <definedName name="ACT2S2" localSheetId="5">#REF!</definedName>
    <definedName name="ACT2S2">#REF!</definedName>
    <definedName name="ACTIF" localSheetId="3">#REF!</definedName>
    <definedName name="ACTIF" localSheetId="4">#REF!</definedName>
    <definedName name="ACTIF" localSheetId="5">#REF!</definedName>
    <definedName name="ACTIF">#REF!</definedName>
    <definedName name="Active">[8]P1!$D$15:$D$16</definedName>
    <definedName name="Active1">[9]P1!$D$15:$D$16</definedName>
    <definedName name="activestaff">'[10]TO DO'!$E$5:$E$399</definedName>
    <definedName name="Actividad" localSheetId="3">#REF!</definedName>
    <definedName name="Actividad" localSheetId="4">#REF!</definedName>
    <definedName name="Actividad" localSheetId="5">#REF!</definedName>
    <definedName name="Actividad">#REF!</definedName>
    <definedName name="ActuAmt" localSheetId="3">#REF!</definedName>
    <definedName name="ActuAmt" localSheetId="4">#REF!</definedName>
    <definedName name="ActuAmt" localSheetId="5">#REF!</definedName>
    <definedName name="ActuAmt">#REF!</definedName>
    <definedName name="ActuT1" localSheetId="3">#REF!</definedName>
    <definedName name="ActuT1" localSheetId="4">#REF!</definedName>
    <definedName name="ActuT1" localSheetId="5">#REF!</definedName>
    <definedName name="ActuT1">#REF!</definedName>
    <definedName name="ActuT2">#REF!</definedName>
    <definedName name="admin">#REF!</definedName>
    <definedName name="ADVANCE">[11]P1!$J$15:$J$28</definedName>
    <definedName name="ADVANCEBOOK">[12]BK3!$A$4:$Q$400</definedName>
    <definedName name="aerrrrrrrrty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Afg_EUR_rate">'[13]BoQ-Unit costs'!$H$1</definedName>
    <definedName name="Afg_EURO_rate" localSheetId="3">#REF!</definedName>
    <definedName name="Afg_EURO_rate" localSheetId="4">#REF!</definedName>
    <definedName name="Afg_EURO_rate" localSheetId="5">#REF!</definedName>
    <definedName name="Afg_EURO_rate">#REF!</definedName>
    <definedName name="Afg_USD_rate" localSheetId="3">#REF!</definedName>
    <definedName name="Afg_USD_rate" localSheetId="4">#REF!</definedName>
    <definedName name="Afg_USD_rate" localSheetId="5">#REF!</definedName>
    <definedName name="Afg_USD_rate">#REF!</definedName>
    <definedName name="AFRICA1" localSheetId="3">#REF!</definedName>
    <definedName name="AFRICA1" localSheetId="4">#REF!</definedName>
    <definedName name="AFRICA1" localSheetId="5">#REF!</definedName>
    <definedName name="AFRICA1">#REF!</definedName>
    <definedName name="aidmax">#REF!</definedName>
    <definedName name="ALPAY">#REF!</definedName>
    <definedName name="AMIN">#REF!</definedName>
    <definedName name="AMORT">[6]PARAMETERS!$AE$6</definedName>
    <definedName name="amount_in_letters">[14]P3!$A$1:$B$4001</definedName>
    <definedName name="Amt1150AS" localSheetId="3">#REF!</definedName>
    <definedName name="Amt1150AS" localSheetId="4">#REF!</definedName>
    <definedName name="Amt1150AS" localSheetId="5">#REF!</definedName>
    <definedName name="Amt1150AS">#REF!</definedName>
    <definedName name="AMT1155AS" localSheetId="3">#REF!</definedName>
    <definedName name="AMT1155AS" localSheetId="4">#REF!</definedName>
    <definedName name="AMT1155AS" localSheetId="5">#REF!</definedName>
    <definedName name="AMT1155AS">#REF!</definedName>
    <definedName name="AMT2340AS" localSheetId="3">#REF!</definedName>
    <definedName name="AMT2340AS" localSheetId="4">#REF!</definedName>
    <definedName name="AMT2340AS" localSheetId="5">#REF!</definedName>
    <definedName name="AMT2340AS">#REF!</definedName>
    <definedName name="ANNEE">[15]Paramétrages!$F$9</definedName>
    <definedName name="année" localSheetId="3">#REF!</definedName>
    <definedName name="année" localSheetId="4">#REF!</definedName>
    <definedName name="année" localSheetId="5">#REF!</definedName>
    <definedName name="année">#REF!</definedName>
    <definedName name="Areas">[8]P1!$AH$15:$AH$28</definedName>
    <definedName name="Areas2">[9]P1!$AH$15:$AH$30</definedName>
    <definedName name="arrete">[16]renvoi!$A$56</definedName>
    <definedName name="ath">[17]P1!$H$15:$H$20</definedName>
    <definedName name="avgbizec" localSheetId="3">#REF!</definedName>
    <definedName name="avgbizec" localSheetId="4">#REF!</definedName>
    <definedName name="avgbizec" localSheetId="5">#REF!</definedName>
    <definedName name="avgbizec">#REF!</definedName>
    <definedName name="avgecbizdckamp" localSheetId="3">#REF!</definedName>
    <definedName name="avgecbizdckamp" localSheetId="4">#REF!</definedName>
    <definedName name="avgecbizdckamp" localSheetId="5">#REF!</definedName>
    <definedName name="avgecbizdckamp">#REF!</definedName>
    <definedName name="avgecbizkampdc" localSheetId="3">#REF!</definedName>
    <definedName name="avgecbizkampdc" localSheetId="4">#REF!</definedName>
    <definedName name="avgecbizkampdc" localSheetId="5">#REF!</definedName>
    <definedName name="avgecbizkampdc">#REF!</definedName>
    <definedName name="avgstexpattrip">#REF!</definedName>
    <definedName name="AWERTRTRTRTRT" hidden="1">{#N/A,#N/A,FALSE,"OverallSummary";#N/A,#N/A,FALSE,"IRSStaffList";#N/A,#N/A,FALSE,"LRSStaffList";#N/A,#N/A,FALSE,"BOTExpenses";#N/A,#N/A,FALSE,"HQOperations";#N/A,#N/A,FALSE,"RegionalOfficeOperations"}</definedName>
    <definedName name="B">#REF!</definedName>
    <definedName name="bailleurs">'[18]1 Parameters'!$R$6:$R$47</definedName>
    <definedName name="base">'[18]1 Parameters'!$C$6:$C$20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>#REF!</definedName>
    <definedName name="Base2">[9]P1!$H$15:$H$18</definedName>
    <definedName name="BaseCPR">'[19]Calcul Salaires'!#REF!</definedName>
    <definedName name="Bases">[20]Lists!$A$1:$B$15</definedName>
    <definedName name="BASIC" localSheetId="3">#REF!</definedName>
    <definedName name="BASIC" localSheetId="4">#REF!</definedName>
    <definedName name="BASIC" localSheetId="5">#REF!</definedName>
    <definedName name="BASIC">#REF!</definedName>
    <definedName name="BASICSALARY">[21]MasterData!#REF!</definedName>
    <definedName name="bb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BDF" localSheetId="3">#REF!</definedName>
    <definedName name="BDF" localSheetId="4">#REF!</definedName>
    <definedName name="BDF" localSheetId="5">#REF!</definedName>
    <definedName name="BDF">#REF!</definedName>
    <definedName name="Benefit1">'[22]COL &amp; Benefit'!$A$2:$AA$60</definedName>
    <definedName name="benefit2" localSheetId="3" hidden="1">{#N/A,#N/A,FALSE,"Benefits 01-06"}</definedName>
    <definedName name="benefit2" localSheetId="4" hidden="1">{#N/A,#N/A,FALSE,"Benefits 01-06"}</definedName>
    <definedName name="benefit2" localSheetId="5" hidden="1">{#N/A,#N/A,FALSE,"Benefits 01-06"}</definedName>
    <definedName name="benefit2" localSheetId="1" hidden="1">{#N/A,#N/A,FALSE,"Benefits 01-06"}</definedName>
    <definedName name="benefit2" hidden="1">{#N/A,#N/A,FALSE,"Benefits 01-06"}</definedName>
    <definedName name="benefit3" localSheetId="3" hidden="1">{#N/A,#N/A,FALSE,"Benefits 01-06"}</definedName>
    <definedName name="benefit3" localSheetId="4" hidden="1">{#N/A,#N/A,FALSE,"Benefits 01-06"}</definedName>
    <definedName name="benefit3" localSheetId="5" hidden="1">{#N/A,#N/A,FALSE,"Benefits 01-06"}</definedName>
    <definedName name="benefit3" localSheetId="1" hidden="1">{#N/A,#N/A,FALSE,"Benefits 01-06"}</definedName>
    <definedName name="benefit3" hidden="1">{#N/A,#N/A,FALSE,"Benefits 01-06"}</definedName>
    <definedName name="benefits" localSheetId="3" hidden="1">{#N/A,#N/A,FALSE,"Benefits 01-06"}</definedName>
    <definedName name="benefits" localSheetId="4" hidden="1">{#N/A,#N/A,FALSE,"Benefits 01-06"}</definedName>
    <definedName name="benefits" localSheetId="5" hidden="1">{#N/A,#N/A,FALSE,"Benefits 01-06"}</definedName>
    <definedName name="benefits" localSheetId="1" hidden="1">{#N/A,#N/A,FALSE,"Benefits 01-06"}</definedName>
    <definedName name="benefits" hidden="1">{#N/A,#N/A,FALSE,"Benefits 01-06"}</definedName>
    <definedName name="BFU">#REF!</definedName>
    <definedName name="bizdckamrt" localSheetId="3">#REF!</definedName>
    <definedName name="bizdckamrt" localSheetId="4">#REF!</definedName>
    <definedName name="bizdckamrt" localSheetId="5">#REF!</definedName>
    <definedName name="bizdckamrt">#REF!</definedName>
    <definedName name="bizkamdcrt" localSheetId="3">#REF!</definedName>
    <definedName name="bizkamdcrt" localSheetId="4">#REF!</definedName>
    <definedName name="bizkamdcrt" localSheetId="5">#REF!</definedName>
    <definedName name="bizkamdcrt">#REF!</definedName>
    <definedName name="bkpr">#REF!</definedName>
    <definedName name="bkpr1">#REF!</definedName>
    <definedName name="bkpr2">#REF!</definedName>
    <definedName name="BN">#REF!</definedName>
    <definedName name="BRX">[23]PARAMETERS!$AE$3</definedName>
    <definedName name="Budget">[24]Sheet1!$A$1:$B$13</definedName>
    <definedName name="budgets">'[25]2 Assumptions'!#REF!</definedName>
    <definedName name="BUREAU">[23]PARAMETERS!$AB$3:$AB$8</definedName>
    <definedName name="Button_67">"Finiquito_Jocotán_v4_Datos_List"</definedName>
    <definedName name="C_Budget">#REF!</definedName>
    <definedName name="C_Realise" localSheetId="3">#REF!</definedName>
    <definedName name="C_Realise" localSheetId="4">#REF!</definedName>
    <definedName name="C_Realise" localSheetId="5">#REF!</definedName>
    <definedName name="C_Realise">#REF!</definedName>
    <definedName name="Caisse">[20]Lists!$E$1:$F$26</definedName>
    <definedName name="Camp_Area">'[26]FBM Results'!#REF!</definedName>
    <definedName name="cat">[5]PARAMETER!#REF!</definedName>
    <definedName name="cat_cpta" localSheetId="3">#REF!</definedName>
    <definedName name="cat_cpta" localSheetId="4">#REF!</definedName>
    <definedName name="cat_cpta" localSheetId="5">#REF!</definedName>
    <definedName name="cat_cpta">#REF!</definedName>
    <definedName name="Catalogue" localSheetId="3">#REF!</definedName>
    <definedName name="Catalogue" localSheetId="4">#REF!</definedName>
    <definedName name="Catalogue" localSheetId="5">#REF!</definedName>
    <definedName name="Catalogue">#REF!</definedName>
    <definedName name="CATCOMPTA">[6]PARAMETERS!$AK$3:$AK$6</definedName>
    <definedName name="CATCOMPTABLE" localSheetId="3">#REF!</definedName>
    <definedName name="CATCOMPTABLE" localSheetId="4">#REF!</definedName>
    <definedName name="CATCOMPTABLE" localSheetId="5">#REF!</definedName>
    <definedName name="CATCOMPTABLE">#REF!</definedName>
    <definedName name="CATEGORIE" localSheetId="3">#REF!</definedName>
    <definedName name="CATEGORIE" localSheetId="4">#REF!</definedName>
    <definedName name="CATEGORIE" localSheetId="5">#REF!</definedName>
    <definedName name="CATEGORIE">#REF!</definedName>
    <definedName name="CatFR">[27]Tables!$B$17:$B$20</definedName>
    <definedName name="CATORDI" localSheetId="3">[5]PARAMETER!#REF!</definedName>
    <definedName name="CATORDI" localSheetId="4">[5]PARAMETER!#REF!</definedName>
    <definedName name="CATORDI" localSheetId="5">[5]PARAMETER!#REF!</definedName>
    <definedName name="CATORDI">[5]PARAMETER!#REF!</definedName>
    <definedName name="CATRADIO" localSheetId="3">[5]PARAMETER!#REF!</definedName>
    <definedName name="CATRADIO" localSheetId="4">[5]PARAMETER!#REF!</definedName>
    <definedName name="CATRADIO" localSheetId="5">[5]PARAMETER!#REF!</definedName>
    <definedName name="CATRADIO">[5]PARAMETER!#REF!</definedName>
    <definedName name="CATTEL" localSheetId="3">[5]PARAMETER!#REF!</definedName>
    <definedName name="CATTEL" localSheetId="4">[5]PARAMETER!#REF!</definedName>
    <definedName name="CATTEL" localSheetId="5">[5]PARAMETER!#REF!</definedName>
    <definedName name="CATTEL">[5]PARAMETER!#REF!</definedName>
    <definedName name="CcontractDB">'[28]Contract Data'!$A$2:$AB$300</definedName>
    <definedName name="cdtyu" hidden="1">{#N/A,#N/A,FALSE,"OverallSummary";#N/A,#N/A,FALSE,"IRSStaffList";#N/A,#N/A,FALSE,"LRSStaffList";#N/A,#N/A,FALSE,"BOTExpenses";#N/A,#N/A,FALSE,"HQOperations";#N/A,#N/A,FALSE,"RegionalOfficeOperations"}</definedName>
    <definedName name="Changed" hidden="1">0</definedName>
    <definedName name="chemin">#REF!</definedName>
    <definedName name="child_exempt">'[22]IC-Tax Schedule'!$C$2</definedName>
    <definedName name="CHIN">'[22]Field Allowance'!$B$7</definedName>
    <definedName name="ci" localSheetId="3">#REF!</definedName>
    <definedName name="ci" localSheetId="4">#REF!</definedName>
    <definedName name="ci" localSheetId="5">#REF!</definedName>
    <definedName name="ci">#REF!</definedName>
    <definedName name="CIDA" localSheetId="3">#REF!</definedName>
    <definedName name="CIDA" localSheetId="4">#REF!</definedName>
    <definedName name="CIDA" localSheetId="5">#REF!</definedName>
    <definedName name="CIDA">#REF!</definedName>
    <definedName name="closingdate" localSheetId="3">#REF!</definedName>
    <definedName name="closingdate" localSheetId="4">#REF!</definedName>
    <definedName name="closingdate" localSheetId="5">#REF!</definedName>
    <definedName name="closingdate">#REF!</definedName>
    <definedName name="CODE">[29]PARAMETERS!$I$3:$I$33</definedName>
    <definedName name="cola1" localSheetId="3">#REF!</definedName>
    <definedName name="cola1" localSheetId="4">#REF!</definedName>
    <definedName name="cola1" localSheetId="5">#REF!</definedName>
    <definedName name="cola1">#REF!</definedName>
    <definedName name="cola2" localSheetId="3">#REF!</definedName>
    <definedName name="cola2" localSheetId="4">#REF!</definedName>
    <definedName name="cola2" localSheetId="5">#REF!</definedName>
    <definedName name="cola2">#REF!</definedName>
    <definedName name="ComAmt" localSheetId="3">[30]COMMIT!#REF!</definedName>
    <definedName name="ComAmt" localSheetId="4">[30]COMMIT!#REF!</definedName>
    <definedName name="ComAmt" localSheetId="5">[30]COMMIT!#REF!</definedName>
    <definedName name="ComAmt">[30]COMMIT!#REF!</definedName>
    <definedName name="commspecsal" localSheetId="3">#REF!</definedName>
    <definedName name="commspecsal" localSheetId="4">#REF!</definedName>
    <definedName name="commspecsal" localSheetId="5">#REF!</definedName>
    <definedName name="commspecsal">#REF!</definedName>
    <definedName name="COMPTABUREAU">[23]PARAMETERS!$AM$3</definedName>
    <definedName name="compteur" localSheetId="3">#REF!</definedName>
    <definedName name="compteur" localSheetId="4">#REF!</definedName>
    <definedName name="compteur" localSheetId="5">#REF!</definedName>
    <definedName name="compteur">#REF!</definedName>
    <definedName name="compteur2" localSheetId="3">#REF!</definedName>
    <definedName name="compteur2" localSheetId="4">#REF!</definedName>
    <definedName name="compteur2" localSheetId="5">#REF!</definedName>
    <definedName name="compteur2">#REF!</definedName>
    <definedName name="COMPUT">[6]PARAMETERS!$AB$15:$AB$18</definedName>
    <definedName name="computer">'[22]Fix 1'!$K$1</definedName>
    <definedName name="Computers" localSheetId="3">#REF!</definedName>
    <definedName name="Computers" localSheetId="4">#REF!</definedName>
    <definedName name="Computers" localSheetId="5">#REF!</definedName>
    <definedName name="Computers">#REF!</definedName>
    <definedName name="comspec" localSheetId="3">#REF!</definedName>
    <definedName name="comspec" localSheetId="4">#REF!</definedName>
    <definedName name="comspec" localSheetId="5">#REF!</definedName>
    <definedName name="comspec">#REF!</definedName>
    <definedName name="ComT2" localSheetId="3">[30]COMMIT!#REF!</definedName>
    <definedName name="ComT2" localSheetId="4">[30]COMMIT!#REF!</definedName>
    <definedName name="ComT2" localSheetId="5">[30]COMMIT!#REF!</definedName>
    <definedName name="ComT2">[30]COMMIT!#REF!</definedName>
    <definedName name="Container1">'[31]C1 '!$B$11:$M$947</definedName>
    <definedName name="Container2">[31]C2!$B$11:$M$724</definedName>
    <definedName name="Container4">[31]C4!$B$11:$M$410</definedName>
    <definedName name="Container5">[31]C5!$B$11:$M$228</definedName>
    <definedName name="contracts" localSheetId="3">#REF!</definedName>
    <definedName name="contracts" localSheetId="4">#REF!</definedName>
    <definedName name="contracts" localSheetId="5">#REF!</definedName>
    <definedName name="contracts">#REF!</definedName>
    <definedName name="contractsal" localSheetId="3">#REF!</definedName>
    <definedName name="contractsal" localSheetId="4">#REF!</definedName>
    <definedName name="contractsal" localSheetId="5">#REF!</definedName>
    <definedName name="contractsal">#REF!</definedName>
    <definedName name="CONTRAT" localSheetId="3">[5]PARAMETER!#REF!</definedName>
    <definedName name="CONTRAT" localSheetId="4">[5]PARAMETER!#REF!</definedName>
    <definedName name="CONTRAT" localSheetId="5">[5]PARAMETER!#REF!</definedName>
    <definedName name="CONTRAT">[5]PARAMETER!#REF!</definedName>
    <definedName name="contrats" localSheetId="3">#REF!</definedName>
    <definedName name="contrats" localSheetId="4">#REF!</definedName>
    <definedName name="contrats" localSheetId="5">#REF!</definedName>
    <definedName name="contrats">#REF!</definedName>
    <definedName name="cop" localSheetId="3">#REF!</definedName>
    <definedName name="cop" localSheetId="4">#REF!</definedName>
    <definedName name="cop" localSheetId="5">#REF!</definedName>
    <definedName name="cop">#REF!</definedName>
    <definedName name="country">[32]Data!$O$2:$O$246</definedName>
    <definedName name="COUTS">[33]Parametres!$V$4:$V$9</definedName>
    <definedName name="cprojet">[15]Paramétrages!$G$12</definedName>
    <definedName name="CR" localSheetId="3">#REF!</definedName>
    <definedName name="CR" localSheetId="4">#REF!</definedName>
    <definedName name="CR" localSheetId="5">#REF!</definedName>
    <definedName name="CR">#REF!</definedName>
    <definedName name="_xlnm.Criteria">'[34]#REF'!$A$1:$C$2</definedName>
    <definedName name="CstaffDB">'[35]Employee Register'!$A$7:$AK$305</definedName>
    <definedName name="cumutax">'[22]IC-Tax Schedule'!$E$4:$E$11</definedName>
    <definedName name="currency">[32]Data!$H$3:$H$185</definedName>
    <definedName name="cut_off">'[22]IC-Tax Schedule'!$D$2</definedName>
    <definedName name="CV" localSheetId="3">#REF!</definedName>
    <definedName name="CV" localSheetId="4">#REF!</definedName>
    <definedName name="CV" localSheetId="5">#REF!</definedName>
    <definedName name="CV">#REF!</definedName>
    <definedName name="CVGSTH">[36]P1!$H$15:$H$20</definedName>
    <definedName name="D">[37]P1!$D$15:$D$16</definedName>
    <definedName name="Da">'[38]Staff Costs'!$E$83</definedName>
    <definedName name="dangerkamp" localSheetId="3">#REF!</definedName>
    <definedName name="dangerkamp" localSheetId="4">#REF!</definedName>
    <definedName name="dangerkamp" localSheetId="5">#REF!</definedName>
    <definedName name="dangerkamp">#REF!</definedName>
    <definedName name="dangeroth" localSheetId="3">#REF!</definedName>
    <definedName name="dangeroth" localSheetId="4">#REF!</definedName>
    <definedName name="dangeroth" localSheetId="5">#REF!</definedName>
    <definedName name="dangeroth">#REF!</definedName>
    <definedName name="Database1" localSheetId="3">#REF!</definedName>
    <definedName name="Database1" localSheetId="4">#REF!</definedName>
    <definedName name="Database1" localSheetId="5">#REF!</definedName>
    <definedName name="Database1">#REF!</definedName>
    <definedName name="DATAS">[39]Datas!$A$1:$AH$122</definedName>
    <definedName name="date">'[22]Employee Follow up'!$A$2</definedName>
    <definedName name="DATE__">#N/A</definedName>
    <definedName name="dateEOC">'[22]EOC-notice'!$P$2</definedName>
    <definedName name="days" localSheetId="3">#REF!</definedName>
    <definedName name="days" localSheetId="4">#REF!</definedName>
    <definedName name="days" localSheetId="5">#REF!</definedName>
    <definedName name="days">#REF!</definedName>
    <definedName name="dba" localSheetId="3">#REF!</definedName>
    <definedName name="dba" localSheetId="4">#REF!</definedName>
    <definedName name="dba" localSheetId="5">#REF!</definedName>
    <definedName name="dba">#REF!</definedName>
    <definedName name="DD">[40]D1!$A$5:$A$400</definedName>
    <definedName name="dddd" hidden="1">{#N/A,#N/A,FALSE,"OverallSummary";#N/A,#N/A,FALSE,"IRSStaffList";#N/A,#N/A,FALSE,"LRSStaffList";#N/A,#N/A,FALSE,"BOTExpenses";#N/A,#N/A,FALSE,"HQOperations";#N/A,#N/A,FALSE,"RegionalOfficeOperations"}</definedName>
    <definedName name="dds" hidden="1">{#N/A,#N/A,FALSE,"OverallSummary";#N/A,#N/A,FALSE,"IRSStaffList";#N/A,#N/A,FALSE,"LRSStaffList";#N/A,#N/A,FALSE,"BOTExpenses";#N/A,#N/A,FALSE,"HQOperations";#N/A,#N/A,FALSE,"RegionalOfficeOperations"}</definedName>
    <definedName name="delft" hidden="1">{"Ms. Isabel","LOPEZ",0,0;0,0,0,0;0,0,0,0;0,0,0,0;0,0,0,0;0,0,0,0}</definedName>
    <definedName name="Delivery_mode">[41]Lists!$A$2:$A$6</definedName>
    <definedName name="Department">[8]P1!$J$15:$J$28</definedName>
    <definedName name="DEPENDENTS_INCTAX">'[22]Medical coverage'!$A$2:$BC$45</definedName>
    <definedName name="Description">[32]Data!$B$2:$B$583</definedName>
    <definedName name="DEVISES">'[42]1 Parameters'!$I$6:$I$25</definedName>
    <definedName name="DEVISES2">[43]PARAMETRES!$J$4:$J$15</definedName>
    <definedName name="DI" localSheetId="3">#REF!</definedName>
    <definedName name="DI" localSheetId="4">#REF!</definedName>
    <definedName name="DI" localSheetId="5">#REF!</definedName>
    <definedName name="DI">#REF!</definedName>
    <definedName name="dir" localSheetId="3">#REF!</definedName>
    <definedName name="dir" localSheetId="4">#REF!</definedName>
    <definedName name="dir" localSheetId="5">#REF!</definedName>
    <definedName name="dir">#REF!</definedName>
    <definedName name="dirsal" localSheetId="3">#REF!</definedName>
    <definedName name="dirsal" localSheetId="4">#REF!</definedName>
    <definedName name="dirsal" localSheetId="5">#REF!</definedName>
    <definedName name="dirsal">#REF!</definedName>
    <definedName name="donnee" localSheetId="3">#REF!,#REF!</definedName>
    <definedName name="donnee" localSheetId="4">#REF!,#REF!</definedName>
    <definedName name="donnee" localSheetId="5">#REF!,#REF!</definedName>
    <definedName name="donnee">#REF!,#REF!</definedName>
    <definedName name="DPT" localSheetId="3">#REF!</definedName>
    <definedName name="DPT" localSheetId="4">#REF!</definedName>
    <definedName name="DPT" localSheetId="5">#REF!</definedName>
    <definedName name="DPT">#REF!</definedName>
    <definedName name="DRGFGH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driver" localSheetId="3">#REF!</definedName>
    <definedName name="driver" localSheetId="4">#REF!</definedName>
    <definedName name="driver" localSheetId="5">#REF!</definedName>
    <definedName name="driver">#REF!</definedName>
    <definedName name="driver1" localSheetId="3">#REF!</definedName>
    <definedName name="driver1" localSheetId="4">#REF!</definedName>
    <definedName name="driver1" localSheetId="5">#REF!</definedName>
    <definedName name="driver1">#REF!</definedName>
    <definedName name="driver2">#REF!</definedName>
    <definedName name="driver3">#REF!</definedName>
    <definedName name="driver4">#REF!</definedName>
    <definedName name="Duraiton">[44]P1!$AF$15:$AF$17</definedName>
    <definedName name="Duration" localSheetId="3">#REF!</definedName>
    <definedName name="Duration" localSheetId="4">#REF!</definedName>
    <definedName name="Duration" localSheetId="5">#REF!</definedName>
    <definedName name="Duration">#REF!</definedName>
    <definedName name="Durée_PROG">'[45]6. Hypothèses'!$B$11</definedName>
    <definedName name="Duree_Projet">[46]Paramètres!$B$8</definedName>
    <definedName name="e_1" localSheetId="3">#REF!</definedName>
    <definedName name="e_1" localSheetId="4">#REF!</definedName>
    <definedName name="e_1" localSheetId="5">#REF!</definedName>
    <definedName name="e_1">#REF!</definedName>
    <definedName name="ec098reval">[47]Sheet1!$C$28:$C$29</definedName>
    <definedName name="ec106reval">[47]Sheet1!$C$47:$C$48</definedName>
    <definedName name="EC208A" localSheetId="3">#REF!</definedName>
    <definedName name="EC208A" localSheetId="4">#REF!</definedName>
    <definedName name="EC208A" localSheetId="5">#REF!</definedName>
    <definedName name="EC208A">#REF!</definedName>
    <definedName name="EC208AA" localSheetId="3">#REF!</definedName>
    <definedName name="EC208AA" localSheetId="4">#REF!</definedName>
    <definedName name="EC208AA" localSheetId="5">#REF!</definedName>
    <definedName name="EC208AA">#REF!</definedName>
    <definedName name="EC208AR" localSheetId="3">#REF!</definedName>
    <definedName name="EC208AR" localSheetId="4">#REF!</definedName>
    <definedName name="EC208AR" localSheetId="5">#REF!</definedName>
    <definedName name="EC208AR">#REF!</definedName>
    <definedName name="EC208R">#REF!</definedName>
    <definedName name="EC217A">#REF!</definedName>
    <definedName name="EC217AA">#REF!</definedName>
    <definedName name="EC217AR">#REF!</definedName>
    <definedName name="EC217R">#REF!</definedName>
    <definedName name="ecdckamow">#REF!</definedName>
    <definedName name="ecdckamrt">#REF!</definedName>
    <definedName name="eckamdcow">#REF!</definedName>
    <definedName name="eckamdcrt">#REF!</definedName>
    <definedName name="ED">#REF!</definedName>
    <definedName name="edit">#REF!</definedName>
    <definedName name="editsal">#REF!</definedName>
    <definedName name="ee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eee" hidden="1">{#N/A,#N/A,FALSE,"OverallSummary";#N/A,#N/A,FALSE,"IRSStaffList";#N/A,#N/A,FALSE,"LRSStaffList";#N/A,#N/A,FALSE,"BOTExpenses";#N/A,#N/A,FALSE,"HQOperations";#N/A,#N/A,FALSE,"RegionalOfficeOperations"}</definedName>
    <definedName name="eew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EF">#REF!</definedName>
    <definedName name="eldouma">#REF!</definedName>
    <definedName name="ELIJA">#REF!</definedName>
    <definedName name="emp">'[22]Employee Follow up'!$A$3:$AZ$203</definedName>
    <definedName name="EMPID">[21]MasterData!#REF!</definedName>
    <definedName name="employee">'[48]Employee Follow up'!$A$3:$AU$133</definedName>
    <definedName name="EMPName">[21]MasterData!#REF!</definedName>
    <definedName name="EMPTitle">[21]MasterData!#REF!</definedName>
    <definedName name="EQUIPEMENT">[6]PARAMETERS!$AB$3:$AB$18</definedName>
    <definedName name="ER" localSheetId="3">#REF!</definedName>
    <definedName name="ER" localSheetId="4">#REF!</definedName>
    <definedName name="ER" localSheetId="5">#REF!</definedName>
    <definedName name="ER">#REF!</definedName>
    <definedName name="era" hidden="1">{#N/A,#N/A,FALSE,"OverallSummary";#N/A,#N/A,FALSE,"IRSStaffList";#N/A,#N/A,FALSE,"LRSStaffList";#N/A,#N/A,FALSE,"BOTExpenses";#N/A,#N/A,FALSE,"HQOperations";#N/A,#N/A,FALSE,"RegionalOfficeOperations"}</definedName>
    <definedName name="err">[49]P1!$P$15:$P$24</definedName>
    <definedName name="ESTHER" localSheetId="3" hidden="1">{"Yr1",#N/A,FALSE,"Budget Detail";"Yr2",#N/A,FALSE,"Budget Detail";"Yr3",#N/A,FALSE,"Budget Detail";"Yr4",#N/A,FALSE,"Budget Detail";"Yr5",#N/A,FALSE,"Budget Detail";"Total",#N/A,FALSE,"Budget Detail"}</definedName>
    <definedName name="ESTHER" localSheetId="4" hidden="1">{"Yr1",#N/A,FALSE,"Budget Detail";"Yr2",#N/A,FALSE,"Budget Detail";"Yr3",#N/A,FALSE,"Budget Detail";"Yr4",#N/A,FALSE,"Budget Detail";"Yr5",#N/A,FALSE,"Budget Detail";"Total",#N/A,FALSE,"Budget Detail"}</definedName>
    <definedName name="ESTHER" localSheetId="5" hidden="1">{"Yr1",#N/A,FALSE,"Budget Detail";"Yr2",#N/A,FALSE,"Budget Detail";"Yr3",#N/A,FALSE,"Budget Detail";"Yr4",#N/A,FALSE,"Budget Detail";"Yr5",#N/A,FALSE,"Budget Detail";"Total",#N/A,FALSE,"Budget Detail"}</definedName>
    <definedName name="ESTHER" localSheetId="1" hidden="1">{"Yr1",#N/A,FALSE,"Budget Detail";"Yr2",#N/A,FALSE,"Budget Detail";"Yr3",#N/A,FALSE,"Budget Detail";"Yr4",#N/A,FALSE,"Budget Detail";"Yr5",#N/A,FALSE,"Budget Detail";"Total",#N/A,FALSE,"Budget Detail"}</definedName>
    <definedName name="ESTHER" hidden="1">{"Yr1",#N/A,FALSE,"Budget Detail";"Yr2",#N/A,FALSE,"Budget Detail";"Yr3",#N/A,FALSE,"Budget Detail";"Yr4",#N/A,FALSE,"Budget Detail";"Yr5",#N/A,FALSE,"Budget Detail";"Total",#N/A,FALSE,"Budget Detail"}</definedName>
    <definedName name="EV__LASTREFTIME__" hidden="1">39622.6580902778</definedName>
    <definedName name="EV__LASTREFTIME___1" hidden="1">39696.5797569444</definedName>
    <definedName name="ex_rate">'[50]ex-rate'!$D$3</definedName>
    <definedName name="Excel_BuiltIn_Criteria">'[51]#REF'!$A$1:$C$2</definedName>
    <definedName name="Excel_BuiltIn_Database" localSheetId="3">#REF!</definedName>
    <definedName name="Excel_BuiltIn_Database" localSheetId="4">#REF!</definedName>
    <definedName name="Excel_BuiltIn_Database" localSheetId="5">#REF!</definedName>
    <definedName name="Excel_BuiltIn_Database">#REF!</definedName>
    <definedName name="Excel_BuiltIn_Extract" localSheetId="3">#REF!</definedName>
    <definedName name="Excel_BuiltIn_Extract" localSheetId="4">#REF!</definedName>
    <definedName name="Excel_BuiltIn_Extract" localSheetId="5">#REF!</definedName>
    <definedName name="Excel_BuiltIn_Extract">#REF!</definedName>
    <definedName name="Excel_BuiltIn_Print_Area">'[52]Budget  by Objective'!$A$1:$P$139</definedName>
    <definedName name="Excel_BuiltIn_Print_Titles">'[52]Budget  by Objective'!$A$7:$IV$7</definedName>
    <definedName name="exchangerate" localSheetId="3">#REF!</definedName>
    <definedName name="exchangerate" localSheetId="4">#REF!</definedName>
    <definedName name="exchangerate" localSheetId="5">#REF!</definedName>
    <definedName name="exchangerate">#REF!</definedName>
    <definedName name="expat2" localSheetId="3">#REF!</definedName>
    <definedName name="expat2" localSheetId="4">#REF!</definedName>
    <definedName name="expat2" localSheetId="5">#REF!</definedName>
    <definedName name="expat2">#REF!</definedName>
    <definedName name="expatfringe" localSheetId="3">#REF!</definedName>
    <definedName name="expatfringe" localSheetId="4">#REF!</definedName>
    <definedName name="expatfringe" localSheetId="5">#REF!</definedName>
    <definedName name="expatfringe">#REF!</definedName>
    <definedName name="_xlnm.Extract">#REF!</definedName>
    <definedName name="EXTRAPAYBOOK">[12]BK6!$A$4:$L$400</definedName>
    <definedName name="F" localSheetId="3">#REF!</definedName>
    <definedName name="F" localSheetId="4">#REF!</definedName>
    <definedName name="F" localSheetId="5">#REF!</definedName>
    <definedName name="F">#REF!</definedName>
    <definedName name="f_1" localSheetId="3">#REF!</definedName>
    <definedName name="f_1" localSheetId="4">#REF!</definedName>
    <definedName name="f_1" localSheetId="5">#REF!</definedName>
    <definedName name="f_1">#REF!</definedName>
    <definedName name="facc" localSheetId="3">#REF!</definedName>
    <definedName name="facc" localSheetId="4">#REF!</definedName>
    <definedName name="facc" localSheetId="5">#REF!</definedName>
    <definedName name="facc">#REF!</definedName>
    <definedName name="faccsal">#REF!</definedName>
    <definedName name="falg" localSheetId="3" hidden="1">{"Yr1",#N/A,FALSE,"Budget Detail";"Yr2",#N/A,FALSE,"Budget Detail";"Yr3",#N/A,FALSE,"Budget Detail";"Yr4",#N/A,FALSE,"Budget Detail";"Yr5",#N/A,FALSE,"Budget Detail";"Total",#N/A,FALSE,"Budget Detail"}</definedName>
    <definedName name="falg" localSheetId="4" hidden="1">{"Yr1",#N/A,FALSE,"Budget Detail";"Yr2",#N/A,FALSE,"Budget Detail";"Yr3",#N/A,FALSE,"Budget Detail";"Yr4",#N/A,FALSE,"Budget Detail";"Yr5",#N/A,FALSE,"Budget Detail";"Total",#N/A,FALSE,"Budget Detail"}</definedName>
    <definedName name="falg" localSheetId="5" hidden="1">{"Yr1",#N/A,FALSE,"Budget Detail";"Yr2",#N/A,FALSE,"Budget Detail";"Yr3",#N/A,FALSE,"Budget Detail";"Yr4",#N/A,FALSE,"Budget Detail";"Yr5",#N/A,FALSE,"Budget Detail";"Total",#N/A,FALSE,"Budget Detail"}</definedName>
    <definedName name="falg" localSheetId="1" hidden="1">{"Yr1",#N/A,FALSE,"Budget Detail";"Yr2",#N/A,FALSE,"Budget Detail";"Yr3",#N/A,FALSE,"Budget Detail";"Yr4",#N/A,FALSE,"Budget Detail";"Yr5",#N/A,FALSE,"Budget Detail";"Total",#N/A,FALSE,"Budget Detail"}</definedName>
    <definedName name="falg" hidden="1">{"Yr1",#N/A,FALSE,"Budget Detail";"Yr2",#N/A,FALSE,"Budget Detail";"Yr3",#N/A,FALSE,"Budget Detail";"Yr4",#N/A,FALSE,"Budget Detail";"Yr5",#N/A,FALSE,"Budget Detail";"Total",#N/A,FALSE,"Budget Detail"}</definedName>
    <definedName name="falg2" localSheetId="3" hidden="1">{"Yr1",#N/A,FALSE,"Budget Detail";"Yr2",#N/A,FALSE,"Budget Detail";"Yr3",#N/A,FALSE,"Budget Detail";"Yr4",#N/A,FALSE,"Budget Detail";"Yr5",#N/A,FALSE,"Budget Detail";"Total",#N/A,FALSE,"Budget Detail"}</definedName>
    <definedName name="falg2" localSheetId="4" hidden="1">{"Yr1",#N/A,FALSE,"Budget Detail";"Yr2",#N/A,FALSE,"Budget Detail";"Yr3",#N/A,FALSE,"Budget Detail";"Yr4",#N/A,FALSE,"Budget Detail";"Yr5",#N/A,FALSE,"Budget Detail";"Total",#N/A,FALSE,"Budget Detail"}</definedName>
    <definedName name="falg2" localSheetId="5" hidden="1">{"Yr1",#N/A,FALSE,"Budget Detail";"Yr2",#N/A,FALSE,"Budget Detail";"Yr3",#N/A,FALSE,"Budget Detail";"Yr4",#N/A,FALSE,"Budget Detail";"Yr5",#N/A,FALSE,"Budget Detail";"Total",#N/A,FALSE,"Budget Detail"}</definedName>
    <definedName name="falg2" localSheetId="1" hidden="1">{"Yr1",#N/A,FALSE,"Budget Detail";"Yr2",#N/A,FALSE,"Budget Detail";"Yr3",#N/A,FALSE,"Budget Detail";"Yr4",#N/A,FALSE,"Budget Detail";"Yr5",#N/A,FALSE,"Budget Detail";"Total",#N/A,FALSE,"Budget Detail"}</definedName>
    <definedName name="falg2" hidden="1">{"Yr1",#N/A,FALSE,"Budget Detail";"Yr2",#N/A,FALSE,"Budget Detail";"Yr3",#N/A,FALSE,"Budget Detail";"Yr4",#N/A,FALSE,"Budget Detail";"Yr5",#N/A,FALSE,"Budget Detail";"Total",#N/A,FALSE,"Budget Detail"}</definedName>
    <definedName name="FCT_DETAIL1">'[53]1 Parameters'!$AX$6:$AX$115</definedName>
    <definedName name="FCT_DETAIL2">'[25]1 Parameters'!$AX$6:$AY$115</definedName>
    <definedName name="FCT_NOMCATCOMPTA">'[53]1 Parameters'!$AR$6:$AR$21</definedName>
    <definedName name="fee" localSheetId="3">#REF!</definedName>
    <definedName name="fee" localSheetId="4">#REF!</definedName>
    <definedName name="fee" localSheetId="5">#REF!</definedName>
    <definedName name="fee">#REF!</definedName>
    <definedName name="fg" localSheetId="3">#REF!</definedName>
    <definedName name="fg" localSheetId="4">#REF!</definedName>
    <definedName name="fg" localSheetId="5">#REF!</definedName>
    <definedName name="fg">#REF!</definedName>
    <definedName name="fhom" localSheetId="3">#REF!</definedName>
    <definedName name="fhom" localSheetId="4">#REF!</definedName>
    <definedName name="fhom" localSheetId="5">#REF!</definedName>
    <definedName name="fhom">#REF!</definedName>
    <definedName name="field">#REF!</definedName>
    <definedName name="fieldbgl">#REF!</definedName>
    <definedName name="fieldlkw">'[22]Field Allowance'!$B$8</definedName>
    <definedName name="fieldnrs" localSheetId="3">#REF!</definedName>
    <definedName name="fieldnrs" localSheetId="4">#REF!</definedName>
    <definedName name="fieldnrs" localSheetId="5">#REF!</definedName>
    <definedName name="fieldnrs">#REF!</definedName>
    <definedName name="fieldYGN" localSheetId="3">#REF!</definedName>
    <definedName name="fieldYGN" localSheetId="4">#REF!</definedName>
    <definedName name="fieldYGN" localSheetId="5">#REF!</definedName>
    <definedName name="fieldYGN">#REF!</definedName>
    <definedName name="Finiquito_Jocotán_v4_Datos_List" localSheetId="3">#REF!</definedName>
    <definedName name="Finiquito_Jocotán_v4_Datos_List" localSheetId="4">#REF!</definedName>
    <definedName name="Finiquito_Jocotán_v4_Datos_List" localSheetId="5">#REF!</definedName>
    <definedName name="Finiquito_Jocotán_v4_Datos_List">#REF!</definedName>
    <definedName name="fkd">[54]Parameters!$B$102</definedName>
    <definedName name="flag" localSheetId="3" hidden="1">{"Yr1",#N/A,FALSE,"Budget Detail";"Yr2",#N/A,FALSE,"Budget Detail";"Yr3",#N/A,FALSE,"Budget Detail";"Yr4",#N/A,FALSE,"Budget Detail";"Yr5",#N/A,FALSE,"Budget Detail";"Total",#N/A,FALSE,"Budget Detail"}</definedName>
    <definedName name="flag" localSheetId="4" hidden="1">{"Yr1",#N/A,FALSE,"Budget Detail";"Yr2",#N/A,FALSE,"Budget Detail";"Yr3",#N/A,FALSE,"Budget Detail";"Yr4",#N/A,FALSE,"Budget Detail";"Yr5",#N/A,FALSE,"Budget Detail";"Total",#N/A,FALSE,"Budget Detail"}</definedName>
    <definedName name="flag" localSheetId="5" hidden="1">{"Yr1",#N/A,FALSE,"Budget Detail";"Yr2",#N/A,FALSE,"Budget Detail";"Yr3",#N/A,FALSE,"Budget Detail";"Yr4",#N/A,FALSE,"Budget Detail";"Yr5",#N/A,FALSE,"Budget Detail";"Total",#N/A,FALSE,"Budget Detail"}</definedName>
    <definedName name="flag" localSheetId="1" hidden="1">{"Yr1",#N/A,FALSE,"Budget Detail";"Yr2",#N/A,FALSE,"Budget Detail";"Yr3",#N/A,FALSE,"Budget Detail";"Yr4",#N/A,FALSE,"Budget Detail";"Yr5",#N/A,FALSE,"Budget Detail";"Total",#N/A,FALSE,"Budget Detail"}</definedName>
    <definedName name="flag" hidden="1">{"Yr1",#N/A,FALSE,"Budget Detail";"Yr2",#N/A,FALSE,"Budget Detail";"Yr3",#N/A,FALSE,"Budget Detail";"Yr4",#N/A,FALSE,"Budget Detail";"Yr5",#N/A,FALSE,"Budget Detail";"Total",#N/A,FALSE,"Budget Detail"}</definedName>
    <definedName name="FOCA">#REF!</definedName>
    <definedName name="fooh" localSheetId="3">#REF!</definedName>
    <definedName name="fooh" localSheetId="4">#REF!</definedName>
    <definedName name="fooh" localSheetId="5">#REF!</definedName>
    <definedName name="fooh">#REF!</definedName>
    <definedName name="Forthqtr" localSheetId="3">#REF!</definedName>
    <definedName name="Forthqtr" localSheetId="4">#REF!</definedName>
    <definedName name="Forthqtr" localSheetId="5">#REF!</definedName>
    <definedName name="Forthqtr">#REF!</definedName>
    <definedName name="Fourniseur" localSheetId="3">[55]Fournisseurs!#REF!</definedName>
    <definedName name="Fourniseur" localSheetId="4">[55]Fournisseurs!#REF!</definedName>
    <definedName name="Fourniseur" localSheetId="5">[55]Fournisseurs!#REF!</definedName>
    <definedName name="Fourniseur">[55]Fournisseurs!#REF!</definedName>
    <definedName name="Fournisseur" localSheetId="3">[55]Fournisseurs!#REF!</definedName>
    <definedName name="Fournisseur" localSheetId="4">[55]Fournisseurs!#REF!</definedName>
    <definedName name="Fournisseur" localSheetId="5">[55]Fournisseurs!#REF!</definedName>
    <definedName name="Fournisseur">[55]Fournisseurs!#REF!</definedName>
    <definedName name="FRANC">[15]Paramétrages!$D$17</definedName>
    <definedName name="Frd">[56]Text!$G$1:$H$11</definedName>
    <definedName name="Frequency">[57]Lists!$B$2:$B$3</definedName>
    <definedName name="fs" localSheetId="3">#REF!</definedName>
    <definedName name="fs" localSheetId="4">#REF!</definedName>
    <definedName name="fs" localSheetId="5">#REF!</definedName>
    <definedName name="fs">#REF!</definedName>
    <definedName name="fsnmax" localSheetId="3">#REF!</definedName>
    <definedName name="fsnmax" localSheetId="4">#REF!</definedName>
    <definedName name="fsnmax" localSheetId="5">#REF!</definedName>
    <definedName name="fsnmax">#REF!</definedName>
    <definedName name="fsnmax2" localSheetId="3">#REF!</definedName>
    <definedName name="fsnmax2" localSheetId="4">#REF!</definedName>
    <definedName name="fsnmax2" localSheetId="5">#REF!</definedName>
    <definedName name="fsnmax2">#REF!</definedName>
    <definedName name="Fst">[56]Text!$A$1:$B$11</definedName>
    <definedName name="fti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fuihaodfhn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fuik" hidden="1">{#N/A,#N/A,FALSE,"OverallSummary";#N/A,#N/A,FALSE,"IRSStaffList";#N/A,#N/A,FALSE,"LRSStaffList";#N/A,#N/A,FALSE,"BOTExpenses";#N/A,#N/A,FALSE,"HQOperations";#N/A,#N/A,FALSE,"RegionalOfficeOperations"}</definedName>
    <definedName name="fv" localSheetId="3">#REF!</definedName>
    <definedName name="fv" localSheetId="4">#REF!</definedName>
    <definedName name="fv" localSheetId="5">#REF!</definedName>
    <definedName name="fv">#REF!</definedName>
    <definedName name="FY07r">[58]Projection!#REF!</definedName>
    <definedName name="FY08r">[58]Projection!#REF!</definedName>
    <definedName name="ga" localSheetId="3">#REF!</definedName>
    <definedName name="ga" localSheetId="4">#REF!</definedName>
    <definedName name="ga" localSheetId="5">#REF!</definedName>
    <definedName name="ga">#REF!</definedName>
    <definedName name="GA209A" localSheetId="3">#REF!</definedName>
    <definedName name="GA209A" localSheetId="4">#REF!</definedName>
    <definedName name="GA209A" localSheetId="5">#REF!</definedName>
    <definedName name="GA209A">#REF!</definedName>
    <definedName name="GA209AA" localSheetId="3">#REF!</definedName>
    <definedName name="GA209AA" localSheetId="4">#REF!</definedName>
    <definedName name="GA209AA" localSheetId="5">#REF!</definedName>
    <definedName name="GA209AA">#REF!</definedName>
    <definedName name="GA209AMOUNT">#REF!</definedName>
    <definedName name="GA209AR">#REF!</definedName>
    <definedName name="GA209R">#REF!</definedName>
    <definedName name="GA209T2">#REF!</definedName>
    <definedName name="GA236A">#REF!</definedName>
    <definedName name="GA236AA">#REF!</definedName>
    <definedName name="GA236AR">#REF!</definedName>
    <definedName name="GA236R">#REF!</definedName>
    <definedName name="GASTO">#REF!</definedName>
    <definedName name="GB411A">#REF!</definedName>
    <definedName name="GB411AA">#REF!</definedName>
    <definedName name="GB411AMOUNT">#REF!</definedName>
    <definedName name="GB411AR">#REF!</definedName>
    <definedName name="GB411R">#REF!</definedName>
    <definedName name="GB411T2">#REF!</definedName>
    <definedName name="GB412A">#REF!</definedName>
    <definedName name="GB412AA">#REF!</definedName>
    <definedName name="GB412AMOUNT">#REF!</definedName>
    <definedName name="GB412AR">#REF!</definedName>
    <definedName name="GB412R">#REF!</definedName>
    <definedName name="GB412T2">#REF!</definedName>
    <definedName name="GB414A">#REF!</definedName>
    <definedName name="GB414AA">#REF!</definedName>
    <definedName name="GB414AR">#REF!</definedName>
    <definedName name="GB414R">#REF!</definedName>
    <definedName name="GB420A">#REF!</definedName>
    <definedName name="GB420AA">#REF!</definedName>
    <definedName name="GB420AR">#REF!</definedName>
    <definedName name="GB420R">#REF!</definedName>
    <definedName name="GB421A">#REF!</definedName>
    <definedName name="GB421AA">#REF!</definedName>
    <definedName name="GB421AMOUNT">#REF!</definedName>
    <definedName name="GB421AR">#REF!</definedName>
    <definedName name="GB421R">#REF!</definedName>
    <definedName name="GB421T2">#REF!</definedName>
    <definedName name="GB423A">#REF!</definedName>
    <definedName name="GB423AA">#REF!</definedName>
    <definedName name="GB423AR">#REF!</definedName>
    <definedName name="GB423R">#REF!</definedName>
    <definedName name="GB431A">#REF!</definedName>
    <definedName name="GB431AA">#REF!</definedName>
    <definedName name="GB431AMOUNT">#REF!</definedName>
    <definedName name="GB431AR">#REF!</definedName>
    <definedName name="GB431R">#REF!</definedName>
    <definedName name="GB431T2">#REF!</definedName>
    <definedName name="GB444A">#REF!</definedName>
    <definedName name="GB444AA">#REF!</definedName>
    <definedName name="GB444AR">#REF!</definedName>
    <definedName name="GB444R">#REF!</definedName>
    <definedName name="GB446A">#REF!</definedName>
    <definedName name="GB446AA">#REF!</definedName>
    <definedName name="GB446AR">#REF!</definedName>
    <definedName name="GB446R">#REF!</definedName>
    <definedName name="GB447A">#REF!</definedName>
    <definedName name="GB447AA">#REF!</definedName>
    <definedName name="GB447AR">#REF!</definedName>
    <definedName name="GB447R">#REF!</definedName>
    <definedName name="GB459A">#REF!</definedName>
    <definedName name="GB459AA">#REF!</definedName>
    <definedName name="GB459AR">#REF!</definedName>
    <definedName name="GB459R">#REF!</definedName>
    <definedName name="GB460A">#REF!</definedName>
    <definedName name="GB460AA">#REF!</definedName>
    <definedName name="GB460AR">#REF!</definedName>
    <definedName name="GB460R">#REF!</definedName>
    <definedName name="GB461A">#REF!</definedName>
    <definedName name="GB461AA">#REF!</definedName>
    <definedName name="GB461AR">#REF!</definedName>
    <definedName name="GB461R">#REF!</definedName>
    <definedName name="gbp">#REF!</definedName>
    <definedName name="gen_exempt_perc">'[22]IC-Tax Schedule'!$A$2</definedName>
    <definedName name="GesamtausgabenEuro">'[59]Budget BKF31 modifié'!$J$112</definedName>
    <definedName name="GG" localSheetId="3">#REF!</definedName>
    <definedName name="GG" localSheetId="4">#REF!</definedName>
    <definedName name="GG" localSheetId="5">#REF!</definedName>
    <definedName name="GG">#REF!</definedName>
    <definedName name="GG125A" localSheetId="3">#REF!</definedName>
    <definedName name="GG125A" localSheetId="4">#REF!</definedName>
    <definedName name="GG125A" localSheetId="5">#REF!</definedName>
    <definedName name="GG125A">#REF!</definedName>
    <definedName name="GG125AA" localSheetId="3">#REF!</definedName>
    <definedName name="GG125AA" localSheetId="4">#REF!</definedName>
    <definedName name="GG125AA" localSheetId="5">#REF!</definedName>
    <definedName name="GG125AA">#REF!</definedName>
    <definedName name="GG125AR">#REF!</definedName>
    <definedName name="GG125R">#REF!</definedName>
    <definedName name="GG147A">#REF!</definedName>
    <definedName name="GG147AA">#REF!</definedName>
    <definedName name="GG147AR">#REF!</definedName>
    <definedName name="GG147R">#REF!</definedName>
    <definedName name="GH">#REF!</definedName>
    <definedName name="GH279A">#REF!</definedName>
    <definedName name="GH279AA">#REF!</definedName>
    <definedName name="GH279AMOUNT">#REF!</definedName>
    <definedName name="GH279AR">#REF!</definedName>
    <definedName name="GH279R">#REF!</definedName>
    <definedName name="GH279T2">#REF!</definedName>
    <definedName name="GH295A">#REF!</definedName>
    <definedName name="GH295AA">#REF!</definedName>
    <definedName name="GH295AR">#REF!</definedName>
    <definedName name="GH295B">'[60]COMMITMENT TO BVA'!$BN$1:$BN$65536</definedName>
    <definedName name="GH295R" localSheetId="3">#REF!</definedName>
    <definedName name="GH295R" localSheetId="4">#REF!</definedName>
    <definedName name="GH295R" localSheetId="5">#REF!</definedName>
    <definedName name="GH295R">#REF!</definedName>
    <definedName name="GHHHHHHHHH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gio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GO186A" localSheetId="3">#REF!</definedName>
    <definedName name="GO186A" localSheetId="4">#REF!</definedName>
    <definedName name="GO186A" localSheetId="5">#REF!</definedName>
    <definedName name="GO186A">#REF!</definedName>
    <definedName name="GO186AA" localSheetId="3">#REF!</definedName>
    <definedName name="GO186AA" localSheetId="4">#REF!</definedName>
    <definedName name="GO186AA" localSheetId="5">#REF!</definedName>
    <definedName name="GO186AA">#REF!</definedName>
    <definedName name="GO186AMOUNT">#REF!</definedName>
    <definedName name="GO186AR">#REF!</definedName>
    <definedName name="GO186R">#REF!</definedName>
    <definedName name="GO186T2">#REF!</definedName>
    <definedName name="GO209A">#REF!</definedName>
    <definedName name="GO209AA">#REF!</definedName>
    <definedName name="GO209AR">#REF!</definedName>
    <definedName name="GO209R">#REF!</definedName>
    <definedName name="GO221A">#REF!</definedName>
    <definedName name="GO221AA">#REF!</definedName>
    <definedName name="GO221AR">#REF!</definedName>
    <definedName name="GO221R">#REF!</definedName>
    <definedName name="GO228A">#REF!</definedName>
    <definedName name="GO228AA">#REF!</definedName>
    <definedName name="GO228AR">#REF!</definedName>
    <definedName name="GO228R">#REF!</definedName>
    <definedName name="Golf10">'[61]Rapport de stock'!$B$11:$M$410</definedName>
    <definedName name="Grade" localSheetId="3">#REF!</definedName>
    <definedName name="Grade" localSheetId="4">#REF!</definedName>
    <definedName name="Grade" localSheetId="5">#REF!</definedName>
    <definedName name="Grade">#REF!</definedName>
    <definedName name="GRADES">'[62]Salary &amp; job scale'!$B$5:$B$18</definedName>
    <definedName name="GRADESTEP">[21]MasterData!#REF!</definedName>
    <definedName name="Grant2" localSheetId="3" hidden="1">{#N/A,#N/A,FALSE,"Grant to date"}</definedName>
    <definedName name="Grant2" localSheetId="4" hidden="1">{#N/A,#N/A,FALSE,"Grant to date"}</definedName>
    <definedName name="Grant2" localSheetId="5" hidden="1">{#N/A,#N/A,FALSE,"Grant to date"}</definedName>
    <definedName name="Grant2" localSheetId="1" hidden="1">{#N/A,#N/A,FALSE,"Grant to date"}</definedName>
    <definedName name="Grant2" hidden="1">{#N/A,#N/A,FALSE,"Grant to date"}</definedName>
    <definedName name="grantas">#REF!</definedName>
    <definedName name="grantfee" localSheetId="3">#REF!</definedName>
    <definedName name="grantfee" localSheetId="4">#REF!</definedName>
    <definedName name="grantfee" localSheetId="5">#REF!</definedName>
    <definedName name="grantfee">#REF!</definedName>
    <definedName name="grants" localSheetId="3">[63]Sheet3!#REF!</definedName>
    <definedName name="grants" localSheetId="4">[63]Sheet3!#REF!</definedName>
    <definedName name="grants" localSheetId="5">[63]Sheet3!#REF!</definedName>
    <definedName name="grants">[63]Sheet3!#REF!</definedName>
    <definedName name="_xlnm.Data_Form">'[64]SALARY SCALE'!$D$7:$U$42</definedName>
    <definedName name="groupecomptable">[65]TablesCodes!$W$4:$Y$15</definedName>
    <definedName name="GU693A" localSheetId="3">#REF!</definedName>
    <definedName name="GU693A" localSheetId="4">#REF!</definedName>
    <definedName name="GU693A" localSheetId="5">#REF!</definedName>
    <definedName name="GU693A">#REF!</definedName>
    <definedName name="GU693AA" localSheetId="3">#REF!</definedName>
    <definedName name="GU693AA" localSheetId="4">#REF!</definedName>
    <definedName name="GU693AA" localSheetId="5">#REF!</definedName>
    <definedName name="GU693AA">#REF!</definedName>
    <definedName name="GU693AMOUNT" localSheetId="3">#REF!</definedName>
    <definedName name="GU693AMOUNT" localSheetId="4">#REF!</definedName>
    <definedName name="GU693AMOUNT" localSheetId="5">#REF!</definedName>
    <definedName name="GU693AMOUNT">#REF!</definedName>
    <definedName name="GU693AR">#REF!</definedName>
    <definedName name="GU693R">#REF!</definedName>
    <definedName name="GU693T2">#REF!</definedName>
    <definedName name="GU698A">#REF!</definedName>
    <definedName name="GU698AA">#REF!</definedName>
    <definedName name="GU698AMOUNT">#REF!</definedName>
    <definedName name="GU698AR">#REF!</definedName>
    <definedName name="GU698R">#REF!</definedName>
    <definedName name="GU698T2">#REF!</definedName>
    <definedName name="GU704A">#REF!</definedName>
    <definedName name="GU704AA">#REF!</definedName>
    <definedName name="GU704AMOUNT">#REF!</definedName>
    <definedName name="GU704AR">#REF!</definedName>
    <definedName name="GU704R">#REF!</definedName>
    <definedName name="GU704T2">#REF!</definedName>
    <definedName name="GU716A">#REF!</definedName>
    <definedName name="GU716AA">#REF!</definedName>
    <definedName name="GU716AR">#REF!</definedName>
    <definedName name="GU716R">#REF!</definedName>
    <definedName name="GU721A">#REF!</definedName>
    <definedName name="GU721AA">#REF!</definedName>
    <definedName name="GU721AR">#REF!</definedName>
    <definedName name="GU721R">#REF!</definedName>
    <definedName name="GU743A">#REF!</definedName>
    <definedName name="GU743AA">#REF!</definedName>
    <definedName name="GU743AR">#REF!</definedName>
    <definedName name="GU743R">#REF!</definedName>
    <definedName name="GU751A">#REF!</definedName>
    <definedName name="GU751AA">#REF!</definedName>
    <definedName name="GU751AR">#REF!</definedName>
    <definedName name="GU751R">#REF!</definedName>
    <definedName name="GU755A">#REF!</definedName>
    <definedName name="GU755AA">#REF!</definedName>
    <definedName name="GU755AR">#REF!</definedName>
    <definedName name="GU755R">#REF!</definedName>
    <definedName name="GU762A">#REF!</definedName>
    <definedName name="GU762AA">#REF!</definedName>
    <definedName name="GU762AR">#REF!</definedName>
    <definedName name="GU762R">#REF!</definedName>
    <definedName name="GU770A">#REF!</definedName>
    <definedName name="GU770R">#REF!</definedName>
    <definedName name="GU781A">#REF!</definedName>
    <definedName name="GU781AA">#REF!</definedName>
    <definedName name="GU781AR">#REF!</definedName>
    <definedName name="GU781R">#REF!</definedName>
    <definedName name="guard1">#REF!</definedName>
    <definedName name="guard2">#REF!</definedName>
    <definedName name="GX402A">#REF!</definedName>
    <definedName name="GX402AA">#REF!</definedName>
    <definedName name="GX402AR">#REF!</definedName>
    <definedName name="GX402R">#REF!</definedName>
    <definedName name="GX417A">#REF!</definedName>
    <definedName name="GX417AA">#REF!</definedName>
    <definedName name="GX417AR">#REF!</definedName>
    <definedName name="GX417R">#REF!</definedName>
    <definedName name="GX436A">#REF!</definedName>
    <definedName name="GX436AA">#REF!</definedName>
    <definedName name="GX436AR">#REF!</definedName>
    <definedName name="GX436R">#REF!</definedName>
    <definedName name="GX449A">#REF!</definedName>
    <definedName name="GX449AA">#REF!</definedName>
    <definedName name="GX449AR">#REF!</definedName>
    <definedName name="GX449R">#REF!</definedName>
    <definedName name="GX845P">'[66]Budget  by Objective'!$A$7:$IV$7</definedName>
    <definedName name="h" hidden="1">{#N/A,#N/A,FALSE,"SummaryExpenses";#N/A,#N/A,FALSE,"CapitalExpenditures";#N/A,#N/A,FALSE,"DonorRevenue96";#N/A,#N/A,FALSE,"OtherRevenue95";#N/A,#N/A,FALSE,"IRSProjection";#N/A,#N/A,FALSE,"LRSProjection";#N/A,#N/A,FALSE,"HQOperations";#N/A,#N/A,FALSE,"RegionalOfficesPersonnelandOps";#N/A,#N/A,FALSE,"OperatingFund";#N/A,#N/A,FALSE,"CapitalFund"}</definedName>
    <definedName name="HARD" localSheetId="3">#REF!</definedName>
    <definedName name="HARD" localSheetId="4">#REF!</definedName>
    <definedName name="HARD" localSheetId="5">#REF!</definedName>
    <definedName name="HARD">#REF!</definedName>
    <definedName name="health" localSheetId="3">#REF!</definedName>
    <definedName name="health" localSheetId="4">#REF!</definedName>
    <definedName name="health" localSheetId="5">#REF!</definedName>
    <definedName name="health">#REF!</definedName>
    <definedName name="hltlprof" localSheetId="3">#REF!</definedName>
    <definedName name="hltlprof" localSheetId="4">#REF!</definedName>
    <definedName name="hltlprof" localSheetId="5">#REF!</definedName>
    <definedName name="hltlprof">#REF!</definedName>
    <definedName name="hltsupp">#REF!</definedName>
    <definedName name="hooh">#REF!</definedName>
    <definedName name="HR_CLASSIF">'[18]1 Parameters'!$AL$7:$AL$45</definedName>
    <definedName name="HR_CLASSIF2">'[18]1 Parameters'!$AL$7:$AO$45</definedName>
    <definedName name="HR_DPT">'[18]1 Parameters'!$AE$6:$AE$21</definedName>
    <definedName name="HR_DPT3">'[18]1 Parameters'!$AE$6:$AG$21</definedName>
    <definedName name="HR_SEXE">'[18]1 Parameters'!$AB$6:$AB$7</definedName>
    <definedName name="HXFGXFGXFGXFGXFG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i" hidden="1">{#N/A,#N/A,FALSE,"OverallSummary";#N/A,#N/A,FALSE,"IRSStaffList";#N/A,#N/A,FALSE,"LRSStaffList";#N/A,#N/A,FALSE,"BOTExpenses";#N/A,#N/A,FALSE,"HQOperations";#N/A,#N/A,FALSE,"RegionalOfficeOperations"}</definedName>
    <definedName name="ICR" localSheetId="3">#REF!</definedName>
    <definedName name="ICR" localSheetId="4">#REF!</definedName>
    <definedName name="ICR" localSheetId="5">#REF!</definedName>
    <definedName name="ICR">#REF!</definedName>
    <definedName name="ICTaxTable">'[22]IC-Tax Schedule'!$A$3:$F$11</definedName>
    <definedName name="_xlnm.Print_Titles">'[52]Budget  by Objective'!$A$7:$IV$7</definedName>
    <definedName name="inc" localSheetId="3">#REF!</definedName>
    <definedName name="inc" localSheetId="4">#REF!</definedName>
    <definedName name="inc" localSheetId="5">#REF!</definedName>
    <definedName name="inc">#REF!</definedName>
    <definedName name="INCA" localSheetId="3">#REF!</definedName>
    <definedName name="INCA" localSheetId="4">#REF!</definedName>
    <definedName name="INCA" localSheetId="5">#REF!</definedName>
    <definedName name="INCA">#REF!</definedName>
    <definedName name="IncomeTaxe">[12]P2!$A$72:$G$119</definedName>
    <definedName name="Incoterms">[41]Lists!$C$2:$C$7</definedName>
    <definedName name="incr" localSheetId="3">#REF!</definedName>
    <definedName name="incr" localSheetId="4">#REF!</definedName>
    <definedName name="incr" localSheetId="5">#REF!</definedName>
    <definedName name="incr">#REF!</definedName>
    <definedName name="infl" localSheetId="3">#REF!</definedName>
    <definedName name="infl" localSheetId="4">#REF!</definedName>
    <definedName name="infl" localSheetId="5">#REF!</definedName>
    <definedName name="infl">#REF!</definedName>
    <definedName name="infotech" localSheetId="3">#REF!</definedName>
    <definedName name="infotech" localSheetId="4">#REF!</definedName>
    <definedName name="infotech" localSheetId="5">#REF!</definedName>
    <definedName name="infotech">#REF!</definedName>
    <definedName name="infotechsal">#REF!</definedName>
    <definedName name="INS">'[67]Juillet 08'!$A$136:$A$140</definedName>
    <definedName name="iofhsilufgee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IR" localSheetId="3">#REF!</definedName>
    <definedName name="IR" localSheetId="4">#REF!</definedName>
    <definedName name="IR" localSheetId="5">#REF!</definedName>
    <definedName name="IR">#REF!</definedName>
    <definedName name="ircexpat" localSheetId="3">#REF!</definedName>
    <definedName name="ircexpat" localSheetId="4">#REF!</definedName>
    <definedName name="ircexpat" localSheetId="5">#REF!</definedName>
    <definedName name="ircexpat">#REF!</definedName>
    <definedName name="Istqtr" localSheetId="3">#REF!</definedName>
    <definedName name="Istqtr" localSheetId="4">#REF!</definedName>
    <definedName name="Istqtr" localSheetId="5">#REF!</definedName>
    <definedName name="Istqtr">#REF!</definedName>
    <definedName name="itspec">#REF!</definedName>
    <definedName name="IU">#REF!</definedName>
    <definedName name="jhk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jjj" hidden="1">{#N/A,#N/A,FALSE,"Franc français";#N/A,#N/A,FALSE,"Ecu";#N/A,#N/A,FALSE,"US Dollar";#N/A,#N/A,FALSE,"FMG X 10000";#N/A,#N/A,FALSE,"FMG X 100"}</definedName>
    <definedName name="jjjjjjjjjjjjj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JK">#REF!</definedName>
    <definedName name="JKJKJ">[68]renvoi!$A$52</definedName>
    <definedName name="john" localSheetId="3">#REF!</definedName>
    <definedName name="john" localSheetId="4">#REF!</definedName>
    <definedName name="john" localSheetId="5">#REF!</definedName>
    <definedName name="john">#REF!</definedName>
    <definedName name="jt" localSheetId="3">#REF!</definedName>
    <definedName name="jt" localSheetId="4">#REF!</definedName>
    <definedName name="jt" localSheetId="5">#REF!</definedName>
    <definedName name="jt">#REF!</definedName>
    <definedName name="LASHIO">'[22]Field Allowance'!$B$6</definedName>
    <definedName name="leave">[22]Attendance!$A$3:$AL$85</definedName>
    <definedName name="LEAVESYNTHESIS">[12]F1!$A$4:$Q$504</definedName>
    <definedName name="lg">[69]Tables!$A$1:$B$1</definedName>
    <definedName name="lieu">[70]PARAMETRES!#REF!</definedName>
    <definedName name="LINKS" localSheetId="3">#REF!</definedName>
    <definedName name="LINKS" localSheetId="4">#REF!</definedName>
    <definedName name="LINKS" localSheetId="5">#REF!</definedName>
    <definedName name="LINKS">#REF!</definedName>
    <definedName name="List">[49]P1!$X$15:$X$20</definedName>
    <definedName name="Lista_datos" localSheetId="3">#REF!</definedName>
    <definedName name="Lista_datos" localSheetId="4">#REF!</definedName>
    <definedName name="Lista_datos" localSheetId="5">#REF!</definedName>
    <definedName name="Lista_datos">#REF!</definedName>
    <definedName name="ListA12">[71]Lists!$T$2:$T$4</definedName>
    <definedName name="ListA1T">[8]P1!$P$15:$P$24</definedName>
    <definedName name="ListA1U">[9]P1!$T$15:$T$17</definedName>
    <definedName name="ListA1V">[9]P1!$X$15:$X$20</definedName>
    <definedName name="ListA3A">[8]P1!$R$15:$R$20</definedName>
    <definedName name="ListA3B">[8]P1!$V$15:$V$27</definedName>
    <definedName name="ListA3C">[71]Lists!$X$2:$X$11</definedName>
    <definedName name="ListB2B">[71]Lists!$P$2:$P$5</definedName>
    <definedName name="ListB2K">[9]P1!$Z$15:$Z$28</definedName>
    <definedName name="ListB2L">[8]P1!$T$15:$T$25</definedName>
    <definedName name="ListBase">'[72]4.Grille Salaire'!#REF!</definedName>
    <definedName name="ListCode">'[72]4.Grille Salaire'!#REF!</definedName>
    <definedName name="ListContract">[36]P1!$D$19:$D$20</definedName>
    <definedName name="ListCurrency">'[72]4.Grille Salaire'!#REF!</definedName>
    <definedName name="ListD4C">[9]P1!$V$15:$V$17</definedName>
    <definedName name="ListDate">'[72]4.Grille Salaire'!#REF!</definedName>
    <definedName name="ListEAH" localSheetId="3">#REF!</definedName>
    <definedName name="ListEAH" localSheetId="4">#REF!</definedName>
    <definedName name="ListEAH" localSheetId="5">#REF!</definedName>
    <definedName name="ListEAH">#REF!</definedName>
    <definedName name="ListF1G">[8]P1!$N$15:$N$20</definedName>
    <definedName name="ListF1H">[8]P1!$X$15:$X$20</definedName>
    <definedName name="ListMonth">[36]P1!#REF!</definedName>
    <definedName name="ListPreviSuivi">'[72]4.Grille Salaire'!#REF!</definedName>
    <definedName name="ListRelocation">[36]P1!$AL$15:$AL$20</definedName>
    <definedName name="ListStaffExpat">'[72]4.Grille Salaire'!#REF!</definedName>
    <definedName name="ListStaffLocal">'[72]4.Grille Salaire'!#REF!</definedName>
    <definedName name="ListSupport">'[72]4.Grille Salaire'!#REF!</definedName>
    <definedName name="ListWatsan">'[72]4.Grille Salaire'!#REF!</definedName>
    <definedName name="ListZ1I">[71]Lists!$R$2:$R$3</definedName>
    <definedName name="ListZ1J">[8]P1!$AB$15:$AB$16</definedName>
    <definedName name="Livré" localSheetId="3">#REF!</definedName>
    <definedName name="Livré" localSheetId="4">#REF!</definedName>
    <definedName name="Livré" localSheetId="5">#REF!</definedName>
    <definedName name="Livré">#REF!</definedName>
    <definedName name="lllll">[4]Paramètres!$B$13</definedName>
    <definedName name="LNG">'[73]Staff Cost'!$A$80:$A$81</definedName>
    <definedName name="LOABOOK" localSheetId="3">#REF!</definedName>
    <definedName name="LOABOOK" localSheetId="4">#REF!</definedName>
    <definedName name="LOABOOK" localSheetId="5">#REF!</definedName>
    <definedName name="LOABOOK">#REF!</definedName>
    <definedName name="LOANBOOK">[12]BK4!$A$4:$AA$400</definedName>
    <definedName name="localtrvl" localSheetId="3">#REF!</definedName>
    <definedName name="localtrvl" localSheetId="4">#REF!</definedName>
    <definedName name="localtrvl" localSheetId="5">#REF!</definedName>
    <definedName name="localtrvl">#REF!</definedName>
    <definedName name="location" localSheetId="3">#REF!</definedName>
    <definedName name="location" localSheetId="4">#REF!</definedName>
    <definedName name="location" localSheetId="5">#REF!</definedName>
    <definedName name="location">#REF!</definedName>
    <definedName name="locfringe" localSheetId="3">#REF!</definedName>
    <definedName name="locfringe" localSheetId="4">#REF!</definedName>
    <definedName name="locfringe" localSheetId="5">#REF!</definedName>
    <definedName name="locfringe">#REF!</definedName>
    <definedName name="log_process">#REF!</definedName>
    <definedName name="lqa">#REF!</definedName>
    <definedName name="ltoutkamp">#REF!</definedName>
    <definedName name="m">#REF!</definedName>
    <definedName name="MASTER">#REF!</definedName>
    <definedName name="MCWH">[12]P2!$F$3</definedName>
    <definedName name="me" localSheetId="3">#REF!</definedName>
    <definedName name="me" localSheetId="4">#REF!</definedName>
    <definedName name="me" localSheetId="5">#REF!</definedName>
    <definedName name="me">#REF!</definedName>
    <definedName name="MEDCOST">[12]BK5!$L$4:$L$55</definedName>
    <definedName name="medical">[74]BOARD!$C$5:$C$18</definedName>
    <definedName name="MEDSTAFFCODE">[12]BK5!$B$4:$B$55</definedName>
    <definedName name="mespec" localSheetId="3">#REF!</definedName>
    <definedName name="mespec" localSheetId="4">#REF!</definedName>
    <definedName name="mespec" localSheetId="5">#REF!</definedName>
    <definedName name="mespec">#REF!</definedName>
    <definedName name="mespecsal" localSheetId="3">#REF!</definedName>
    <definedName name="mespecsal" localSheetId="4">#REF!</definedName>
    <definedName name="mespecsal" localSheetId="5">#REF!</definedName>
    <definedName name="mespecsal">#REF!</definedName>
    <definedName name="mgihf0weohtgvn" hidden="1">{#N/A,#N/A,FALSE,"CASHFLOW";#N/A,#N/A,FALSE,"FUNDING"}</definedName>
    <definedName name="mgr" localSheetId="3">#REF!</definedName>
    <definedName name="mgr" localSheetId="4">#REF!</definedName>
    <definedName name="mgr" localSheetId="5">#REF!</definedName>
    <definedName name="mgr">#REF!</definedName>
    <definedName name="mgrsal">#REF!</definedName>
    <definedName name="Miscellaneous_Expenses">#REF!</definedName>
    <definedName name="mk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MMK_EURO_rate">'[75]EA - INPUT PROGR'!#REF!</definedName>
    <definedName name="mmm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mmmm">[4]Paramètres!$B$11</definedName>
    <definedName name="MOCA" localSheetId="3">#REF!</definedName>
    <definedName name="MOCA" localSheetId="4">#REF!</definedName>
    <definedName name="MOCA" localSheetId="5">#REF!</definedName>
    <definedName name="MOCA">#REF!</definedName>
    <definedName name="mois" localSheetId="3">#REF!</definedName>
    <definedName name="mois" localSheetId="4">#REF!</definedName>
    <definedName name="mois" localSheetId="5">#REF!</definedName>
    <definedName name="mois">#REF!</definedName>
    <definedName name="moislettre">[16]renvoi!$A$52</definedName>
    <definedName name="ñ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N_amendement" localSheetId="3">#REF!</definedName>
    <definedName name="N_amendement" localSheetId="4">#REF!</definedName>
    <definedName name="N_amendement" localSheetId="5">#REF!</definedName>
    <definedName name="N_amendement">#REF!</definedName>
    <definedName name="name" localSheetId="3">#REF!</definedName>
    <definedName name="name" localSheetId="4">#REF!</definedName>
    <definedName name="name" localSheetId="5">#REF!</definedName>
    <definedName name="name">#REF!</definedName>
    <definedName name="nature_bud" localSheetId="3">#REF!</definedName>
    <definedName name="nature_bud" localSheetId="4">#REF!</definedName>
    <definedName name="nature_bud" localSheetId="5">#REF!</definedName>
    <definedName name="nature_bud">#REF!</definedName>
    <definedName name="Nb_Groupement">#REF!</definedName>
    <definedName name="Nb_Menage">#REF!</definedName>
    <definedName name="nbjcp">[76]Congés!$D$2</definedName>
    <definedName name="Nbre_de_mois" localSheetId="3">#REF!</definedName>
    <definedName name="Nbre_de_mois" localSheetId="4">#REF!</definedName>
    <definedName name="Nbre_de_mois" localSheetId="5">#REF!</definedName>
    <definedName name="Nbre_de_mois">#REF!</definedName>
    <definedName name="Nbre_de_Source">[46]Paramètres!$B$13</definedName>
    <definedName name="newname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newnamem" hidden="1">{#N/A,#N/A,FALSE,"OverallSummary";#N/A,#N/A,FALSE,"IRSStaffList";#N/A,#N/A,FALSE,"LRSStaffList";#N/A,#N/A,FALSE,"BOTExpenses";#N/A,#N/A,FALSE,"HQOperations";#N/A,#N/A,FALSE,"RegionalOfficeOperations"}</definedName>
    <definedName name="NICO">#N/A</definedName>
    <definedName name="NN">#REF!</definedName>
    <definedName name="Nombre_de_Source" localSheetId="3">#REF!</definedName>
    <definedName name="Nombre_de_Source" localSheetId="4">#REF!</definedName>
    <definedName name="Nombre_de_Source" localSheetId="5">#REF!</definedName>
    <definedName name="Nombre_de_Source">#REF!</definedName>
    <definedName name="note" localSheetId="3">#REF!</definedName>
    <definedName name="note" localSheetId="4">#REF!</definedName>
    <definedName name="note" localSheetId="5">#REF!</definedName>
    <definedName name="note">#REF!</definedName>
    <definedName name="o">[77]Paramètres!$B$3</definedName>
    <definedName name="OF176A" localSheetId="3">#REF!</definedName>
    <definedName name="OF176A" localSheetId="4">#REF!</definedName>
    <definedName name="OF176A" localSheetId="5">#REF!</definedName>
    <definedName name="OF176A">#REF!</definedName>
    <definedName name="OF176AA" localSheetId="3">#REF!</definedName>
    <definedName name="OF176AA" localSheetId="4">#REF!</definedName>
    <definedName name="OF176AA" localSheetId="5">#REF!</definedName>
    <definedName name="OF176AA">#REF!</definedName>
    <definedName name="OF176AR" localSheetId="3">#REF!</definedName>
    <definedName name="OF176AR" localSheetId="4">#REF!</definedName>
    <definedName name="OF176AR" localSheetId="5">#REF!</definedName>
    <definedName name="OF176AR">#REF!</definedName>
    <definedName name="OF176R">#REF!</definedName>
    <definedName name="OF189A">#REF!</definedName>
    <definedName name="OF189AA">#REF!</definedName>
    <definedName name="OF189AR">#REF!</definedName>
    <definedName name="OF189R">#REF!</definedName>
    <definedName name="OF209A">#REF!</definedName>
    <definedName name="OF209AA">#REF!</definedName>
    <definedName name="OF209AR">#REF!</definedName>
    <definedName name="OF209R">#REF!</definedName>
    <definedName name="OP">#REF!</definedName>
    <definedName name="opq">'[2]May Mgnt AC'!$BV$2</definedName>
    <definedName name="ops" localSheetId="3">#REF!</definedName>
    <definedName name="ops" localSheetId="4">#REF!</definedName>
    <definedName name="ops" localSheetId="5">#REF!</definedName>
    <definedName name="ops">#REF!</definedName>
    <definedName name="Origin">[78]Lists!$C$2:$C$5</definedName>
    <definedName name="ORIGINALINFORMATION">'[79]PSB paid'!$A$4:$F$300</definedName>
    <definedName name="OVERBOOK">[12]BK2!$A$6:$M$400</definedName>
    <definedName name="overhead" localSheetId="3">#REF!</definedName>
    <definedName name="overhead" localSheetId="4">#REF!</definedName>
    <definedName name="overhead" localSheetId="5">#REF!</definedName>
    <definedName name="overhead">#REF!</definedName>
    <definedName name="OVERMAX" localSheetId="3">'[80]New Salary scale'!#REF!</definedName>
    <definedName name="OVERMAX" localSheetId="4">'[80]New Salary scale'!#REF!</definedName>
    <definedName name="OVERMAX" localSheetId="5">'[80]New Salary scale'!#REF!</definedName>
    <definedName name="OVERMAX">'[80]New Salary scale'!#REF!</definedName>
    <definedName name="OVERTEX" localSheetId="3">'[80]New Salary scale'!#REF!</definedName>
    <definedName name="OVERTEX" localSheetId="4">'[80]New Salary scale'!#REF!</definedName>
    <definedName name="OVERTEX" localSheetId="5">'[80]New Salary scale'!#REF!</definedName>
    <definedName name="OVERTEX">'[80]New Salary scale'!#REF!</definedName>
    <definedName name="overtime">'[22]Tax Calculation'!#REF!</definedName>
    <definedName name="overtimeHO">'[22]Tax Calculation'!#REF!</definedName>
    <definedName name="p" hidden="1">{#N/A,#N/A,FALSE,"CASHFLOW";#N/A,#N/A,FALSE,"FUNDING"}</definedName>
    <definedName name="paydate" localSheetId="3">#REF!</definedName>
    <definedName name="paydate" localSheetId="4">#REF!</definedName>
    <definedName name="paydate" localSheetId="5">#REF!</definedName>
    <definedName name="paydate">#REF!</definedName>
    <definedName name="Payé" localSheetId="3">#REF!</definedName>
    <definedName name="Payé" localSheetId="4">#REF!</definedName>
    <definedName name="Payé" localSheetId="5">#REF!</definedName>
    <definedName name="Payé">#REF!</definedName>
    <definedName name="Payement">[41]Lists!$E$2:$E$4</definedName>
    <definedName name="PAYMENT" localSheetId="3">#REF!</definedName>
    <definedName name="PAYMENT" localSheetId="4">#REF!</definedName>
    <definedName name="PAYMENT" localSheetId="5">#REF!</definedName>
    <definedName name="PAYMENT">#REF!</definedName>
    <definedName name="PAYROLL">[10]F2!$A$4:$AZ$399</definedName>
    <definedName name="Payroll1">'[22]Payroll Permanent '!$A$4:$AJ$40</definedName>
    <definedName name="payrolltemporary" localSheetId="3">#REF!</definedName>
    <definedName name="payrolltemporary" localSheetId="4">#REF!</definedName>
    <definedName name="payrolltemporary" localSheetId="5">#REF!</definedName>
    <definedName name="payrolltemporary">#REF!</definedName>
    <definedName name="PAYS">[15]Paramétrages!$F$8</definedName>
    <definedName name="pddc" localSheetId="3">#REF!</definedName>
    <definedName name="pddc" localSheetId="4">#REF!</definedName>
    <definedName name="pddc" localSheetId="5">#REF!</definedName>
    <definedName name="pddc">#REF!</definedName>
    <definedName name="pddckamp" localSheetId="3">#REF!</definedName>
    <definedName name="pddckamp" localSheetId="4">#REF!</definedName>
    <definedName name="pddckamp" localSheetId="5">#REF!</definedName>
    <definedName name="pddckamp">#REF!</definedName>
    <definedName name="pdfactor" localSheetId="3">#REF!</definedName>
    <definedName name="pdfactor" localSheetId="4">#REF!</definedName>
    <definedName name="pdfactor" localSheetId="5">#REF!</definedName>
    <definedName name="pdfactor">#REF!</definedName>
    <definedName name="pdfactorlt">#REF!</definedName>
    <definedName name="pdfactorweek">#REF!</definedName>
    <definedName name="pdhoblended">#REF!</definedName>
    <definedName name="pdkamp">#REF!</definedName>
    <definedName name="pdlongterm">#REF!</definedName>
    <definedName name="pdoth">#REF!</definedName>
    <definedName name="pdst">#REF!</definedName>
    <definedName name="pdstexpat">#REF!</definedName>
    <definedName name="pdstlocal">#REF!</definedName>
    <definedName name="pdUgan">#REF!</definedName>
    <definedName name="Period">#REF!</definedName>
    <definedName name="PERSONALDATA">[12]D2!$A$4:$AF$400</definedName>
    <definedName name="PFENTITLEMENTDAYS">[21]MasterData!#REF!</definedName>
    <definedName name="PHCC">[81]Facilities!$H$10</definedName>
    <definedName name="PHCU">[81]Facilities!$G$10</definedName>
    <definedName name="pig" localSheetId="3" hidden="1">{"Yr1",#N/A,FALSE,"Budget Detail";"Yr2",#N/A,FALSE,"Budget Detail";"Yr3",#N/A,FALSE,"Budget Detail";"Yr4",#N/A,FALSE,"Budget Detail";"Yr5",#N/A,FALSE,"Budget Detail";"Total",#N/A,FALSE,"Budget Detail"}</definedName>
    <definedName name="pig" localSheetId="4" hidden="1">{"Yr1",#N/A,FALSE,"Budget Detail";"Yr2",#N/A,FALSE,"Budget Detail";"Yr3",#N/A,FALSE,"Budget Detail";"Yr4",#N/A,FALSE,"Budget Detail";"Yr5",#N/A,FALSE,"Budget Detail";"Total",#N/A,FALSE,"Budget Detail"}</definedName>
    <definedName name="pig" localSheetId="5" hidden="1">{"Yr1",#N/A,FALSE,"Budget Detail";"Yr2",#N/A,FALSE,"Budget Detail";"Yr3",#N/A,FALSE,"Budget Detail";"Yr4",#N/A,FALSE,"Budget Detail";"Yr5",#N/A,FALSE,"Budget Detail";"Total",#N/A,FALSE,"Budget Detail"}</definedName>
    <definedName name="pig" localSheetId="1" hidden="1">{"Yr1",#N/A,FALSE,"Budget Detail";"Yr2",#N/A,FALSE,"Budget Detail";"Yr3",#N/A,FALSE,"Budget Detail";"Yr4",#N/A,FALSE,"Budget Detail";"Yr5",#N/A,FALSE,"Budget Detail";"Total",#N/A,FALSE,"Budget Detail"}</definedName>
    <definedName name="pig" hidden="1">{"Yr1",#N/A,FALSE,"Budget Detail";"Yr2",#N/A,FALSE,"Budget Detail";"Yr3",#N/A,FALSE,"Budget Detail";"Yr4",#N/A,FALSE,"Budget Detail";"Yr5",#N/A,FALSE,"Budget Detail";"Total",#N/A,FALSE,"Budget Detail"}</definedName>
    <definedName name="pio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pl">#REF!</definedName>
    <definedName name="plan_cpta" localSheetId="3">#REF!</definedName>
    <definedName name="plan_cpta" localSheetId="4">#REF!</definedName>
    <definedName name="plan_cpta" localSheetId="5">#REF!</definedName>
    <definedName name="plan_cpta">#REF!</definedName>
    <definedName name="Planart">'[59]Budget BKF31 modifié'!$P$16</definedName>
    <definedName name="Planarten">'[59]Budget BKF31 modifié'!$U$8:$U$11</definedName>
    <definedName name="plancomptable">[65]TablesCodes!$K$4:$N$112</definedName>
    <definedName name="PNM" localSheetId="3">#REF!</definedName>
    <definedName name="PNM" localSheetId="4">#REF!</definedName>
    <definedName name="PNM" localSheetId="5">#REF!</definedName>
    <definedName name="PNM">#REF!</definedName>
    <definedName name="PO" localSheetId="3">#REF!</definedName>
    <definedName name="PO" localSheetId="4">#REF!</definedName>
    <definedName name="PO" localSheetId="5">#REF!</definedName>
    <definedName name="PO">#REF!</definedName>
    <definedName name="postdif" localSheetId="3">#REF!</definedName>
    <definedName name="postdif" localSheetId="4">#REF!</definedName>
    <definedName name="postdif" localSheetId="5">#REF!</definedName>
    <definedName name="postdif">#REF!</definedName>
    <definedName name="POSTE">[82]PARAMETRES!$AA$3:$AA$29</definedName>
    <definedName name="pppp">[4]Paramètres!$B$13</definedName>
    <definedName name="pppppppppppppp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Precio_por_unidad" localSheetId="3">#REF!</definedName>
    <definedName name="Precio_por_unidad" localSheetId="4">#REF!</definedName>
    <definedName name="Precio_por_unidad" localSheetId="5">#REF!</definedName>
    <definedName name="Precio_por_unidad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>#REF!</definedName>
    <definedName name="proc" localSheetId="3">#REF!</definedName>
    <definedName name="proc" localSheetId="4">#REF!</definedName>
    <definedName name="proc" localSheetId="5">#REF!</definedName>
    <definedName name="proc">#REF!</definedName>
    <definedName name="procsal" localSheetId="4">#REF!</definedName>
    <definedName name="procsal">#REF!</definedName>
    <definedName name="Procurement">[78]Lists!$D$2:$D$6</definedName>
    <definedName name="produit">[32]Data!#REF!</definedName>
    <definedName name="program">'[83]IRC DETAILS'!#REF!</definedName>
    <definedName name="program1" localSheetId="3">#REF!</definedName>
    <definedName name="program1" localSheetId="4">#REF!</definedName>
    <definedName name="program1" localSheetId="5">#REF!</definedName>
    <definedName name="program1">#REF!</definedName>
    <definedName name="program2" localSheetId="3">#REF!</definedName>
    <definedName name="program2" localSheetId="4">#REF!</definedName>
    <definedName name="program2" localSheetId="5">#REF!</definedName>
    <definedName name="program2">#REF!</definedName>
    <definedName name="Program3" localSheetId="3">#REF!</definedName>
    <definedName name="Program3" localSheetId="4">#REF!</definedName>
    <definedName name="Program3" localSheetId="5">#REF!</definedName>
    <definedName name="Program3">#REF!</definedName>
    <definedName name="Program4">#REF!</definedName>
    <definedName name="program5">#REF!</definedName>
    <definedName name="Projectcode">[36]P1!$A$15:$B$53</definedName>
    <definedName name="PROJET">'[18]1 Parameters'!$F$6:$F$33</definedName>
    <definedName name="PROJETS">[82]PARAMETRES!$E$4:$E$23</definedName>
    <definedName name="PTNM" localSheetId="3">#REF!</definedName>
    <definedName name="PTNM" localSheetId="4">#REF!</definedName>
    <definedName name="PTNM" localSheetId="5">#REF!</definedName>
    <definedName name="PTNM">#REF!</definedName>
    <definedName name="Purchases">'[84]ETA par PO'!$B$4:$T$1129</definedName>
    <definedName name="qqq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qqqqq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qqqqqqq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qwerwqr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qwqwqwd" hidden="1">{#N/A,#N/A,FALSE,"OverallSummary";#N/A,#N/A,FALSE,"IRSStaffList";#N/A,#N/A,FALSE,"LRSStaffList";#N/A,#N/A,FALSE,"BOTExpenses";#N/A,#N/A,FALSE,"HQOperations";#N/A,#N/A,FALSE,"RegionalOfficeOperations"}</definedName>
    <definedName name="RANGE" localSheetId="3">#REF!</definedName>
    <definedName name="RANGE" localSheetId="4">#REF!</definedName>
    <definedName name="RANGE" localSheetId="5">#REF!</definedName>
    <definedName name="RANGE">#REF!</definedName>
    <definedName name="Rapport">[85]Rapport!$B$11:$G$110</definedName>
    <definedName name="rate" localSheetId="3">#REF!</definedName>
    <definedName name="rate" localSheetId="4">#REF!</definedName>
    <definedName name="rate" localSheetId="5">#REF!</definedName>
    <definedName name="rate">#REF!</definedName>
    <definedName name="rate2" localSheetId="3">#REF!</definedName>
    <definedName name="rate2" localSheetId="4">#REF!</definedName>
    <definedName name="rate2" localSheetId="5">#REF!</definedName>
    <definedName name="rate2">#REF!</definedName>
    <definedName name="rates" localSheetId="3">#REF!</definedName>
    <definedName name="rates" localSheetId="4">#REF!</definedName>
    <definedName name="rates" localSheetId="5">#REF!</definedName>
    <definedName name="rates">#REF!</definedName>
    <definedName name="RCCOM" localSheetId="3">[5]PARAMETER!#REF!</definedName>
    <definedName name="RCCOM" localSheetId="4">[5]PARAMETER!#REF!</definedName>
    <definedName name="RCCOM" localSheetId="5">[5]PARAMETER!#REF!</definedName>
    <definedName name="RCCOM">[5]PARAMETER!#REF!</definedName>
    <definedName name="REALISE" localSheetId="3">'[25]2 Assumptions'!#REF!</definedName>
    <definedName name="REALISE" localSheetId="4">'[25]2 Assumptions'!#REF!</definedName>
    <definedName name="REALISE" localSheetId="5">'[25]2 Assumptions'!#REF!</definedName>
    <definedName name="REALISE">'[25]2 Assumptions'!#REF!</definedName>
    <definedName name="reasonterminationcontract">[36]P1!$AV$15:$AV$22</definedName>
    <definedName name="Ref1150AS" localSheetId="3">#REF!</definedName>
    <definedName name="Ref1150AS" localSheetId="4">#REF!</definedName>
    <definedName name="Ref1150AS" localSheetId="5">#REF!</definedName>
    <definedName name="Ref1150AS">#REF!</definedName>
    <definedName name="REF1155AS" localSheetId="3">#REF!</definedName>
    <definedName name="REF1155AS" localSheetId="4">#REF!</definedName>
    <definedName name="REF1155AS" localSheetId="5">#REF!</definedName>
    <definedName name="REF1155AS">#REF!</definedName>
    <definedName name="Region">[86]Tables!$C$4:$D$14</definedName>
    <definedName name="Régions">[87]Tables!$E$2:$F$11</definedName>
    <definedName name="RENT" localSheetId="3">#REF!+1</definedName>
    <definedName name="RENT" localSheetId="4">#REF!+1</definedName>
    <definedName name="RENT" localSheetId="5">#REF!+1</definedName>
    <definedName name="RENT">#REF!+1</definedName>
    <definedName name="RET">#REF!</definedName>
    <definedName name="rfa" localSheetId="3" hidden="1">{"Yr1",#N/A,FALSE,"Budget Detail";"Yr2",#N/A,FALSE,"Budget Detail";"Yr3",#N/A,FALSE,"Budget Detail";"Yr4",#N/A,FALSE,"Budget Detail";"Yr5",#N/A,FALSE,"Budget Detail";"Total",#N/A,FALSE,"Budget Detail"}</definedName>
    <definedName name="rfa" localSheetId="4" hidden="1">{"Yr1",#N/A,FALSE,"Budget Detail";"Yr2",#N/A,FALSE,"Budget Detail";"Yr3",#N/A,FALSE,"Budget Detail";"Yr4",#N/A,FALSE,"Budget Detail";"Yr5",#N/A,FALSE,"Budget Detail";"Total",#N/A,FALSE,"Budget Detail"}</definedName>
    <definedName name="rfa" localSheetId="5" hidden="1">{"Yr1",#N/A,FALSE,"Budget Detail";"Yr2",#N/A,FALSE,"Budget Detail";"Yr3",#N/A,FALSE,"Budget Detail";"Yr4",#N/A,FALSE,"Budget Detail";"Yr5",#N/A,FALSE,"Budget Detail";"Total",#N/A,FALSE,"Budget Detail"}</definedName>
    <definedName name="rfa" localSheetId="1" hidden="1">{"Yr1",#N/A,FALSE,"Budget Detail";"Yr2",#N/A,FALSE,"Budget Detail";"Yr3",#N/A,FALSE,"Budget Detail";"Yr4",#N/A,FALSE,"Budget Detail";"Yr5",#N/A,FALSE,"Budget Detail";"Total",#N/A,FALSE,"Budget Detail"}</definedName>
    <definedName name="rfa" hidden="1">{"Yr1",#N/A,FALSE,"Budget Detail";"Yr2",#N/A,FALSE,"Budget Detail";"Yr3",#N/A,FALSE,"Budget Detail";"Yr4",#N/A,FALSE,"Budget Detail";"Yr5",#N/A,FALSE,"Budget Detail";"Total",#N/A,FALSE,"Budget Detail"}</definedName>
    <definedName name="rfp">#REF!</definedName>
    <definedName name="rngCountry">[88]Summary!$B$4</definedName>
    <definedName name="rngDate">[88]Summary!$B$6</definedName>
    <definedName name="rngPeriod">[88]Summary!$B$5</definedName>
    <definedName name="RT" localSheetId="3">#REF!</definedName>
    <definedName name="RT" localSheetId="4">#REF!</definedName>
    <definedName name="RT" localSheetId="5">#REF!</definedName>
    <definedName name="RT">#REF!</definedName>
    <definedName name="Rubbhall">[31]RH!$B$11:$M$310</definedName>
    <definedName name="RUNNINGCOST">[5]PARAMETER!#REF!</definedName>
    <definedName name="s" hidden="1">{#N/A,#N/A,FALSE,"OverallSummary";#N/A,#N/A,FALSE,"IRSStaffList";#N/A,#N/A,FALSE,"LRSStaffList";#N/A,#N/A,FALSE,"BOTExpenses";#N/A,#N/A,FALSE,"HQOperations";#N/A,#N/A,FALSE,"RegionalOfficeOperations"}</definedName>
    <definedName name="sa">[44]P2!$A$10:$AA$37</definedName>
    <definedName name="SAL" localSheetId="3">#REF!</definedName>
    <definedName name="SAL" localSheetId="4">#REF!</definedName>
    <definedName name="SAL" localSheetId="5">#REF!</definedName>
    <definedName name="SAL">#REF!</definedName>
    <definedName name="salacct" localSheetId="3">#REF!</definedName>
    <definedName name="salacct" localSheetId="4">#REF!</definedName>
    <definedName name="salacct" localSheetId="5">#REF!</definedName>
    <definedName name="salacct">#REF!</definedName>
    <definedName name="saladmin" localSheetId="3">#REF!</definedName>
    <definedName name="saladmin" localSheetId="4">#REF!</definedName>
    <definedName name="saladmin" localSheetId="5">#REF!</definedName>
    <definedName name="saladmin">#REF!</definedName>
    <definedName name="SALAIRE">#REF!</definedName>
    <definedName name="salaires2">'[89]4 SALARY GRID'!$D$17:$E$53</definedName>
    <definedName name="SALARY" localSheetId="3">#REF!</definedName>
    <definedName name="SALARY" localSheetId="4">#REF!</definedName>
    <definedName name="SALARY" localSheetId="5">#REF!</definedName>
    <definedName name="SALARY">#REF!</definedName>
    <definedName name="salary06">'[1]Monthly data'!$E$8:$G$19</definedName>
    <definedName name="SALARYSCALE">[12]P2!$A$10:$Z$58</definedName>
    <definedName name="SalaryScaleAB" localSheetId="3">#REF!</definedName>
    <definedName name="SalaryScaleAB" localSheetId="4">#REF!</definedName>
    <definedName name="SalaryScaleAB" localSheetId="5">#REF!</definedName>
    <definedName name="SalaryScaleAB">#REF!</definedName>
    <definedName name="SalaryScaleKO" localSheetId="3">#REF!</definedName>
    <definedName name="SalaryScaleKO" localSheetId="4">#REF!</definedName>
    <definedName name="SalaryScaleKO" localSheetId="5">#REF!</definedName>
    <definedName name="SalaryScaleKO">#REF!</definedName>
    <definedName name="SalaryScaleSP" localSheetId="3">#REF!</definedName>
    <definedName name="SalaryScaleSP" localSheetId="4">#REF!</definedName>
    <definedName name="SalaryScaleSP" localSheetId="5">#REF!</definedName>
    <definedName name="SalaryScaleSP">#REF!</definedName>
    <definedName name="salbkpr1">#REF!</definedName>
    <definedName name="salbkpr2">#REF!</definedName>
    <definedName name="salcop">#REF!</definedName>
    <definedName name="saldriv1">#REF!</definedName>
    <definedName name="saldriv2">#REF!</definedName>
    <definedName name="saldriv3">#REF!</definedName>
    <definedName name="saldriv4">#REF!</definedName>
    <definedName name="salexpat2">#REF!</definedName>
    <definedName name="salgrants">#REF!</definedName>
    <definedName name="salgrantsas">#REF!</definedName>
    <definedName name="SalGrid">#REF!</definedName>
    <definedName name="salguard1">#REF!</definedName>
    <definedName name="salguard2">#REF!</definedName>
    <definedName name="salinc">#REF!</definedName>
    <definedName name="salme">#REF!</definedName>
    <definedName name="salops">#REF!</definedName>
    <definedName name="salstexpat">#REF!</definedName>
    <definedName name="salstlocal">#REF!</definedName>
    <definedName name="saltech1">#REF!</definedName>
    <definedName name="saltech2">#REF!</definedName>
    <definedName name="SCALE">'[62]Salary &amp; job scale'!$B$5:$D$18</definedName>
    <definedName name="Secqtr" localSheetId="3">#REF!</definedName>
    <definedName name="Secqtr" localSheetId="4">#REF!</definedName>
    <definedName name="Secqtr" localSheetId="5">#REF!</definedName>
    <definedName name="Secqtr">#REF!</definedName>
    <definedName name="section" localSheetId="3">#REF!</definedName>
    <definedName name="section" localSheetId="4">#REF!</definedName>
    <definedName name="section" localSheetId="5">#REF!</definedName>
    <definedName name="section">#REF!</definedName>
    <definedName name="seniorities">'[90]Salary Grid'!$F$2:$J$4</definedName>
    <definedName name="senioritiese">'[90]Salary Grid'!$F$2:$J$4</definedName>
    <definedName name="seniority">'[90]Salary Grid'!$F$2:$J$4</definedName>
    <definedName name="SENTEX">[12]P2!$F$5</definedName>
    <definedName name="ser" localSheetId="3">#REF!</definedName>
    <definedName name="ser" localSheetId="4">#REF!</definedName>
    <definedName name="ser" localSheetId="5">#REF!</definedName>
    <definedName name="ser">#REF!</definedName>
    <definedName name="sev" localSheetId="3">#REF!</definedName>
    <definedName name="sev" localSheetId="4">#REF!</definedName>
    <definedName name="sev" localSheetId="5">#REF!</definedName>
    <definedName name="sev">#REF!</definedName>
    <definedName name="sevltlprof" localSheetId="3">#REF!</definedName>
    <definedName name="sevltlprof" localSheetId="4">#REF!</definedName>
    <definedName name="sevltlprof" localSheetId="5">#REF!</definedName>
    <definedName name="sevltlprof">#REF!</definedName>
    <definedName name="sevltlsupp">#REF!</definedName>
    <definedName name="SEXE">#REF!</definedName>
    <definedName name="SI">#REF!</definedName>
    <definedName name="sigledev1">[91]renvoi!$A$5</definedName>
    <definedName name="sigledev4">[91]renvoi!$A$8</definedName>
    <definedName name="sigledevbud">[92]renvoi!$C$28</definedName>
    <definedName name="SITE">[21]MasterData!#REF!</definedName>
    <definedName name="sma" localSheetId="3">#REF!</definedName>
    <definedName name="sma" localSheetId="4">#REF!</definedName>
    <definedName name="sma" localSheetId="5">#REF!</definedName>
    <definedName name="sma">#REF!</definedName>
    <definedName name="Snd">[56]Text!$C$1:$D$11</definedName>
    <definedName name="SOMME.SI" localSheetId="3">#REF!</definedName>
    <definedName name="SOMME.SI" localSheetId="4">#REF!</definedName>
    <definedName name="SOMME.SI" localSheetId="5">#REF!</definedName>
    <definedName name="SOMME.SI">#REF!</definedName>
    <definedName name="sosho" localSheetId="3">#REF!</definedName>
    <definedName name="sosho" localSheetId="4">#REF!</definedName>
    <definedName name="sosho" localSheetId="5">#REF!</definedName>
    <definedName name="sosho">#REF!</definedName>
    <definedName name="soslt" localSheetId="3">#REF!</definedName>
    <definedName name="soslt" localSheetId="4">#REF!</definedName>
    <definedName name="soslt" localSheetId="5">#REF!</definedName>
    <definedName name="soslt">#REF!</definedName>
    <definedName name="sosltnofam">#REF!</definedName>
    <definedName name="sosst">#REF!</definedName>
    <definedName name="source">#REF!</definedName>
    <definedName name="SP">#REF!</definedName>
    <definedName name="SPA1N">[93]Lists!$C$2:$C$5</definedName>
    <definedName name="Spet" localSheetId="3">#REF!</definedName>
    <definedName name="Spet" localSheetId="4">#REF!</definedName>
    <definedName name="Spet" localSheetId="5">#REF!</definedName>
    <definedName name="Spet">#REF!</definedName>
    <definedName name="spouse_exempt">'[22]IC-Tax Schedule'!$B$2</definedName>
    <definedName name="Sprache">'[59]Budget BKF31 modifié'!$H$1</definedName>
    <definedName name="SPWASHA1N">[93]Lists!$E$2:$E$3</definedName>
    <definedName name="srty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srtyyyyy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srtyyyyyyyyyy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srtyyyyyyyyyyy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ss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sss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sssss">[4]Paramètres!$B$4</definedName>
    <definedName name="STAFFCODE" localSheetId="3">#REF!</definedName>
    <definedName name="STAFFCODE" localSheetId="4">#REF!</definedName>
    <definedName name="STAFFCODE" localSheetId="5">#REF!</definedName>
    <definedName name="STAFFCODE">#REF!</definedName>
    <definedName name="STAFFDATA">[12]D2!$A$4:$AF$400</definedName>
    <definedName name="StaffList">[94]D1!$A$5:$A$175</definedName>
    <definedName name="STATCONTRAT">'[95]2 Assumptions'!#REF!</definedName>
    <definedName name="Station">[31]ST!$B$11:$M$361</definedName>
    <definedName name="statut_contrat">[43]PARAMETRES!$H$4:$H$9</definedName>
    <definedName name="STATUTCONTRAT">'[18]1 Parameters'!$N$6:$N$11</definedName>
    <definedName name="STATUTEXP">[82]PARAMETRES!$AD$3:$AD$4</definedName>
    <definedName name="stdays" localSheetId="3">#REF!</definedName>
    <definedName name="stdays" localSheetId="4">#REF!</definedName>
    <definedName name="stdays" localSheetId="5">#REF!</definedName>
    <definedName name="stdays">#REF!</definedName>
    <definedName name="stdaysho" localSheetId="3">#REF!</definedName>
    <definedName name="stdaysho" localSheetId="4">#REF!</definedName>
    <definedName name="stdaysho" localSheetId="5">#REF!</definedName>
    <definedName name="stdaysho">#REF!</definedName>
    <definedName name="stdayslocal" localSheetId="3">#REF!</definedName>
    <definedName name="stdayslocal" localSheetId="4">#REF!</definedName>
    <definedName name="stdayslocal" localSheetId="5">#REF!</definedName>
    <definedName name="stdayslocal">#REF!</definedName>
    <definedName name="stexpat">#REF!</definedName>
    <definedName name="stinkamp">#REF!</definedName>
    <definedName name="stlocal">#REF!</definedName>
    <definedName name="stoutkamp">#REF!</definedName>
    <definedName name="stregtrip">#REF!</definedName>
    <definedName name="stronzo" hidden="1">#REF!</definedName>
    <definedName name="stryshrthfg" hidden="1">{#N/A,#N/A,FALSE,"CASHFLOW";#N/A,#N/A,FALSE,"FUNDING"}</definedName>
    <definedName name="stwefu">#REF!</definedName>
    <definedName name="stwpay">#REF!</definedName>
    <definedName name="sty" hidden="1">{#N/A,#N/A,FALSE,"CASHFLOW";#N/A,#N/A,FALSE,"FUNDING"}</definedName>
    <definedName name="sub">#REF!</definedName>
    <definedName name="SV280A">#REF!</definedName>
    <definedName name="SV280AA">#REF!</definedName>
    <definedName name="SV280AR">#REF!</definedName>
    <definedName name="SV280R">#REF!</definedName>
    <definedName name="SV311P" hidden="1">#REF!</definedName>
    <definedName name="t">#REF!</definedName>
    <definedName name="T1DEDUC">[12]P2!$D$63</definedName>
    <definedName name="T1LUMPSUM">[12]P2!$G$63</definedName>
    <definedName name="T1MAX">[12]P2!$C$63</definedName>
    <definedName name="T1MIN">[12]P2!$B$63</definedName>
    <definedName name="T1RATE">[12]P2!$F$63</definedName>
    <definedName name="T21150AS" localSheetId="3">#REF!</definedName>
    <definedName name="T21150AS" localSheetId="4">#REF!</definedName>
    <definedName name="T21150AS" localSheetId="5">#REF!</definedName>
    <definedName name="T21150AS">#REF!</definedName>
    <definedName name="T21158AS" localSheetId="3">#REF!</definedName>
    <definedName name="T21158AS" localSheetId="4">#REF!</definedName>
    <definedName name="T21158AS" localSheetId="5">#REF!</definedName>
    <definedName name="T21158AS">#REF!</definedName>
    <definedName name="T22340AS" localSheetId="3">#REF!</definedName>
    <definedName name="T22340AS" localSheetId="4">#REF!</definedName>
    <definedName name="T22340AS" localSheetId="5">#REF!</definedName>
    <definedName name="T22340AS">#REF!</definedName>
    <definedName name="T2DEDUC">[12]P2!$D$64</definedName>
    <definedName name="T2LUMPSUM">[12]P2!$G$64</definedName>
    <definedName name="T2MAX">[12]P2!$C$64</definedName>
    <definedName name="T2MIN">[12]P2!$B$64</definedName>
    <definedName name="T2RATE">[12]P2!$F$64</definedName>
    <definedName name="T3DEDUC">[12]P2!$D$65</definedName>
    <definedName name="T3LUMPSUM">[12]P2!$G$65</definedName>
    <definedName name="T3MAX">[12]P2!$C$65</definedName>
    <definedName name="T3MIN">[12]P2!$B$65</definedName>
    <definedName name="T3RATE">[12]P2!$F$65</definedName>
    <definedName name="T4DEDUC">[12]P2!$D$66</definedName>
    <definedName name="T4LUMPSUM">[12]P2!$G$66</definedName>
    <definedName name="T4MAX">[12]P2!$C$66</definedName>
    <definedName name="T4MIN">[12]P2!$B$66</definedName>
    <definedName name="T4RATE">[12]P2!$F$66</definedName>
    <definedName name="Ta">'[38]Staff Costs'!$E$61</definedName>
    <definedName name="Tab_Ref" localSheetId="3">#REF!</definedName>
    <definedName name="Tab_Ref" localSheetId="4">#REF!</definedName>
    <definedName name="Tab_Ref" localSheetId="5">#REF!</definedName>
    <definedName name="Tab_Ref">#REF!</definedName>
    <definedName name="Tab_Tr" localSheetId="3">#REF!</definedName>
    <definedName name="Tab_Tr" localSheetId="4">#REF!</definedName>
    <definedName name="Tab_Tr" localSheetId="5">#REF!</definedName>
    <definedName name="Tab_Tr">#REF!</definedName>
    <definedName name="TABLE8b2003" hidden="1">{#N/A,#N/A,FALSE,"OverallSummary";#N/A,#N/A,FALSE,"IRSStaffList";#N/A,#N/A,FALSE,"LRSStaffList";#N/A,#N/A,FALSE,"BOTExpenses";#N/A,#N/A,FALSE,"HQOperations";#N/A,#N/A,FALSE,"RegionalOfficeOperations"}</definedName>
    <definedName name="table8c" hidden="1">{#N/A,#N/A,FALSE,"OverallSummary";#N/A,#N/A,FALSE,"IRSStaffList";#N/A,#N/A,FALSE,"LRSStaffList";#N/A,#N/A,FALSE,"BOTExpenses";#N/A,#N/A,FALSE,"HQOperations";#N/A,#N/A,FALSE,"RegionalOfficeOperations"}</definedName>
    <definedName name="TAUX">'[53]1 Parameters'!$I$6:$J$25</definedName>
    <definedName name="Taux_EUR_FBU" localSheetId="3">#REF!</definedName>
    <definedName name="Taux_EUR_FBU" localSheetId="4">#REF!</definedName>
    <definedName name="Taux_EUR_FBU" localSheetId="5">#REF!</definedName>
    <definedName name="Taux_EUR_FBU">#REF!</definedName>
    <definedName name="Taux_EUR_HTG" localSheetId="3">#REF!</definedName>
    <definedName name="Taux_EUR_HTG" localSheetId="4">#REF!</definedName>
    <definedName name="Taux_EUR_HTG" localSheetId="5">#REF!</definedName>
    <definedName name="Taux_EUR_HTG">#REF!</definedName>
    <definedName name="Taux_EUR_USD" localSheetId="3">#REF!</definedName>
    <definedName name="Taux_EUR_USD" localSheetId="4">#REF!</definedName>
    <definedName name="Taux_EUR_USD" localSheetId="5">#REF!</definedName>
    <definedName name="Taux_EUR_USD">#REF!</definedName>
    <definedName name="TAUX_FBU_USD">#REF!</definedName>
    <definedName name="Taux_XOF">#REF!</definedName>
    <definedName name="TAUX2">[43]PARAMETRES!$J$4:$K$15</definedName>
    <definedName name="Tauxcompta">'[96]SB format ECHO'!$Y$11</definedName>
    <definedName name="tauxeur">[96]SECUR2!$F$1</definedName>
    <definedName name="TAUXEURO">[97]BUDGET!$G$1</definedName>
    <definedName name="Tauxinitial">'[96]SB format ECHO'!$L$11</definedName>
    <definedName name="Tauxinitial2016">'[98]Annexe financière ECHO '!$K$2</definedName>
    <definedName name="tauxR1">'[99]INITIAL internal ACF detail'!#REF!</definedName>
    <definedName name="tauxR2">'[99]INITIAL internal ACF detail'!#REF!</definedName>
    <definedName name="Tauxrevu" localSheetId="3">#REF!</definedName>
    <definedName name="Tauxrevu" localSheetId="4">#REF!</definedName>
    <definedName name="Tauxrevu" localSheetId="5">#REF!</definedName>
    <definedName name="Tauxrevu">#REF!</definedName>
    <definedName name="Tauxrevu2">'[96]SB format ECHO'!$W$11</definedName>
    <definedName name="Tauxrevu2016">'[96]SB format ECHO'!$V$11</definedName>
    <definedName name="taxrate">'[22]IC-Tax Schedule'!$C$4:$C$11</definedName>
    <definedName name="tech1" localSheetId="3">#REF!</definedName>
    <definedName name="tech1" localSheetId="4">#REF!</definedName>
    <definedName name="tech1" localSheetId="5">#REF!</definedName>
    <definedName name="tech1">#REF!</definedName>
    <definedName name="tech2" localSheetId="3">#REF!</definedName>
    <definedName name="tech2" localSheetId="4">#REF!</definedName>
    <definedName name="tech2" localSheetId="5">#REF!</definedName>
    <definedName name="tech2">#REF!</definedName>
    <definedName name="Temps" localSheetId="3">#REF!</definedName>
    <definedName name="Temps" localSheetId="4">#REF!</definedName>
    <definedName name="Temps" localSheetId="5">#REF!</definedName>
    <definedName name="Temps">#REF!</definedName>
    <definedName name="test">#REF!</definedName>
    <definedName name="test1">[54]Parameters!$B$98</definedName>
    <definedName name="test2">[54]Parameters!$B$100</definedName>
    <definedName name="test3">[54]Parameters!$B$104</definedName>
    <definedName name="test4">[54]Parameters!$B$103</definedName>
    <definedName name="test5">[54]Parameters!$B$143</definedName>
    <definedName name="TFA31A" localSheetId="3">#REF!</definedName>
    <definedName name="TFA31A" localSheetId="4">#REF!</definedName>
    <definedName name="TFA31A" localSheetId="5">#REF!</definedName>
    <definedName name="TFA31A">#REF!</definedName>
    <definedName name="TFA31AA" localSheetId="3">#REF!</definedName>
    <definedName name="TFA31AA" localSheetId="4">#REF!</definedName>
    <definedName name="TFA31AA" localSheetId="5">#REF!</definedName>
    <definedName name="TFA31AA">#REF!</definedName>
    <definedName name="TFA31AR" localSheetId="3">#REF!</definedName>
    <definedName name="TFA31AR" localSheetId="4">#REF!</definedName>
    <definedName name="TFA31AR" localSheetId="5">#REF!</definedName>
    <definedName name="TFA31AR">#REF!</definedName>
    <definedName name="TFA31R">#REF!</definedName>
    <definedName name="TFA42A">#REF!</definedName>
    <definedName name="TFA42AA">#REF!</definedName>
    <definedName name="TFA42AR">#REF!</definedName>
    <definedName name="TFA42R">#REF!</definedName>
    <definedName name="TFA69A">#REF!</definedName>
    <definedName name="TFA69AA">#REF!</definedName>
    <definedName name="TFA69AR">#REF!</definedName>
    <definedName name="TFA69R">#REF!</definedName>
    <definedName name="TGG">#REF!</definedName>
    <definedName name="Thirdqtr">#REF!</definedName>
    <definedName name="throw">[54]Parameters!$B$15</definedName>
    <definedName name="TMP" localSheetId="3">#REF!</definedName>
    <definedName name="TMP" localSheetId="4">#REF!</definedName>
    <definedName name="TMP" localSheetId="5">#REF!</definedName>
    <definedName name="TMP">#REF!</definedName>
    <definedName name="TMPGlobalView" localSheetId="3">#REF!</definedName>
    <definedName name="TMPGlobalView" localSheetId="4">#REF!</definedName>
    <definedName name="TMPGlobalView" localSheetId="5">#REF!</definedName>
    <definedName name="TMPGlobalView">#REF!</definedName>
    <definedName name="Total_budget" localSheetId="3">#REF!</definedName>
    <definedName name="Total_budget" localSheetId="4">#REF!</definedName>
    <definedName name="Total_budget" localSheetId="5">#REF!</definedName>
    <definedName name="Total_budget">#REF!</definedName>
    <definedName name="total_cost">'[100]Worksheet 1 Project budget'!$E$56</definedName>
    <definedName name="total_cost_y1">'[100]Worksheet 1 Project budget'!$I$56</definedName>
    <definedName name="totaldirectcosts" localSheetId="3">#REF!</definedName>
    <definedName name="totaldirectcosts" localSheetId="4">#REF!</definedName>
    <definedName name="totaldirectcosts" localSheetId="5">#REF!</definedName>
    <definedName name="totaldirectcosts">#REF!</definedName>
    <definedName name="TP092A" localSheetId="3">#REF!</definedName>
    <definedName name="TP092A" localSheetId="4">#REF!</definedName>
    <definedName name="TP092A" localSheetId="5">#REF!</definedName>
    <definedName name="TP092A">#REF!</definedName>
    <definedName name="TP092AA" localSheetId="3">#REF!</definedName>
    <definedName name="TP092AA" localSheetId="4">#REF!</definedName>
    <definedName name="TP092AA" localSheetId="5">#REF!</definedName>
    <definedName name="TP092AA">#REF!</definedName>
    <definedName name="TP092AR">#REF!</definedName>
    <definedName name="TP092R">#REF!</definedName>
    <definedName name="tqsa1">#REF!</definedName>
    <definedName name="TR228A">#REF!</definedName>
    <definedName name="TR228AA">#REF!</definedName>
    <definedName name="TR228AR">#REF!</definedName>
    <definedName name="TR228R">#REF!</definedName>
    <definedName name="Transit">[31]TRANSIT!$B$11:$M$110</definedName>
    <definedName name="transport">[32]Data!$J$3:$J$8</definedName>
    <definedName name="transport_sauf_expat">[32]Data!$Q$2:$Q$5</definedName>
    <definedName name="Trd">[56]Text!$E$1:$F$11</definedName>
    <definedName name="tréso" localSheetId="3">#REF!</definedName>
    <definedName name="tréso" localSheetId="4">#REF!</definedName>
    <definedName name="tréso" localSheetId="5">#REF!</definedName>
    <definedName name="tréso">#REF!</definedName>
    <definedName name="Tx_FBU_EUR">[46]Paramètres!$B$3</definedName>
    <definedName name="Tx_FCFA_EUR">'[101]6. Hypothèses'!$B$8</definedName>
    <definedName name="Tx_USD_EUR">[46]Paramètres!$B$4</definedName>
    <definedName name="TY" localSheetId="3">#REF!</definedName>
    <definedName name="TY" localSheetId="4">#REF!</definedName>
    <definedName name="TY" localSheetId="5">#REF!</definedName>
    <definedName name="TY">#REF!</definedName>
    <definedName name="TYPE" localSheetId="3">[5]PARAMETER!#REF!</definedName>
    <definedName name="TYPE" localSheetId="4">[5]PARAMETER!#REF!</definedName>
    <definedName name="TYPE" localSheetId="5">[5]PARAMETER!#REF!</definedName>
    <definedName name="TYPE">[5]PARAMETER!#REF!</definedName>
    <definedName name="type_projet" localSheetId="3">#REF!</definedName>
    <definedName name="type_projet" localSheetId="4">#REF!</definedName>
    <definedName name="type_projet" localSheetId="5">#REF!</definedName>
    <definedName name="type_projet">#REF!</definedName>
    <definedName name="typecouts" localSheetId="3">[5]PARAMETER!#REF!</definedName>
    <definedName name="typecouts" localSheetId="4">[5]PARAMETER!#REF!</definedName>
    <definedName name="typecouts" localSheetId="5">[5]PARAMETER!#REF!</definedName>
    <definedName name="typecouts">[5]PARAMETER!#REF!</definedName>
    <definedName name="TypeOfHours">[36]P1!$AY$15:$AY$17</definedName>
    <definedName name="tyuh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U" localSheetId="3">#REF!</definedName>
    <definedName name="U" localSheetId="4">#REF!</definedName>
    <definedName name="U" localSheetId="5">#REF!</definedName>
    <definedName name="U">#REF!</definedName>
    <definedName name="U1000A" localSheetId="3">#REF!</definedName>
    <definedName name="U1000A" localSheetId="4">#REF!</definedName>
    <definedName name="U1000A" localSheetId="5">#REF!</definedName>
    <definedName name="U1000A">#REF!</definedName>
    <definedName name="U1000AA" localSheetId="3">#REF!</definedName>
    <definedName name="U1000AA" localSheetId="4">#REF!</definedName>
    <definedName name="U1000AA" localSheetId="5">#REF!</definedName>
    <definedName name="U1000AA">#REF!</definedName>
    <definedName name="U1000AR">#REF!</definedName>
    <definedName name="U1000R">#REF!</definedName>
    <definedName name="UB">'[22]IC-Tax Schedule'!$B$4:$B$11</definedName>
    <definedName name="uio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uiolbhj" hidden="1">{#N/A,#N/A,FALSE,"OverallSummary";#N/A,#N/A,FALSE,"IRSStaffList";#N/A,#N/A,FALSE,"LRSStaffList";#N/A,#N/A,FALSE,"BOTExpenses";#N/A,#N/A,FALSE,"HQOperations";#N/A,#N/A,FALSE,"RegionalOfficeOperations"}</definedName>
    <definedName name="unit">[32]Data!$U$2:$U$3</definedName>
    <definedName name="UNITE">'[25]2 Assumptions'!#REF!</definedName>
    <definedName name="Unpresented" localSheetId="3">#REF!</definedName>
    <definedName name="Unpresented" localSheetId="4">#REF!</definedName>
    <definedName name="Unpresented" localSheetId="5">#REF!</definedName>
    <definedName name="Unpresented">#REF!</definedName>
    <definedName name="usd" localSheetId="3">#REF!</definedName>
    <definedName name="usd" localSheetId="4">#REF!</definedName>
    <definedName name="usd" localSheetId="5">#REF!</definedName>
    <definedName name="usd">#REF!</definedName>
    <definedName name="USS" localSheetId="3">#REF!</definedName>
    <definedName name="USS" localSheetId="4">#REF!</definedName>
    <definedName name="USS" localSheetId="5">#REF!</definedName>
    <definedName name="USS">#REF!</definedName>
    <definedName name="USSltsupp">#REF!</definedName>
    <definedName name="uu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version_budget">#REF!</definedName>
    <definedName name="VOLO">[102]paramètres!$B$5</definedName>
    <definedName name="w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Wa">'[38]Staff Costs'!$K$61</definedName>
    <definedName name="WAER" hidden="1">{#N/A,#N/A,FALSE,"SummaryExpenses";#N/A,#N/A,FALSE,"CapitalExpenditures";#N/A,#N/A,FALSE,"DonorRevenue96";#N/A,#N/A,FALSE,"OtherRevenue95";#N/A,#N/A,FALSE,"IRSProjection";#N/A,#N/A,FALSE,"LRSProjection";#N/A,#N/A,FALSE,"HQOperations";#N/A,#N/A,FALSE,"RegionalOfficesPersonnelandOps";#N/A,#N/A,FALSE,"OperatingFund";#N/A,#N/A,FALSE,"CapitalFund"}</definedName>
    <definedName name="warwet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WE4RTRTRTRTRTRTRTRT" hidden="1">{#N/A,#N/A,FALSE,"CASHFLOW";#N/A,#N/A,FALSE,"FUNDING"}</definedName>
    <definedName name="WERQWQER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WORKEDDAYS">[21]MasterData!#REF!</definedName>
    <definedName name="wrn.Benifits." localSheetId="3" hidden="1">{#N/A,#N/A,FALSE,"Benefits 01-06"}</definedName>
    <definedName name="wrn.Benifits." localSheetId="4" hidden="1">{#N/A,#N/A,FALSE,"Benefits 01-06"}</definedName>
    <definedName name="wrn.Benifits." localSheetId="5" hidden="1">{#N/A,#N/A,FALSE,"Benefits 01-06"}</definedName>
    <definedName name="wrn.Benifits." localSheetId="1" hidden="1">{#N/A,#N/A,FALSE,"Benefits 01-06"}</definedName>
    <definedName name="wrn.Benifits." hidden="1">{#N/A,#N/A,FALSE,"Benefits 01-06"}</definedName>
    <definedName name="wrn.BoardReport." hidden="1">{#N/A,#N/A,FALSE,"OverallSummary";#N/A,#N/A,FALSE,"IRSStaffList";#N/A,#N/A,FALSE,"LRSStaffList";#N/A,#N/A,FALSE,"BOTExpenses";#N/A,#N/A,FALSE,"HQOperations";#N/A,#N/A,FALSE,"RegionalOfficeOperations"}</definedName>
    <definedName name="wrn.Cashflow95." hidden="1">{#N/A,#N/A,FALSE,"CASHFLOW";#N/A,#N/A,FALSE,"FUNDING"}</definedName>
    <definedName name="wrn.cdra._.Total._.budget.2" localSheetId="3" hidden="1">{"Yr1",#N/A,FALSE,"Budget Detail";"Yr2",#N/A,FALSE,"Budget Detail";"Yr3",#N/A,FALSE,"Budget Detail";"Yr4",#N/A,FALSE,"Budget Detail";"Yr5",#N/A,FALSE,"Budget Detail";"Total",#N/A,FALSE,"Budget Detail"}</definedName>
    <definedName name="wrn.cdra._.Total._.budget.2" localSheetId="4" hidden="1">{"Yr1",#N/A,FALSE,"Budget Detail";"Yr2",#N/A,FALSE,"Budget Detail";"Yr3",#N/A,FALSE,"Budget Detail";"Yr4",#N/A,FALSE,"Budget Detail";"Yr5",#N/A,FALSE,"Budget Detail";"Total",#N/A,FALSE,"Budget Detail"}</definedName>
    <definedName name="wrn.cdra._.Total._.budget.2" localSheetId="5" hidden="1">{"Yr1",#N/A,FALSE,"Budget Detail";"Yr2",#N/A,FALSE,"Budget Detail";"Yr3",#N/A,FALSE,"Budget Detail";"Yr4",#N/A,FALSE,"Budget Detail";"Yr5",#N/A,FALSE,"Budget Detail";"Total",#N/A,FALSE,"Budget Detail"}</definedName>
    <definedName name="wrn.cdra._.Total._.budget.2" localSheetId="1" hidden="1">{"Yr1",#N/A,FALSE,"Budget Detail";"Yr2",#N/A,FALSE,"Budget Detail";"Yr3",#N/A,FALSE,"Budget Detail";"Yr4",#N/A,FALSE,"Budget Detail";"Yr5",#N/A,FALSE,"Budget Detail";"Total",#N/A,FALSE,"Budget Detail"}</definedName>
    <definedName name="wrn.cdra._.Total._.budget.2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localSheetId="3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localSheetId="4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localSheetId="5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localSheetId="1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hidden="1">{"Yr1",#N/A,FALSE,"Budget Detail";"Yr2",#N/A,FALSE,"Budget Detail";"Yr3",#N/A,FALSE,"Budget Detail";"Yr4",#N/A,FALSE,"Budget Detail";"Yr5",#N/A,FALSE,"Budget Detail";"Total",#N/A,FALSE,"Budget Detail"}</definedName>
    <definedName name="wrn.Cours." hidden="1">{#N/A,#N/A,FALSE,"Cours"}</definedName>
    <definedName name="wrn.CRDA._.Total._.Budget." localSheetId="3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localSheetId="4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localSheetId="5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localSheetId="1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localSheetId="3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localSheetId="4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localSheetId="5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localSheetId="1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localSheetId="3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localSheetId="4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localSheetId="5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localSheetId="1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localSheetId="3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localSheetId="4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localSheetId="5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localSheetId="1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hidden="1">{"Yr1",#N/A,FALSE,"Budget Detail";"Yr2",#N/A,FALSE,"Budget Detail";"Yr3",#N/A,FALSE,"Budget Detail";"Yr4",#N/A,FALSE,"Budget Detail";"Yr5",#N/A,FALSE,"Budget Detail";"Total",#N/A,FALSE,"Budget Detail"}</definedName>
    <definedName name="wrn.Etat._.des._.cours." hidden="1">{#N/A,#N/A,FALSE,"Franc français";#N/A,#N/A,FALSE,"Ecu";#N/A,#N/A,FALSE,"US Dollar";#N/A,#N/A,FALSE,"FMG X 10000";#N/A,#N/A,FALSE,"FMG X 100"}</definedName>
    <definedName name="wrn.Grant._.to._.dat." localSheetId="3" hidden="1">{#N/A,#N/A,FALSE,"Grant to date"}</definedName>
    <definedName name="wrn.Grant._.to._.dat." localSheetId="4" hidden="1">{#N/A,#N/A,FALSE,"Grant to date"}</definedName>
    <definedName name="wrn.Grant._.to._.dat." localSheetId="5" hidden="1">{#N/A,#N/A,FALSE,"Grant to date"}</definedName>
    <definedName name="wrn.Grant._.to._.dat." localSheetId="1" hidden="1">{#N/A,#N/A,FALSE,"Grant to date"}</definedName>
    <definedName name="wrn.Grant._.to._.dat." hidden="1">{#N/A,#N/A,FALSE,"Grant to date"}</definedName>
    <definedName name="wrn.MEC._.Report." hidden="1">{#N/A,#N/A,FALSE,"SummaryExpenses";#N/A,#N/A,FALSE,"CapitalExpenditures";#N/A,#N/A,FALSE,"DonorRevenue96";#N/A,#N/A,FALSE,"OtherRevenue95";#N/A,#N/A,FALSE,"IRSProjection";#N/A,#N/A,FALSE,"LRSProjection";#N/A,#N/A,FALSE,"HQOperations";#N/A,#N/A,FALSE,"RegionalOfficesPersonnelandOps";#N/A,#N/A,FALSE,"OperatingFund";#N/A,#N/A,FALSE,"CapitalFund"}</definedName>
    <definedName name="wrn.Overall._.Report._.All._.Pages.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  <definedName name="wrn.sealedcenterfold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wrn.SealedCentrefold.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ww" hidden="1">{#N/A,#N/A,FALSE,"OverallSummary";#N/A,#N/A,FALSE,"IRSStaffList";#N/A,#N/A,FALSE,"LRSStaffList";#N/A,#N/A,FALSE,"BOTExpenses";#N/A,#N/A,FALSE,"HQOperations";#N/A,#N/A,FALSE,"RegionalOfficeOperations"}</definedName>
    <definedName name="www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x" localSheetId="3" hidden="1">{"Yr1",#N/A,FALSE,"Budget Detail";"Yr2",#N/A,FALSE,"Budget Detail";"Yr3",#N/A,FALSE,"Budget Detail";"Yr4",#N/A,FALSE,"Budget Detail";"Yr5",#N/A,FALSE,"Budget Detail";"Total",#N/A,FALSE,"Budget Detail"}</definedName>
    <definedName name="x" localSheetId="4" hidden="1">{"Yr1",#N/A,FALSE,"Budget Detail";"Yr2",#N/A,FALSE,"Budget Detail";"Yr3",#N/A,FALSE,"Budget Detail";"Yr4",#N/A,FALSE,"Budget Detail";"Yr5",#N/A,FALSE,"Budget Detail";"Total",#N/A,FALSE,"Budget Detail"}</definedName>
    <definedName name="x" localSheetId="5" hidden="1">{"Yr1",#N/A,FALSE,"Budget Detail";"Yr2",#N/A,FALSE,"Budget Detail";"Yr3",#N/A,FALSE,"Budget Detail";"Yr4",#N/A,FALSE,"Budget Detail";"Yr5",#N/A,FALSE,"Budget Detail";"Total",#N/A,FALSE,"Budget Detail"}</definedName>
    <definedName name="x" localSheetId="1" hidden="1">{"Yr1",#N/A,FALSE,"Budget Detail";"Yr2",#N/A,FALSE,"Budget Detail";"Yr3",#N/A,FALSE,"Budget Detail";"Yr4",#N/A,FALSE,"Budget Detail";"Yr5",#N/A,FALSE,"Budget Detail";"Total",#N/A,FALSE,"Budget Detail"}</definedName>
    <definedName name="x" hidden="1">{"Yr1",#N/A,FALSE,"Budget Detail";"Yr2",#N/A,FALSE,"Budget Detail";"Yr3",#N/A,FALSE,"Budget Detail";"Yr4",#N/A,FALSE,"Budget Detail";"Yr5",#N/A,FALSE,"Budget Detail";"Total",#N/A,FALSE,"Budget Detail"}</definedName>
    <definedName name="xx">#REF!</definedName>
    <definedName name="xxx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xxxc">[103]D1!$A$4:$AB$400</definedName>
    <definedName name="xxxx" hidden="1">{#N/A,#N/A,FALSE,"OverallSummary";#N/A,#N/A,FALSE,"IRSStaffList";#N/A,#N/A,FALSE,"LRSStaffList";#N/A,#N/A,FALSE,"BOTExpenses";#N/A,#N/A,FALSE,"HQOperations";#N/A,#N/A,FALSE,"RegionalOfficeOperations"}</definedName>
    <definedName name="xxxxx" hidden="1">{#N/A,#N/A,FALSE,"OverallSummary";#N/A,#N/A,FALSE,"IRSStaffList";#N/A,#N/A,FALSE,"LRSStaffList";#N/A,#N/A,FALSE,"BOTExpenses";#N/A,#N/A,FALSE,"HQOperations";#N/A,#N/A,FALSE,"RegionalOfficeOperations"}</definedName>
    <definedName name="xxxxxxxxxxxx" localSheetId="3" hidden="1">{#N/A,#N/A,FALSE,"Benefits 01-06"}</definedName>
    <definedName name="xxxxxxxxxxxx" localSheetId="4" hidden="1">{#N/A,#N/A,FALSE,"Benefits 01-06"}</definedName>
    <definedName name="xxxxxxxxxxxx" localSheetId="5" hidden="1">{#N/A,#N/A,FALSE,"Benefits 01-06"}</definedName>
    <definedName name="xxxxxxxxxxxx" localSheetId="1" hidden="1">{#N/A,#N/A,FALSE,"Benefits 01-06"}</definedName>
    <definedName name="xxxxxxxxxxxx" hidden="1">{#N/A,#N/A,FALSE,"Benefits 01-06"}</definedName>
    <definedName name="y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YESNO">[5]PARAMETER!#REF!</definedName>
    <definedName name="ygiofuidtu" hidden="1">{#N/A,#N/A,FALSE,"NOTFORBOARDSEPARATOR";#N/A,#N/A,FALSE,"IRSCostSummary";#N/A,#N/A,FALSE,"IRSGlobalCost";#N/A,#N/A,FALSE,"IRSMultipliers";#N/A,#N/A,FALSE,"IRSNoGainNoLoss";#N/A,#N/A,FALSE,"LRSCostSummary";#N/A,#N/A,FALSE,"LRSGlobalCost";#N/A,#N/A,FALSE,"LRSIncrements(currentproj)";#N/A,#N/A,FALSE,"CapitalRequests";#N/A,#N/A,FALSE,"CapitalApproved";#N/A,#N/A,FALSE,"DonorRevenues"}</definedName>
    <definedName name="YgnEmp">'[104]YGN EMP'!$A$3:$AH$15</definedName>
    <definedName name="YgnPay">'[104]YGN PAY'!$A$4:$AS$16</definedName>
    <definedName name="YU" localSheetId="3">#REF!</definedName>
    <definedName name="YU" localSheetId="4">#REF!</definedName>
    <definedName name="YU" localSheetId="5">#REF!</definedName>
    <definedName name="YU">#REF!</definedName>
    <definedName name="yyy" hidden="1">{#N/A,#N/A,FALSE,"OverallSummary";#N/A,#N/A,FALSE,"IRSStaffList";#N/A,#N/A,FALSE,"LRSStaffList";#N/A,#N/A,FALSE,"BOTExpenses";#N/A,#N/A,FALSE,"HQOperations";#N/A,#N/A,FALSE,"RegionalOfficeOperations"}</definedName>
    <definedName name="yyyy" hidden="1">{#N/A,#N/A,FALSE,"CASHFLOW";#N/A,#N/A,FALSE,"FUNDING"}</definedName>
    <definedName name="ZE" localSheetId="3">#REF!</definedName>
    <definedName name="ZE" localSheetId="4">#REF!</definedName>
    <definedName name="ZE" localSheetId="5">#REF!</definedName>
    <definedName name="ZE">#REF!</definedName>
    <definedName name="_xlnm.Print_Area" localSheetId="3">'BU BURKINA'!$B$2:$I$67</definedName>
    <definedName name="_xlnm.Print_Area" localSheetId="4">'BU OUGANDA'!$B$2:$I$67</definedName>
    <definedName name="_xlnm.Print_Area" localSheetId="5">'BU RDC'!$B$2:$I$67</definedName>
    <definedName name="_xlnm.Print_Area" localSheetId="1">'Budget par résultat'!$B$2:$I$68</definedName>
    <definedName name="_xlnm.Print_Area">'[52]Budget  by Objective'!$A$1:$P$139</definedName>
    <definedName name="Zone_impres_MI" localSheetId="3">#REF!</definedName>
    <definedName name="Zone_impres_MI" localSheetId="4">#REF!</definedName>
    <definedName name="Zone_impres_MI" localSheetId="5">#REF!</definedName>
    <definedName name="Zone_impres_MI">#REF!</definedName>
    <definedName name="ZONE_IMPRESSION" localSheetId="3">#REF!</definedName>
    <definedName name="ZONE_IMPRESSION" localSheetId="5">#REF!</definedName>
    <definedName name="ZONE_IMPRESSION">#REF!</definedName>
    <definedName name="zz" hidden="1">{#N/A,#N/A,FALSE,"SummaryExpenses";#N/A,#N/A,FALSE,"CapitalExpenditures";#N/A,#N/A,FALSE,"DonorRevenue96";#N/A,#N/A,FALSE,"OtherRevenue96";#N/A,#N/A,FALSE,"IRSProjection";#N/A,#N/A,FALSE,"IRSMonthlyProjection";#N/A,#N/A,FALSE,"IRSMultipliers";#N/A,#N/A,FALSE,"EducationAllowance";#N/A,#N/A,FALSE,"LeaveTravel";#N/A,#N/A,FALSE,"LRSProjection";#N/A,#N/A,FALSE,"LRSMonthlyProjection";#N/A,#N/A,FALSE,"HQOperations";#N/A,#N/A,FALSE,"RegionalOfficesPersonnelandOps";#N/A,#N/A,FALSE,"OperatingFund";#N/A,#N/A,FALSE,"CapitalFund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5" l="1"/>
  <c r="F1" i="5"/>
  <c r="H7" i="7" l="1"/>
  <c r="H6" i="7"/>
  <c r="I64" i="6"/>
  <c r="H41" i="6"/>
  <c r="H39" i="6"/>
  <c r="G39" i="6"/>
  <c r="H31" i="6"/>
  <c r="G31" i="6"/>
  <c r="F31" i="6"/>
  <c r="E31" i="6"/>
  <c r="H22" i="6"/>
  <c r="G22" i="6"/>
  <c r="F22" i="6"/>
  <c r="E22" i="6"/>
  <c r="H21" i="6"/>
  <c r="G21" i="6"/>
  <c r="F21" i="6"/>
  <c r="E21" i="6"/>
  <c r="H18" i="6"/>
  <c r="G18" i="6"/>
  <c r="F18" i="6"/>
  <c r="E18" i="6"/>
  <c r="H11" i="6"/>
  <c r="G11" i="6"/>
  <c r="F11" i="6"/>
  <c r="E11" i="6"/>
  <c r="H7" i="6"/>
  <c r="E7" i="6"/>
  <c r="I66" i="5"/>
  <c r="I64" i="5"/>
  <c r="F41" i="5"/>
  <c r="F37" i="5"/>
  <c r="H31" i="5"/>
  <c r="G31" i="5"/>
  <c r="F31" i="5"/>
  <c r="E31" i="5"/>
  <c r="H28" i="5"/>
  <c r="H32" i="5" s="1"/>
  <c r="G28" i="5"/>
  <c r="H22" i="5"/>
  <c r="G22" i="5"/>
  <c r="F22" i="5"/>
  <c r="E22" i="5"/>
  <c r="H21" i="5"/>
  <c r="G21" i="5"/>
  <c r="F21" i="5"/>
  <c r="E21" i="5"/>
  <c r="H18" i="5"/>
  <c r="G18" i="5"/>
  <c r="F18" i="5"/>
  <c r="E18" i="5"/>
  <c r="H17" i="5"/>
  <c r="G17" i="5"/>
  <c r="H11" i="5"/>
  <c r="H7" i="5"/>
  <c r="E7" i="5"/>
  <c r="H41" i="4"/>
  <c r="E41" i="4"/>
  <c r="E39" i="4"/>
  <c r="H37" i="4"/>
  <c r="E37" i="4"/>
  <c r="H31" i="4"/>
  <c r="G31" i="4"/>
  <c r="F31" i="4"/>
  <c r="E31" i="4"/>
  <c r="H22" i="4"/>
  <c r="G22" i="4"/>
  <c r="F22" i="4"/>
  <c r="E22" i="4"/>
  <c r="H21" i="4"/>
  <c r="G21" i="4"/>
  <c r="F21" i="4"/>
  <c r="E21" i="4"/>
  <c r="H18" i="4"/>
  <c r="G18" i="4"/>
  <c r="F18" i="4"/>
  <c r="E18" i="4"/>
  <c r="H7" i="4"/>
  <c r="G7" i="4"/>
  <c r="F7" i="4"/>
  <c r="E7" i="4"/>
  <c r="F21" i="1"/>
  <c r="G21" i="1"/>
  <c r="H21" i="1"/>
  <c r="F22" i="1"/>
  <c r="G22" i="1"/>
  <c r="H22" i="1"/>
  <c r="E22" i="1"/>
  <c r="E21" i="1"/>
  <c r="H5" i="7"/>
  <c r="I64" i="4"/>
  <c r="H4" i="7"/>
  <c r="I64" i="1"/>
  <c r="I65" i="6"/>
  <c r="I66" i="6" s="1"/>
  <c r="I67" i="6" s="1"/>
  <c r="G7" i="7" s="1"/>
  <c r="D65" i="6"/>
  <c r="D61" i="6"/>
  <c r="C61" i="6"/>
  <c r="D60" i="6"/>
  <c r="C60" i="6"/>
  <c r="D59" i="6"/>
  <c r="C59" i="6"/>
  <c r="D56" i="6"/>
  <c r="C56" i="6"/>
  <c r="D55" i="6"/>
  <c r="C55" i="6"/>
  <c r="D54" i="6"/>
  <c r="C54" i="6"/>
  <c r="D51" i="6"/>
  <c r="C51" i="6"/>
  <c r="D50" i="6"/>
  <c r="C50" i="6"/>
  <c r="D49" i="6"/>
  <c r="C49" i="6"/>
  <c r="D46" i="6"/>
  <c r="C46" i="6"/>
  <c r="D45" i="6"/>
  <c r="C45" i="6"/>
  <c r="D44" i="6"/>
  <c r="C44" i="6"/>
  <c r="D41" i="6"/>
  <c r="G41" i="6" s="1"/>
  <c r="D40" i="6"/>
  <c r="H40" i="6" s="1"/>
  <c r="D39" i="6"/>
  <c r="F39" i="6" s="1"/>
  <c r="D38" i="6"/>
  <c r="H38" i="6" s="1"/>
  <c r="D37" i="6"/>
  <c r="G37" i="6" s="1"/>
  <c r="H35" i="6"/>
  <c r="G35" i="6"/>
  <c r="F35" i="6"/>
  <c r="E35" i="6"/>
  <c r="D34" i="6"/>
  <c r="D31" i="6"/>
  <c r="D28" i="6"/>
  <c r="G28" i="6" s="1"/>
  <c r="G32" i="6" s="1"/>
  <c r="D27" i="6"/>
  <c r="H23" i="6"/>
  <c r="G23" i="6"/>
  <c r="F23" i="6"/>
  <c r="E23" i="6"/>
  <c r="D23" i="6"/>
  <c r="D18" i="6"/>
  <c r="D17" i="6"/>
  <c r="G17" i="6" s="1"/>
  <c r="D16" i="6"/>
  <c r="H16" i="6" s="1"/>
  <c r="D10" i="6"/>
  <c r="H10" i="6" s="1"/>
  <c r="H14" i="6" s="1"/>
  <c r="D7" i="6"/>
  <c r="G7" i="6" s="1"/>
  <c r="D6" i="6"/>
  <c r="G6" i="6" s="1"/>
  <c r="I65" i="5"/>
  <c r="D65" i="5"/>
  <c r="H61" i="5"/>
  <c r="C61" i="5"/>
  <c r="D60" i="5"/>
  <c r="C60" i="5"/>
  <c r="D59" i="5"/>
  <c r="C59" i="5"/>
  <c r="D56" i="5"/>
  <c r="C56" i="5"/>
  <c r="D55" i="5"/>
  <c r="C55" i="5"/>
  <c r="D54" i="5"/>
  <c r="C54" i="5"/>
  <c r="D51" i="5"/>
  <c r="C51" i="5"/>
  <c r="D50" i="5"/>
  <c r="C50" i="5"/>
  <c r="D49" i="5"/>
  <c r="C49" i="5"/>
  <c r="D46" i="5"/>
  <c r="C46" i="5"/>
  <c r="D45" i="5"/>
  <c r="C45" i="5"/>
  <c r="D44" i="5"/>
  <c r="C44" i="5"/>
  <c r="D41" i="5"/>
  <c r="H41" i="5" s="1"/>
  <c r="D40" i="5"/>
  <c r="E40" i="5" s="1"/>
  <c r="D39" i="5"/>
  <c r="H39" i="5" s="1"/>
  <c r="D38" i="5"/>
  <c r="E38" i="5" s="1"/>
  <c r="D37" i="5"/>
  <c r="H37" i="5" s="1"/>
  <c r="D34" i="5"/>
  <c r="E34" i="5" s="1"/>
  <c r="E35" i="5" s="1"/>
  <c r="G32" i="5"/>
  <c r="D28" i="5"/>
  <c r="F28" i="5" s="1"/>
  <c r="F32" i="5" s="1"/>
  <c r="D27" i="5"/>
  <c r="H23" i="5"/>
  <c r="G23" i="5"/>
  <c r="F23" i="5"/>
  <c r="E23" i="5"/>
  <c r="D23" i="5"/>
  <c r="D18" i="5"/>
  <c r="D17" i="5"/>
  <c r="F17" i="5" s="1"/>
  <c r="D16" i="5"/>
  <c r="H16" i="5" s="1"/>
  <c r="H19" i="5" s="1"/>
  <c r="H14" i="5"/>
  <c r="D11" i="5"/>
  <c r="G11" i="5" s="1"/>
  <c r="G14" i="5" s="1"/>
  <c r="D10" i="5"/>
  <c r="D7" i="5"/>
  <c r="G7" i="5" s="1"/>
  <c r="D6" i="5"/>
  <c r="G6" i="5" s="1"/>
  <c r="I65" i="4"/>
  <c r="I66" i="4" s="1"/>
  <c r="I67" i="4" s="1"/>
  <c r="G5" i="7" s="1"/>
  <c r="D65" i="4"/>
  <c r="D61" i="4"/>
  <c r="C61" i="4"/>
  <c r="D60" i="4"/>
  <c r="C60" i="4"/>
  <c r="D59" i="4"/>
  <c r="C59" i="4"/>
  <c r="D56" i="4"/>
  <c r="C56" i="4"/>
  <c r="D55" i="4"/>
  <c r="C55" i="4"/>
  <c r="D54" i="4"/>
  <c r="C54" i="4"/>
  <c r="D51" i="4"/>
  <c r="C51" i="4"/>
  <c r="D50" i="4"/>
  <c r="C50" i="4"/>
  <c r="D49" i="4"/>
  <c r="C49" i="4"/>
  <c r="D46" i="4"/>
  <c r="C46" i="4"/>
  <c r="D45" i="4"/>
  <c r="C45" i="4"/>
  <c r="D44" i="4"/>
  <c r="C44" i="4"/>
  <c r="D41" i="4"/>
  <c r="G41" i="4" s="1"/>
  <c r="D40" i="4"/>
  <c r="G40" i="4" s="1"/>
  <c r="D39" i="4"/>
  <c r="H39" i="4" s="1"/>
  <c r="D38" i="4"/>
  <c r="G38" i="4" s="1"/>
  <c r="D37" i="4"/>
  <c r="G37" i="4" s="1"/>
  <c r="H35" i="4"/>
  <c r="G35" i="4"/>
  <c r="F35" i="4"/>
  <c r="E35" i="4"/>
  <c r="D34" i="4"/>
  <c r="D31" i="4"/>
  <c r="D28" i="4"/>
  <c r="E28" i="4" s="1"/>
  <c r="E32" i="4" s="1"/>
  <c r="D27" i="4"/>
  <c r="H23" i="4"/>
  <c r="G23" i="4"/>
  <c r="F23" i="4"/>
  <c r="E23" i="4"/>
  <c r="D23" i="4"/>
  <c r="D18" i="4"/>
  <c r="D17" i="4"/>
  <c r="E17" i="4" s="1"/>
  <c r="D16" i="4"/>
  <c r="H16" i="4" s="1"/>
  <c r="D11" i="4"/>
  <c r="E11" i="4" s="1"/>
  <c r="E14" i="4" s="1"/>
  <c r="D10" i="4"/>
  <c r="D6" i="4"/>
  <c r="E6" i="4" s="1"/>
  <c r="E8" i="4" s="1"/>
  <c r="I65" i="1"/>
  <c r="I66" i="1" s="1"/>
  <c r="D65" i="1"/>
  <c r="H61" i="1"/>
  <c r="C61" i="1"/>
  <c r="D60" i="1"/>
  <c r="C60" i="1"/>
  <c r="D59" i="1"/>
  <c r="C59" i="1"/>
  <c r="D56" i="1"/>
  <c r="C56" i="1"/>
  <c r="D55" i="1"/>
  <c r="C55" i="1"/>
  <c r="D54" i="1"/>
  <c r="C54" i="1"/>
  <c r="D51" i="1"/>
  <c r="C51" i="1"/>
  <c r="D50" i="1"/>
  <c r="C50" i="1"/>
  <c r="D49" i="1"/>
  <c r="C49" i="1"/>
  <c r="D46" i="1"/>
  <c r="C46" i="1"/>
  <c r="D45" i="1"/>
  <c r="C45" i="1"/>
  <c r="D44" i="1"/>
  <c r="C44" i="1"/>
  <c r="D41" i="1"/>
  <c r="D40" i="1"/>
  <c r="D39" i="1"/>
  <c r="D38" i="1"/>
  <c r="D37" i="1"/>
  <c r="D34" i="1"/>
  <c r="D31" i="1"/>
  <c r="D28" i="1"/>
  <c r="D27" i="1"/>
  <c r="H23" i="1"/>
  <c r="G23" i="1"/>
  <c r="F23" i="1"/>
  <c r="E23" i="1"/>
  <c r="D23" i="1"/>
  <c r="D18" i="1"/>
  <c r="D17" i="1"/>
  <c r="D16" i="1"/>
  <c r="D11" i="1"/>
  <c r="D10" i="1"/>
  <c r="D7" i="1"/>
  <c r="D6" i="1"/>
  <c r="D65" i="2"/>
  <c r="D62" i="2"/>
  <c r="C62" i="2"/>
  <c r="D61" i="2"/>
  <c r="C61" i="2"/>
  <c r="D60" i="2"/>
  <c r="C60" i="2"/>
  <c r="D57" i="2"/>
  <c r="C57" i="2"/>
  <c r="D56" i="2"/>
  <c r="C56" i="2"/>
  <c r="D55" i="2"/>
  <c r="C55" i="2"/>
  <c r="D52" i="2"/>
  <c r="C52" i="2"/>
  <c r="D51" i="2"/>
  <c r="C51" i="2"/>
  <c r="D50" i="2"/>
  <c r="C50" i="2"/>
  <c r="D47" i="2"/>
  <c r="C47" i="2"/>
  <c r="D46" i="2"/>
  <c r="C46" i="2"/>
  <c r="D45" i="2"/>
  <c r="C45" i="2"/>
  <c r="D42" i="2"/>
  <c r="D41" i="2"/>
  <c r="D40" i="2"/>
  <c r="D39" i="2"/>
  <c r="D38" i="2"/>
  <c r="D35" i="2"/>
  <c r="D32" i="2"/>
  <c r="D29" i="2"/>
  <c r="D28" i="2"/>
  <c r="D24" i="2"/>
  <c r="H23" i="2"/>
  <c r="G23" i="2"/>
  <c r="F23" i="2"/>
  <c r="E23" i="2"/>
  <c r="H22" i="2"/>
  <c r="G22" i="2"/>
  <c r="F22" i="2"/>
  <c r="E22" i="2"/>
  <c r="D18" i="2"/>
  <c r="D17" i="2"/>
  <c r="D16" i="2"/>
  <c r="D13" i="2"/>
  <c r="D12" i="2"/>
  <c r="D11" i="2"/>
  <c r="D10" i="2"/>
  <c r="D7" i="2"/>
  <c r="D6" i="2"/>
  <c r="G8" i="5" l="1"/>
  <c r="G8" i="6"/>
  <c r="H42" i="4"/>
  <c r="F6" i="4"/>
  <c r="F8" i="4" s="1"/>
  <c r="F11" i="4"/>
  <c r="F14" i="4" s="1"/>
  <c r="F17" i="4"/>
  <c r="F28" i="4"/>
  <c r="F32" i="4" s="1"/>
  <c r="H38" i="4"/>
  <c r="H40" i="4"/>
  <c r="H6" i="5"/>
  <c r="H8" i="5" s="1"/>
  <c r="H24" i="5" s="1"/>
  <c r="F34" i="5"/>
  <c r="F35" i="5" s="1"/>
  <c r="F38" i="5"/>
  <c r="F40" i="5"/>
  <c r="H6" i="6"/>
  <c r="H8" i="6" s="1"/>
  <c r="H17" i="6"/>
  <c r="H19" i="6" s="1"/>
  <c r="H28" i="6"/>
  <c r="H32" i="6" s="1"/>
  <c r="H37" i="6"/>
  <c r="H42" i="6" s="1"/>
  <c r="G40" i="5"/>
  <c r="G6" i="4"/>
  <c r="G8" i="4" s="1"/>
  <c r="G11" i="4"/>
  <c r="G14" i="4" s="1"/>
  <c r="G17" i="4"/>
  <c r="G28" i="4"/>
  <c r="G32" i="4" s="1"/>
  <c r="E16" i="5"/>
  <c r="E19" i="5" s="1"/>
  <c r="E24" i="5" s="1"/>
  <c r="G34" i="5"/>
  <c r="G35" i="5" s="1"/>
  <c r="G38" i="5"/>
  <c r="E16" i="6"/>
  <c r="E38" i="6"/>
  <c r="E40" i="6"/>
  <c r="H6" i="4"/>
  <c r="H8" i="4" s="1"/>
  <c r="H11" i="4"/>
  <c r="H14" i="4" s="1"/>
  <c r="H17" i="4"/>
  <c r="H19" i="4" s="1"/>
  <c r="H24" i="4" s="1"/>
  <c r="H28" i="4"/>
  <c r="H32" i="4" s="1"/>
  <c r="F37" i="4"/>
  <c r="F39" i="4"/>
  <c r="F41" i="4"/>
  <c r="F7" i="5"/>
  <c r="F16" i="5"/>
  <c r="F19" i="5" s="1"/>
  <c r="H34" i="5"/>
  <c r="H35" i="5" s="1"/>
  <c r="H38" i="5"/>
  <c r="H40" i="5"/>
  <c r="H42" i="5" s="1"/>
  <c r="F7" i="6"/>
  <c r="F16" i="6"/>
  <c r="F38" i="6"/>
  <c r="F40" i="6"/>
  <c r="E10" i="6"/>
  <c r="E14" i="6" s="1"/>
  <c r="E16" i="4"/>
  <c r="E19" i="4" s="1"/>
  <c r="G39" i="4"/>
  <c r="G42" i="4" s="1"/>
  <c r="G16" i="5"/>
  <c r="G19" i="5" s="1"/>
  <c r="E37" i="5"/>
  <c r="E39" i="5"/>
  <c r="E41" i="5"/>
  <c r="G16" i="6"/>
  <c r="G19" i="6" s="1"/>
  <c r="G38" i="6"/>
  <c r="G40" i="6"/>
  <c r="G42" i="6" s="1"/>
  <c r="F10" i="6"/>
  <c r="F14" i="6" s="1"/>
  <c r="F16" i="4"/>
  <c r="F39" i="5"/>
  <c r="G10" i="6"/>
  <c r="G14" i="6" s="1"/>
  <c r="G16" i="4"/>
  <c r="E38" i="4"/>
  <c r="E40" i="4"/>
  <c r="E6" i="5"/>
  <c r="E8" i="5" s="1"/>
  <c r="E11" i="5"/>
  <c r="E14" i="5" s="1"/>
  <c r="E17" i="5"/>
  <c r="E28" i="5"/>
  <c r="E32" i="5" s="1"/>
  <c r="G37" i="5"/>
  <c r="G39" i="5"/>
  <c r="G42" i="5" s="1"/>
  <c r="G41" i="5"/>
  <c r="E6" i="6"/>
  <c r="E8" i="6" s="1"/>
  <c r="E17" i="6"/>
  <c r="E28" i="6"/>
  <c r="E32" i="6" s="1"/>
  <c r="E37" i="6"/>
  <c r="E39" i="6"/>
  <c r="E41" i="6"/>
  <c r="F38" i="4"/>
  <c r="F40" i="4"/>
  <c r="F6" i="5"/>
  <c r="F11" i="5"/>
  <c r="F14" i="5" s="1"/>
  <c r="F6" i="6"/>
  <c r="F17" i="6"/>
  <c r="F28" i="6"/>
  <c r="F32" i="6" s="1"/>
  <c r="F37" i="6"/>
  <c r="F41" i="6"/>
  <c r="G24" i="5"/>
  <c r="I67" i="5"/>
  <c r="G6" i="7" s="1"/>
  <c r="I67" i="1"/>
  <c r="G4" i="7" s="1"/>
  <c r="H8" i="7"/>
  <c r="D8" i="4"/>
  <c r="D14" i="4"/>
  <c r="D19" i="4"/>
  <c r="E24" i="4"/>
  <c r="D32" i="4"/>
  <c r="D35" i="4"/>
  <c r="D42" i="4"/>
  <c r="D47" i="4"/>
  <c r="E44" i="4"/>
  <c r="E45" i="4"/>
  <c r="E46" i="4"/>
  <c r="F49" i="4"/>
  <c r="F50" i="4"/>
  <c r="D52" i="4"/>
  <c r="F51" i="4"/>
  <c r="G54" i="4"/>
  <c r="G55" i="4"/>
  <c r="D57" i="4"/>
  <c r="G56" i="4"/>
  <c r="H59" i="4"/>
  <c r="H60" i="4"/>
  <c r="D62" i="4"/>
  <c r="H61" i="4"/>
  <c r="D8" i="5"/>
  <c r="D14" i="5"/>
  <c r="D24" i="5" s="1"/>
  <c r="D19" i="5"/>
  <c r="D32" i="5"/>
  <c r="D35" i="5"/>
  <c r="D42" i="5"/>
  <c r="D47" i="5"/>
  <c r="E44" i="5"/>
  <c r="E45" i="5"/>
  <c r="E46" i="5"/>
  <c r="F49" i="5"/>
  <c r="F50" i="5"/>
  <c r="D52" i="5"/>
  <c r="F51" i="5"/>
  <c r="G54" i="5"/>
  <c r="G55" i="5"/>
  <c r="D57" i="5"/>
  <c r="G56" i="5"/>
  <c r="H59" i="5"/>
  <c r="D62" i="5"/>
  <c r="H60" i="5"/>
  <c r="D8" i="6"/>
  <c r="D14" i="6"/>
  <c r="D19" i="6"/>
  <c r="G24" i="6"/>
  <c r="D32" i="6"/>
  <c r="D35" i="6"/>
  <c r="D42" i="6"/>
  <c r="D47" i="6"/>
  <c r="E44" i="6"/>
  <c r="E45" i="6"/>
  <c r="E46" i="6"/>
  <c r="F49" i="6"/>
  <c r="F50" i="6"/>
  <c r="D52" i="6"/>
  <c r="F51" i="6"/>
  <c r="G54" i="6"/>
  <c r="G55" i="6"/>
  <c r="D57" i="6"/>
  <c r="G56" i="6"/>
  <c r="H59" i="6"/>
  <c r="H60" i="6"/>
  <c r="D62" i="6"/>
  <c r="H61" i="6"/>
  <c r="H6" i="1"/>
  <c r="G6" i="1"/>
  <c r="F6" i="1"/>
  <c r="E6" i="1"/>
  <c r="D8" i="1"/>
  <c r="H7" i="1"/>
  <c r="G7" i="1"/>
  <c r="F7" i="1"/>
  <c r="E7" i="1"/>
  <c r="H11" i="1"/>
  <c r="H14" i="1" s="1"/>
  <c r="G11" i="1"/>
  <c r="G14" i="1" s="1"/>
  <c r="F11" i="1"/>
  <c r="F14" i="1" s="1"/>
  <c r="E11" i="1"/>
  <c r="D14" i="1"/>
  <c r="D19" i="1"/>
  <c r="H16" i="1"/>
  <c r="G16" i="1"/>
  <c r="F16" i="1"/>
  <c r="E16" i="1"/>
  <c r="H17" i="1"/>
  <c r="G17" i="1"/>
  <c r="F17" i="1"/>
  <c r="E17" i="1"/>
  <c r="H18" i="1"/>
  <c r="G18" i="1"/>
  <c r="F18" i="1"/>
  <c r="E18" i="1"/>
  <c r="H28" i="1"/>
  <c r="G28" i="1"/>
  <c r="F28" i="1"/>
  <c r="E28" i="1"/>
  <c r="D32" i="1"/>
  <c r="H31" i="1"/>
  <c r="H32" i="1" s="1"/>
  <c r="G31" i="1"/>
  <c r="G32" i="1" s="1"/>
  <c r="F31" i="1"/>
  <c r="F32" i="1" s="1"/>
  <c r="E31" i="1"/>
  <c r="D35" i="1"/>
  <c r="H34" i="1"/>
  <c r="H35" i="1" s="1"/>
  <c r="G34" i="1"/>
  <c r="G35" i="1" s="1"/>
  <c r="F34" i="1"/>
  <c r="F35" i="1" s="1"/>
  <c r="E34" i="1"/>
  <c r="D42" i="1"/>
  <c r="H37" i="1"/>
  <c r="G37" i="1"/>
  <c r="F37" i="1"/>
  <c r="E37" i="1"/>
  <c r="H38" i="1"/>
  <c r="G38" i="1"/>
  <c r="F38" i="1"/>
  <c r="E38" i="1"/>
  <c r="H39" i="1"/>
  <c r="G39" i="1"/>
  <c r="F39" i="1"/>
  <c r="E39" i="1"/>
  <c r="H40" i="1"/>
  <c r="G40" i="1"/>
  <c r="F40" i="1"/>
  <c r="E40" i="1"/>
  <c r="H41" i="1"/>
  <c r="G41" i="1"/>
  <c r="F41" i="1"/>
  <c r="E41" i="1"/>
  <c r="D47" i="1"/>
  <c r="E44" i="1"/>
  <c r="E45" i="1"/>
  <c r="E46" i="1"/>
  <c r="F49" i="1"/>
  <c r="F50" i="1"/>
  <c r="D52" i="1"/>
  <c r="F51" i="1"/>
  <c r="G54" i="1"/>
  <c r="G55" i="1"/>
  <c r="D57" i="1"/>
  <c r="G56" i="1"/>
  <c r="H59" i="1"/>
  <c r="D62" i="1"/>
  <c r="H60" i="1"/>
  <c r="H6" i="2"/>
  <c r="G6" i="2"/>
  <c r="F6" i="2"/>
  <c r="E6" i="2"/>
  <c r="D8" i="2"/>
  <c r="H7" i="2"/>
  <c r="H8" i="2" s="1"/>
  <c r="G7" i="2"/>
  <c r="F7" i="2"/>
  <c r="E7" i="2"/>
  <c r="H10" i="2"/>
  <c r="G10" i="2"/>
  <c r="F10" i="2"/>
  <c r="E10" i="2"/>
  <c r="H11" i="2"/>
  <c r="G11" i="2"/>
  <c r="F11" i="2"/>
  <c r="E11" i="2"/>
  <c r="H12" i="2"/>
  <c r="G12" i="2"/>
  <c r="F12" i="2"/>
  <c r="E12" i="2"/>
  <c r="D14" i="2"/>
  <c r="H13" i="2"/>
  <c r="G13" i="2"/>
  <c r="F13" i="2"/>
  <c r="E13" i="2"/>
  <c r="D20" i="2"/>
  <c r="H16" i="2"/>
  <c r="G16" i="2"/>
  <c r="F16" i="2"/>
  <c r="E16" i="2"/>
  <c r="H17" i="2"/>
  <c r="G17" i="2"/>
  <c r="F17" i="2"/>
  <c r="E17" i="2"/>
  <c r="H18" i="2"/>
  <c r="G18" i="2"/>
  <c r="F18" i="2"/>
  <c r="E18" i="2"/>
  <c r="E24" i="2"/>
  <c r="F24" i="2"/>
  <c r="G24" i="2"/>
  <c r="H24" i="2"/>
  <c r="H29" i="2"/>
  <c r="G29" i="2"/>
  <c r="F29" i="2"/>
  <c r="E29" i="2"/>
  <c r="D33" i="2"/>
  <c r="H32" i="2"/>
  <c r="G32" i="2"/>
  <c r="F32" i="2"/>
  <c r="E32" i="2"/>
  <c r="D36" i="2"/>
  <c r="H35" i="2"/>
  <c r="H36" i="2" s="1"/>
  <c r="G35" i="2"/>
  <c r="G36" i="2" s="1"/>
  <c r="F35" i="2"/>
  <c r="F36" i="2" s="1"/>
  <c r="E35" i="2"/>
  <c r="D43" i="2"/>
  <c r="H38" i="2"/>
  <c r="G38" i="2"/>
  <c r="F38" i="2"/>
  <c r="E38" i="2"/>
  <c r="H39" i="2"/>
  <c r="G39" i="2"/>
  <c r="F39" i="2"/>
  <c r="E39" i="2"/>
  <c r="H40" i="2"/>
  <c r="G40" i="2"/>
  <c r="F40" i="2"/>
  <c r="E40" i="2"/>
  <c r="H41" i="2"/>
  <c r="G41" i="2"/>
  <c r="F41" i="2"/>
  <c r="E41" i="2"/>
  <c r="H42" i="2"/>
  <c r="G42" i="2"/>
  <c r="F42" i="2"/>
  <c r="E42" i="2"/>
  <c r="D48" i="2"/>
  <c r="E45" i="2"/>
  <c r="E46" i="2"/>
  <c r="E47" i="2"/>
  <c r="F50" i="2"/>
  <c r="F51" i="2"/>
  <c r="D53" i="2"/>
  <c r="F52" i="2"/>
  <c r="G55" i="2"/>
  <c r="G56" i="2"/>
  <c r="D58" i="2"/>
  <c r="G57" i="2"/>
  <c r="H60" i="2"/>
  <c r="H61" i="2"/>
  <c r="D63" i="2"/>
  <c r="H62" i="2"/>
  <c r="D66" i="2"/>
  <c r="I65" i="2"/>
  <c r="H24" i="6" l="1"/>
  <c r="G66" i="5"/>
  <c r="F24" i="5"/>
  <c r="D24" i="4"/>
  <c r="D25" i="2"/>
  <c r="F8" i="1"/>
  <c r="D24" i="6"/>
  <c r="E42" i="4"/>
  <c r="F8" i="5"/>
  <c r="G33" i="2"/>
  <c r="G19" i="4"/>
  <c r="G24" i="4" s="1"/>
  <c r="D24" i="1"/>
  <c r="H8" i="1"/>
  <c r="F42" i="6"/>
  <c r="E42" i="5"/>
  <c r="F19" i="6"/>
  <c r="E19" i="6"/>
  <c r="E24" i="6" s="1"/>
  <c r="G8" i="1"/>
  <c r="E66" i="5"/>
  <c r="E67" i="5" s="1"/>
  <c r="C6" i="7" s="1"/>
  <c r="F42" i="5"/>
  <c r="F8" i="6"/>
  <c r="F42" i="4"/>
  <c r="H14" i="2"/>
  <c r="G8" i="2"/>
  <c r="E42" i="6"/>
  <c r="F19" i="4"/>
  <c r="F24" i="4" s="1"/>
  <c r="G8" i="7"/>
  <c r="F33" i="2"/>
  <c r="H33" i="2"/>
  <c r="F14" i="2"/>
  <c r="G14" i="2"/>
  <c r="F8" i="2"/>
  <c r="H62" i="6"/>
  <c r="G57" i="6"/>
  <c r="D66" i="6"/>
  <c r="F52" i="6"/>
  <c r="E47" i="6"/>
  <c r="E66" i="6" s="1"/>
  <c r="E67" i="6" s="1"/>
  <c r="C7" i="7" s="1"/>
  <c r="H62" i="5"/>
  <c r="H66" i="5" s="1"/>
  <c r="G57" i="5"/>
  <c r="D66" i="5"/>
  <c r="F52" i="5"/>
  <c r="E47" i="5"/>
  <c r="H62" i="4"/>
  <c r="G57" i="4"/>
  <c r="D66" i="4"/>
  <c r="F52" i="4"/>
  <c r="E47" i="4"/>
  <c r="E66" i="4" s="1"/>
  <c r="E67" i="4" s="1"/>
  <c r="C5" i="7" s="1"/>
  <c r="H62" i="1"/>
  <c r="G57" i="1"/>
  <c r="D66" i="1"/>
  <c r="F52" i="1"/>
  <c r="E47" i="1"/>
  <c r="E42" i="1"/>
  <c r="F42" i="1"/>
  <c r="F66" i="1" s="1"/>
  <c r="G42" i="1"/>
  <c r="G66" i="1" s="1"/>
  <c r="H42" i="1"/>
  <c r="H66" i="1" s="1"/>
  <c r="E35" i="1"/>
  <c r="E32" i="1"/>
  <c r="E19" i="1"/>
  <c r="F19" i="1"/>
  <c r="G19" i="1"/>
  <c r="H19" i="1"/>
  <c r="H24" i="1" s="1"/>
  <c r="E14" i="1"/>
  <c r="E8" i="1"/>
  <c r="I66" i="2"/>
  <c r="I67" i="2" s="1"/>
  <c r="I68" i="2" s="1"/>
  <c r="H63" i="2"/>
  <c r="G58" i="2"/>
  <c r="D67" i="2"/>
  <c r="F53" i="2"/>
  <c r="E48" i="2"/>
  <c r="E43" i="2"/>
  <c r="F43" i="2"/>
  <c r="G43" i="2"/>
  <c r="H43" i="2"/>
  <c r="E36" i="2"/>
  <c r="E33" i="2"/>
  <c r="E20" i="2"/>
  <c r="F20" i="2"/>
  <c r="G20" i="2"/>
  <c r="G25" i="2" s="1"/>
  <c r="H20" i="2"/>
  <c r="H25" i="2" s="1"/>
  <c r="E14" i="2"/>
  <c r="E8" i="2"/>
  <c r="F24" i="1" l="1"/>
  <c r="F66" i="5"/>
  <c r="G24" i="1"/>
  <c r="F24" i="6"/>
  <c r="F25" i="2"/>
  <c r="H67" i="2"/>
  <c r="G67" i="2"/>
  <c r="G68" i="2" s="1"/>
  <c r="E66" i="1"/>
  <c r="E67" i="1" s="1"/>
  <c r="C4" i="7" s="1"/>
  <c r="F66" i="4"/>
  <c r="F67" i="4" s="1"/>
  <c r="D5" i="7" s="1"/>
  <c r="D67" i="4"/>
  <c r="G66" i="4"/>
  <c r="H66" i="4"/>
  <c r="H67" i="4" s="1"/>
  <c r="F5" i="7" s="1"/>
  <c r="F67" i="5"/>
  <c r="D6" i="7" s="1"/>
  <c r="D67" i="5"/>
  <c r="H67" i="5"/>
  <c r="F6" i="7" s="1"/>
  <c r="F66" i="6"/>
  <c r="F67" i="6" s="1"/>
  <c r="D7" i="7" s="1"/>
  <c r="D67" i="6"/>
  <c r="G66" i="6"/>
  <c r="H66" i="6"/>
  <c r="H67" i="6" s="1"/>
  <c r="F7" i="7" s="1"/>
  <c r="E24" i="1"/>
  <c r="H67" i="1"/>
  <c r="F4" i="7" s="1"/>
  <c r="G67" i="1"/>
  <c r="E4" i="7" s="1"/>
  <c r="F67" i="1"/>
  <c r="D4" i="7" s="1"/>
  <c r="D67" i="1"/>
  <c r="E25" i="2"/>
  <c r="H68" i="2"/>
  <c r="E67" i="2"/>
  <c r="F67" i="2"/>
  <c r="D68" i="2"/>
  <c r="F68" i="2" l="1"/>
  <c r="F8" i="7"/>
  <c r="E68" i="2"/>
  <c r="D8" i="7"/>
  <c r="C8" i="7"/>
  <c r="G67" i="6"/>
  <c r="E7" i="7" s="1"/>
  <c r="D69" i="6"/>
  <c r="G67" i="5"/>
  <c r="E6" i="7" s="1"/>
  <c r="D69" i="5"/>
  <c r="G67" i="4"/>
  <c r="E5" i="7" s="1"/>
  <c r="D69" i="4"/>
  <c r="D69" i="1"/>
  <c r="D70" i="2"/>
  <c r="J70" i="2" l="1"/>
  <c r="J69" i="2"/>
  <c r="J24" i="2"/>
  <c r="J63" i="2"/>
  <c r="J33" i="2"/>
  <c r="J36" i="2"/>
  <c r="J58" i="2"/>
  <c r="J8" i="2"/>
  <c r="J43" i="2"/>
  <c r="J53" i="2"/>
  <c r="J20" i="2"/>
  <c r="J66" i="2"/>
  <c r="J14" i="2"/>
  <c r="J48" i="2"/>
  <c r="J25" i="2"/>
  <c r="J67" i="2"/>
  <c r="E8" i="7"/>
  <c r="I8" i="7"/>
</calcChain>
</file>

<file path=xl/sharedStrings.xml><?xml version="1.0" encoding="utf-8"?>
<sst xmlns="http://schemas.openxmlformats.org/spreadsheetml/2006/main" count="530" uniqueCount="142">
  <si>
    <t>Monnaie locale</t>
  </si>
  <si>
    <t>FCFA</t>
  </si>
  <si>
    <t>Taux</t>
  </si>
  <si>
    <t>Total Euro</t>
  </si>
  <si>
    <t>R1</t>
  </si>
  <si>
    <t>R2</t>
  </si>
  <si>
    <t>R3</t>
  </si>
  <si>
    <t>R4</t>
  </si>
  <si>
    <t>R5</t>
  </si>
  <si>
    <t>1. COUTS SUPPORTS PAYS / COUNTRY SUPPORT COSTS</t>
  </si>
  <si>
    <t>A. Equipement</t>
  </si>
  <si>
    <t xml:space="preserve">Equipment </t>
  </si>
  <si>
    <t>A1</t>
  </si>
  <si>
    <t>Achat et location de véhicules</t>
  </si>
  <si>
    <t>A2</t>
  </si>
  <si>
    <t>Achat Equipements</t>
  </si>
  <si>
    <t>Sous total RH - Equipment</t>
  </si>
  <si>
    <t>B. Ressources Humaines Support</t>
  </si>
  <si>
    <t xml:space="preserve">Human Resources </t>
  </si>
  <si>
    <t>B1</t>
  </si>
  <si>
    <r>
      <t xml:space="preserve">International Support Staff (support)
</t>
    </r>
    <r>
      <rPr>
        <b/>
        <sz val="16"/>
        <color rgb="FF0070C0"/>
        <rFont val="Arial Narrow"/>
        <family val="2"/>
      </rPr>
      <t>Personnel de soutien international (support)</t>
    </r>
  </si>
  <si>
    <t>B2</t>
  </si>
  <si>
    <r>
      <t xml:space="preserve">Local Support Staff  (support)
</t>
    </r>
    <r>
      <rPr>
        <b/>
        <sz val="16"/>
        <color rgb="FF0070C0"/>
        <rFont val="Arial Narrow"/>
        <family val="2"/>
      </rPr>
      <t>Personnel de soutien local (support)</t>
    </r>
  </si>
  <si>
    <t>B3</t>
  </si>
  <si>
    <r>
      <t xml:space="preserve">Regional Office Programme Staff (support)
</t>
    </r>
    <r>
      <rPr>
        <b/>
        <sz val="16"/>
        <color rgb="FF0070C0"/>
        <rFont val="Arial Narrow"/>
        <family val="2"/>
      </rPr>
      <t>Personnel du programme du bureau régional (support)</t>
    </r>
  </si>
  <si>
    <t>B4</t>
  </si>
  <si>
    <r>
      <t xml:space="preserve">Headquarters Office Programme Staff (support)
</t>
    </r>
    <r>
      <rPr>
        <b/>
        <sz val="16"/>
        <color rgb="FF0070C0"/>
        <rFont val="Arial Narrow"/>
        <family val="2"/>
      </rPr>
      <t>Personnel du programme du siège (support)</t>
    </r>
  </si>
  <si>
    <t>Sous total RH - Support</t>
  </si>
  <si>
    <t>C. Running costs</t>
  </si>
  <si>
    <t>Running costs</t>
  </si>
  <si>
    <t>C1</t>
  </si>
  <si>
    <t>C2</t>
  </si>
  <si>
    <t xml:space="preserve">Travel costs </t>
  </si>
  <si>
    <t>C3</t>
  </si>
  <si>
    <t xml:space="preserve">Communication, visibility, information </t>
  </si>
  <si>
    <t>Sous total running costs</t>
  </si>
  <si>
    <t>D. Autres Coûts Support (communication, services d'expertise, audit, etc.)</t>
  </si>
  <si>
    <t>Other Costs / Autres Coûts</t>
  </si>
  <si>
    <t>D1</t>
  </si>
  <si>
    <t>Evaluation Finale</t>
  </si>
  <si>
    <t>D2</t>
  </si>
  <si>
    <t>Audit final</t>
  </si>
  <si>
    <t>Sous total autres coûts support</t>
  </si>
  <si>
    <t>TOTAL COUTS SUPPORT TERRAIN</t>
  </si>
  <si>
    <t>2. COUTS PROGRAMME / PROGRAM COSTS</t>
  </si>
  <si>
    <t>E. Ressources Humaines Programmes</t>
  </si>
  <si>
    <t>E1</t>
  </si>
  <si>
    <r>
      <t xml:space="preserve">International Programme Staff 
</t>
    </r>
    <r>
      <rPr>
        <b/>
        <sz val="16"/>
        <color rgb="FF0070C0"/>
        <rFont val="Arial Narrow"/>
        <family val="2"/>
      </rPr>
      <t>Personnel international du programme</t>
    </r>
  </si>
  <si>
    <t>E2</t>
  </si>
  <si>
    <r>
      <t xml:space="preserve">Local Programme Staff 
</t>
    </r>
    <r>
      <rPr>
        <b/>
        <sz val="16"/>
        <color rgb="FF0070C0"/>
        <rFont val="Arial Narrow"/>
        <family val="2"/>
      </rPr>
      <t xml:space="preserve">Personnel local du programme </t>
    </r>
  </si>
  <si>
    <t>E3</t>
  </si>
  <si>
    <r>
      <t xml:space="preserve">Regional Office Programme Staff
</t>
    </r>
    <r>
      <rPr>
        <b/>
        <sz val="16"/>
        <color rgb="FF0070C0"/>
        <rFont val="Arial Narrow"/>
        <family val="2"/>
      </rPr>
      <t>Personnel du programme du bureau régional</t>
    </r>
  </si>
  <si>
    <t>E4</t>
  </si>
  <si>
    <r>
      <t xml:space="preserve">Headquarters Office Programme Staff
</t>
    </r>
    <r>
      <rPr>
        <b/>
        <sz val="16"/>
        <color rgb="FF0070C0"/>
        <rFont val="Arial Narrow"/>
        <family val="2"/>
      </rPr>
      <t>Personnel du programme du bureau du siège</t>
    </r>
  </si>
  <si>
    <t>E5</t>
  </si>
  <si>
    <r>
      <t xml:space="preserve">Programme staff Travel and Subsistence costs
</t>
    </r>
    <r>
      <rPr>
        <b/>
        <sz val="16"/>
        <color rgb="FF0070C0"/>
        <rFont val="Arial Narrow"/>
        <family val="2"/>
      </rPr>
      <t>Frais de voyage et de séjour du personnel du programme</t>
    </r>
  </si>
  <si>
    <t>Sous total RH Programmes</t>
  </si>
  <si>
    <t>F. Logistique Programmes</t>
  </si>
  <si>
    <t>Logistique</t>
  </si>
  <si>
    <t>F1</t>
  </si>
  <si>
    <t>Logistique Programmes</t>
  </si>
  <si>
    <t>Sous total Log Programmes</t>
  </si>
  <si>
    <t xml:space="preserve">G. G. Résultat 0: Activités transversales et mécanismes Suivi-Evaluation </t>
  </si>
  <si>
    <t>G1</t>
  </si>
  <si>
    <t>Réunion de lancement</t>
  </si>
  <si>
    <t>G2</t>
  </si>
  <si>
    <t>Ciblage</t>
  </si>
  <si>
    <t>G3</t>
  </si>
  <si>
    <t>Enquête Baseline</t>
  </si>
  <si>
    <t>G4</t>
  </si>
  <si>
    <t>Suivi Post Distribution</t>
  </si>
  <si>
    <t>G5</t>
  </si>
  <si>
    <t>Enquête Endline</t>
  </si>
  <si>
    <t>Sous total activités transversales</t>
  </si>
  <si>
    <t>H. Résultat 1:</t>
  </si>
  <si>
    <t>H1</t>
  </si>
  <si>
    <t>H2</t>
  </si>
  <si>
    <t>H3</t>
  </si>
  <si>
    <t>Sous total R1</t>
  </si>
  <si>
    <t>I. Résultat 2:</t>
  </si>
  <si>
    <t>I1</t>
  </si>
  <si>
    <t>I2</t>
  </si>
  <si>
    <t>I3</t>
  </si>
  <si>
    <t>Sous total R2</t>
  </si>
  <si>
    <t>J. Résultat 3 :</t>
  </si>
  <si>
    <t>J1</t>
  </si>
  <si>
    <t>J2</t>
  </si>
  <si>
    <t>J3</t>
  </si>
  <si>
    <t>Sous total R3</t>
  </si>
  <si>
    <t>K. Résultat 4 :</t>
  </si>
  <si>
    <t>K1</t>
  </si>
  <si>
    <t>K2</t>
  </si>
  <si>
    <t>K3</t>
  </si>
  <si>
    <t>Sous total R4</t>
  </si>
  <si>
    <t>L. Résultat 5 - Crisis Modifier</t>
  </si>
  <si>
    <t>L1</t>
  </si>
  <si>
    <t>Crisis Modifier</t>
  </si>
  <si>
    <t>Sous total R5</t>
  </si>
  <si>
    <t>TOTAL COUTS PROGRAMME / TOTAL PROGRAMME COSTS</t>
  </si>
  <si>
    <t>TOTAL COUTS DIRECTS / TOTAL DIRECT COSTS</t>
  </si>
  <si>
    <t>Overhead</t>
  </si>
  <si>
    <t>Other Costs 1</t>
  </si>
  <si>
    <t>Other Costs 2</t>
  </si>
  <si>
    <t>TOTAL COUTS PAYS / TOTAL COUNTRY COSTS</t>
  </si>
  <si>
    <t>Frais administratifs</t>
  </si>
  <si>
    <t>TOTAL</t>
  </si>
  <si>
    <r>
      <t xml:space="preserve">International Support Staff (support)
</t>
    </r>
    <r>
      <rPr>
        <b/>
        <sz val="11"/>
        <color rgb="FF0070C0"/>
        <rFont val="Arial Narrow"/>
        <family val="2"/>
      </rPr>
      <t>Personnel de soutien international (support)</t>
    </r>
  </si>
  <si>
    <r>
      <t xml:space="preserve">Local Support Staff  (support)
</t>
    </r>
    <r>
      <rPr>
        <b/>
        <sz val="11"/>
        <color rgb="FF0070C0"/>
        <rFont val="Arial Narrow"/>
        <family val="2"/>
      </rPr>
      <t>Personnel de soutien local (support)</t>
    </r>
  </si>
  <si>
    <r>
      <t xml:space="preserve">Regional Office Programme Staff (support)
</t>
    </r>
    <r>
      <rPr>
        <b/>
        <sz val="11"/>
        <color rgb="FF0070C0"/>
        <rFont val="Arial Narrow"/>
        <family val="2"/>
      </rPr>
      <t>Personnel du programme du bureau régional (support)</t>
    </r>
  </si>
  <si>
    <r>
      <t xml:space="preserve">Headquarters Office Programme Staff (support)
</t>
    </r>
    <r>
      <rPr>
        <b/>
        <sz val="11"/>
        <color rgb="FF0070C0"/>
        <rFont val="Arial Narrow"/>
        <family val="2"/>
      </rPr>
      <t>Personnel du programme du siège (support)</t>
    </r>
  </si>
  <si>
    <r>
      <t xml:space="preserve">International Programme Staff 
</t>
    </r>
    <r>
      <rPr>
        <b/>
        <sz val="11"/>
        <color rgb="FF0070C0"/>
        <rFont val="Arial Narrow"/>
        <family val="2"/>
      </rPr>
      <t>Personnel international du programme</t>
    </r>
  </si>
  <si>
    <r>
      <t xml:space="preserve">Local Programme Staff 
</t>
    </r>
    <r>
      <rPr>
        <b/>
        <sz val="11"/>
        <color rgb="FF0070C0"/>
        <rFont val="Arial Narrow"/>
        <family val="2"/>
      </rPr>
      <t xml:space="preserve">Personnel local du programme </t>
    </r>
  </si>
  <si>
    <r>
      <t xml:space="preserve">Regional Office Programme Staff
</t>
    </r>
    <r>
      <rPr>
        <b/>
        <sz val="11"/>
        <color rgb="FF0070C0"/>
        <rFont val="Arial Narrow"/>
        <family val="2"/>
      </rPr>
      <t>Personnel du programme du bureau régional</t>
    </r>
  </si>
  <si>
    <r>
      <t xml:space="preserve">Headquarters Office Programme Staff
</t>
    </r>
    <r>
      <rPr>
        <b/>
        <sz val="11"/>
        <color rgb="FF0070C0"/>
        <rFont val="Arial Narrow"/>
        <family val="2"/>
      </rPr>
      <t>Personnel du programme du bureau du siège</t>
    </r>
  </si>
  <si>
    <r>
      <t xml:space="preserve">Programme staff Travel and Subsistence costs
</t>
    </r>
    <r>
      <rPr>
        <b/>
        <sz val="11"/>
        <color rgb="FF0070C0"/>
        <rFont val="Arial Narrow"/>
        <family val="2"/>
      </rPr>
      <t>Frais de voyage et de séjour du personnel du programme</t>
    </r>
  </si>
  <si>
    <t>Local currency</t>
  </si>
  <si>
    <t>Exchange rates</t>
  </si>
  <si>
    <t>Sub total - Equipment</t>
  </si>
  <si>
    <t>Sub total RH - Support</t>
  </si>
  <si>
    <t>Sub total running costs</t>
  </si>
  <si>
    <t>Sub total others costs</t>
  </si>
  <si>
    <t>TOTAL FIELD COST SUPPORT</t>
  </si>
  <si>
    <t>Sub total HR Programmes</t>
  </si>
  <si>
    <t>Logistic</t>
  </si>
  <si>
    <t>Logistic for Programmes</t>
  </si>
  <si>
    <t>Sub total Log Programmes</t>
  </si>
  <si>
    <t>Sub total R0</t>
  </si>
  <si>
    <t>Sub total R1</t>
  </si>
  <si>
    <t>Sub total R2</t>
  </si>
  <si>
    <t>Sub total R3</t>
  </si>
  <si>
    <t>Sub total R4</t>
  </si>
  <si>
    <t>Sub total R5</t>
  </si>
  <si>
    <t>Niger</t>
  </si>
  <si>
    <t>Burkina</t>
  </si>
  <si>
    <t>Ouganda</t>
  </si>
  <si>
    <t>RDC</t>
  </si>
  <si>
    <t>Pays</t>
  </si>
  <si>
    <t>Total pays</t>
  </si>
  <si>
    <t>Total Général</t>
  </si>
  <si>
    <t>R5 
-Crisis Modifier</t>
  </si>
  <si>
    <t xml:space="preserve">G. Résultat 0: Activités transversales et mécanismes Suivi-Evaluation </t>
  </si>
  <si>
    <t xml:space="preserve">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</si>
</sst>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#,##0.000"/>
    <numFmt numFmtId="166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Arial Narrow"/>
      <family val="2"/>
    </font>
    <font>
      <sz val="14"/>
      <color rgb="FFFF0000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6"/>
      <color rgb="FFFF0000"/>
      <name val="Arial Narrow"/>
      <family val="2"/>
    </font>
    <font>
      <sz val="20"/>
      <name val="Arial Narrow"/>
      <family val="2"/>
    </font>
    <font>
      <b/>
      <sz val="20"/>
      <name val="Arial Narrow"/>
      <family val="2"/>
    </font>
    <font>
      <sz val="16"/>
      <name val="Arial Narrow"/>
      <family val="2"/>
    </font>
    <font>
      <b/>
      <sz val="16"/>
      <color rgb="FF0070C0"/>
      <name val="Arial Narrow"/>
      <family val="2"/>
    </font>
    <font>
      <sz val="18"/>
      <color rgb="FFFF000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6"/>
      <color rgb="FFFF0000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  <font>
      <sz val="11"/>
      <name val="Arial Narrow"/>
      <family val="2"/>
    </font>
    <font>
      <b/>
      <sz val="11"/>
      <color rgb="FF0070C0"/>
      <name val="Arial Narrow"/>
      <family val="2"/>
    </font>
    <font>
      <b/>
      <sz val="11"/>
      <color rgb="FFFF0000"/>
      <name val="Arial Narrow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4" tint="0.79998168889431442"/>
        <bgColor rgb="FF000000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8">
    <xf numFmtId="0" fontId="0" fillId="0" borderId="0" xfId="0"/>
    <xf numFmtId="0" fontId="2" fillId="2" borderId="0" xfId="2" applyFont="1" applyFill="1" applyAlignment="1">
      <alignment vertical="center"/>
    </xf>
    <xf numFmtId="1" fontId="2" fillId="2" borderId="0" xfId="2" applyNumberFormat="1" applyFont="1" applyFill="1" applyAlignment="1">
      <alignment horizontal="left" vertical="center"/>
    </xf>
    <xf numFmtId="3" fontId="2" fillId="2" borderId="0" xfId="3" applyNumberFormat="1" applyFont="1" applyFill="1" applyBorder="1" applyAlignment="1">
      <alignment horizontal="right" vertical="center"/>
    </xf>
    <xf numFmtId="0" fontId="2" fillId="2" borderId="0" xfId="2" applyFont="1" applyFill="1" applyAlignment="1">
      <alignment horizontal="right" vertical="center" indent="1"/>
    </xf>
    <xf numFmtId="0" fontId="3" fillId="2" borderId="0" xfId="2" applyFont="1" applyFill="1" applyAlignment="1">
      <alignment vertical="center"/>
    </xf>
    <xf numFmtId="0" fontId="3" fillId="0" borderId="0" xfId="2" applyFont="1" applyAlignment="1">
      <alignment vertical="center"/>
    </xf>
    <xf numFmtId="0" fontId="5" fillId="2" borderId="0" xfId="2" applyFont="1" applyFill="1" applyAlignment="1">
      <alignment vertical="center"/>
    </xf>
    <xf numFmtId="0" fontId="6" fillId="2" borderId="0" xfId="2" applyFont="1" applyFill="1" applyAlignment="1">
      <alignment vertical="center"/>
    </xf>
    <xf numFmtId="0" fontId="5" fillId="0" borderId="0" xfId="2" applyFont="1" applyAlignment="1">
      <alignment vertical="center"/>
    </xf>
    <xf numFmtId="0" fontId="7" fillId="2" borderId="0" xfId="2" applyFont="1" applyFill="1" applyAlignment="1">
      <alignment vertical="center"/>
    </xf>
    <xf numFmtId="1" fontId="8" fillId="4" borderId="6" xfId="2" applyNumberFormat="1" applyFont="1" applyFill="1" applyBorder="1" applyAlignment="1">
      <alignment horizontal="left" vertical="center"/>
    </xf>
    <xf numFmtId="0" fontId="8" fillId="4" borderId="11" xfId="2" applyFont="1" applyFill="1" applyBorder="1" applyAlignment="1">
      <alignment horizontal="center" vertical="center"/>
    </xf>
    <xf numFmtId="3" fontId="8" fillId="4" borderId="12" xfId="3" applyNumberFormat="1" applyFont="1" applyFill="1" applyBorder="1" applyAlignment="1">
      <alignment horizontal="right" vertical="center"/>
    </xf>
    <xf numFmtId="3" fontId="8" fillId="4" borderId="13" xfId="3" applyNumberFormat="1" applyFont="1" applyFill="1" applyBorder="1" applyAlignment="1">
      <alignment horizontal="right" vertical="center"/>
    </xf>
    <xf numFmtId="0" fontId="7" fillId="0" borderId="0" xfId="2" applyFont="1" applyAlignment="1">
      <alignment vertical="center"/>
    </xf>
    <xf numFmtId="0" fontId="2" fillId="5" borderId="14" xfId="2" applyFont="1" applyFill="1" applyBorder="1" applyAlignment="1">
      <alignment vertical="center" wrapText="1" shrinkToFit="1"/>
    </xf>
    <xf numFmtId="0" fontId="6" fillId="0" borderId="0" xfId="2" applyFont="1" applyAlignment="1">
      <alignment vertical="center"/>
    </xf>
    <xf numFmtId="0" fontId="2" fillId="6" borderId="14" xfId="2" applyFont="1" applyFill="1" applyBorder="1" applyAlignment="1">
      <alignment horizontal="left" vertical="center"/>
    </xf>
    <xf numFmtId="0" fontId="2" fillId="6" borderId="12" xfId="2" applyFont="1" applyFill="1" applyBorder="1" applyAlignment="1">
      <alignment vertical="center" wrapText="1"/>
    </xf>
    <xf numFmtId="3" fontId="9" fillId="6" borderId="12" xfId="2" applyNumberFormat="1" applyFont="1" applyFill="1" applyBorder="1" applyAlignment="1">
      <alignment horizontal="right" vertical="center" wrapText="1"/>
    </xf>
    <xf numFmtId="3" fontId="2" fillId="0" borderId="8" xfId="2" applyNumberFormat="1" applyFont="1" applyBorder="1" applyAlignment="1">
      <alignment horizontal="right" vertical="center" wrapText="1"/>
    </xf>
    <xf numFmtId="3" fontId="2" fillId="7" borderId="16" xfId="2" applyNumberFormat="1" applyFont="1" applyFill="1" applyBorder="1" applyAlignment="1">
      <alignment horizontal="right" vertical="center" wrapText="1"/>
    </xf>
    <xf numFmtId="3" fontId="9" fillId="6" borderId="8" xfId="2" applyNumberFormat="1" applyFont="1" applyFill="1" applyBorder="1" applyAlignment="1">
      <alignment horizontal="right" vertical="center" wrapText="1"/>
    </xf>
    <xf numFmtId="3" fontId="2" fillId="8" borderId="8" xfId="2" applyNumberFormat="1" applyFont="1" applyFill="1" applyBorder="1" applyAlignment="1">
      <alignment horizontal="right" vertical="center"/>
    </xf>
    <xf numFmtId="0" fontId="9" fillId="2" borderId="0" xfId="2" applyFont="1" applyFill="1" applyAlignment="1">
      <alignment vertical="center"/>
    </xf>
    <xf numFmtId="0" fontId="9" fillId="0" borderId="0" xfId="2" applyFont="1" applyAlignment="1">
      <alignment vertical="center"/>
    </xf>
    <xf numFmtId="0" fontId="2" fillId="9" borderId="14" xfId="2" applyFont="1" applyFill="1" applyBorder="1" applyAlignment="1">
      <alignment horizontal="left" vertical="center"/>
    </xf>
    <xf numFmtId="0" fontId="2" fillId="9" borderId="12" xfId="2" applyFont="1" applyFill="1" applyBorder="1" applyAlignment="1">
      <alignment vertical="center" wrapText="1"/>
    </xf>
    <xf numFmtId="3" fontId="9" fillId="9" borderId="8" xfId="2" applyNumberFormat="1" applyFont="1" applyFill="1" applyBorder="1" applyAlignment="1">
      <alignment horizontal="right" vertical="center" wrapText="1"/>
    </xf>
    <xf numFmtId="0" fontId="6" fillId="6" borderId="12" xfId="2" applyFont="1" applyFill="1" applyBorder="1" applyAlignment="1">
      <alignment vertical="center" wrapText="1"/>
    </xf>
    <xf numFmtId="0" fontId="11" fillId="2" borderId="0" xfId="2" applyFont="1" applyFill="1" applyAlignment="1">
      <alignment vertical="center"/>
    </xf>
    <xf numFmtId="0" fontId="12" fillId="10" borderId="14" xfId="2" applyFont="1" applyFill="1" applyBorder="1" applyAlignment="1">
      <alignment horizontal="right" vertical="center"/>
    </xf>
    <xf numFmtId="0" fontId="12" fillId="10" borderId="12" xfId="2" applyFont="1" applyFill="1" applyBorder="1" applyAlignment="1">
      <alignment horizontal="right" vertical="center"/>
    </xf>
    <xf numFmtId="3" fontId="12" fillId="10" borderId="18" xfId="2" applyNumberFormat="1" applyFont="1" applyFill="1" applyBorder="1" applyAlignment="1">
      <alignment horizontal="right" vertical="center"/>
    </xf>
    <xf numFmtId="0" fontId="13" fillId="2" borderId="0" xfId="2" applyFont="1" applyFill="1" applyAlignment="1">
      <alignment vertical="center"/>
    </xf>
    <xf numFmtId="0" fontId="13" fillId="0" borderId="0" xfId="2" applyFont="1" applyAlignment="1">
      <alignment vertical="center"/>
    </xf>
    <xf numFmtId="3" fontId="2" fillId="6" borderId="8" xfId="2" applyNumberFormat="1" applyFont="1" applyFill="1" applyBorder="1" applyAlignment="1">
      <alignment horizontal="right" vertical="center" wrapText="1"/>
    </xf>
    <xf numFmtId="3" fontId="9" fillId="6" borderId="18" xfId="2" applyNumberFormat="1" applyFont="1" applyFill="1" applyBorder="1" applyAlignment="1">
      <alignment horizontal="right" vertical="center" wrapText="1"/>
    </xf>
    <xf numFmtId="0" fontId="14" fillId="2" borderId="0" xfId="2" applyFont="1" applyFill="1" applyAlignment="1">
      <alignment vertical="center"/>
    </xf>
    <xf numFmtId="0" fontId="14" fillId="0" borderId="0" xfId="2" applyFont="1" applyAlignment="1">
      <alignment vertical="center"/>
    </xf>
    <xf numFmtId="3" fontId="9" fillId="8" borderId="8" xfId="2" applyNumberFormat="1" applyFont="1" applyFill="1" applyBorder="1" applyAlignment="1">
      <alignment horizontal="right" vertical="center"/>
    </xf>
    <xf numFmtId="3" fontId="2" fillId="8" borderId="13" xfId="2" applyNumberFormat="1" applyFont="1" applyFill="1" applyBorder="1" applyAlignment="1">
      <alignment horizontal="right" vertical="center"/>
    </xf>
    <xf numFmtId="3" fontId="2" fillId="11" borderId="16" xfId="2" applyNumberFormat="1" applyFont="1" applyFill="1" applyBorder="1" applyAlignment="1">
      <alignment horizontal="right" vertical="center" wrapText="1"/>
    </xf>
    <xf numFmtId="3" fontId="9" fillId="8" borderId="13" xfId="2" applyNumberFormat="1" applyFont="1" applyFill="1" applyBorder="1" applyAlignment="1">
      <alignment horizontal="right" vertical="center"/>
    </xf>
    <xf numFmtId="3" fontId="12" fillId="10" borderId="8" xfId="2" applyNumberFormat="1" applyFont="1" applyFill="1" applyBorder="1" applyAlignment="1">
      <alignment horizontal="right" vertical="center"/>
    </xf>
    <xf numFmtId="3" fontId="12" fillId="10" borderId="13" xfId="2" applyNumberFormat="1" applyFont="1" applyFill="1" applyBorder="1" applyAlignment="1">
      <alignment horizontal="right" vertical="center"/>
    </xf>
    <xf numFmtId="0" fontId="12" fillId="10" borderId="21" xfId="2" applyFont="1" applyFill="1" applyBorder="1" applyAlignment="1">
      <alignment horizontal="left" vertical="center"/>
    </xf>
    <xf numFmtId="0" fontId="12" fillId="10" borderId="22" xfId="2" applyFont="1" applyFill="1" applyBorder="1" applyAlignment="1">
      <alignment horizontal="right" vertical="center"/>
    </xf>
    <xf numFmtId="3" fontId="12" fillId="10" borderId="23" xfId="2" applyNumberFormat="1" applyFont="1" applyFill="1" applyBorder="1" applyAlignment="1">
      <alignment horizontal="right" vertical="center"/>
    </xf>
    <xf numFmtId="3" fontId="12" fillId="10" borderId="24" xfId="2" applyNumberFormat="1" applyFont="1" applyFill="1" applyBorder="1" applyAlignment="1">
      <alignment horizontal="right" vertical="center"/>
    </xf>
    <xf numFmtId="1" fontId="9" fillId="2" borderId="0" xfId="2" applyNumberFormat="1" applyFont="1" applyFill="1" applyAlignment="1">
      <alignment horizontal="left" vertical="center"/>
    </xf>
    <xf numFmtId="3" fontId="9" fillId="2" borderId="0" xfId="3" applyNumberFormat="1" applyFont="1" applyFill="1" applyBorder="1" applyAlignment="1">
      <alignment horizontal="right" vertical="center"/>
    </xf>
    <xf numFmtId="1" fontId="9" fillId="0" borderId="0" xfId="2" applyNumberFormat="1" applyFont="1" applyAlignment="1">
      <alignment horizontal="left" vertical="center"/>
    </xf>
    <xf numFmtId="3" fontId="9" fillId="0" borderId="0" xfId="3" applyNumberFormat="1" applyFont="1" applyFill="1" applyBorder="1" applyAlignment="1">
      <alignment horizontal="right" vertical="center"/>
    </xf>
    <xf numFmtId="0" fontId="2" fillId="12" borderId="0" xfId="2" applyFont="1" applyFill="1" applyAlignment="1">
      <alignment vertical="center"/>
    </xf>
    <xf numFmtId="1" fontId="2" fillId="12" borderId="0" xfId="2" applyNumberFormat="1" applyFont="1" applyFill="1" applyAlignment="1">
      <alignment horizontal="left" vertical="center"/>
    </xf>
    <xf numFmtId="3" fontId="2" fillId="12" borderId="0" xfId="3" applyNumberFormat="1" applyFont="1" applyFill="1" applyBorder="1" applyAlignment="1">
      <alignment horizontal="right" vertical="center"/>
    </xf>
    <xf numFmtId="0" fontId="2" fillId="12" borderId="0" xfId="2" applyFont="1" applyFill="1" applyAlignment="1">
      <alignment horizontal="right" vertical="center" indent="1"/>
    </xf>
    <xf numFmtId="1" fontId="2" fillId="12" borderId="0" xfId="2" applyNumberFormat="1" applyFont="1" applyFill="1" applyAlignment="1">
      <alignment horizontal="center" vertical="center"/>
    </xf>
    <xf numFmtId="2" fontId="2" fillId="12" borderId="0" xfId="2" applyNumberFormat="1" applyFont="1" applyFill="1" applyAlignment="1">
      <alignment horizontal="center" vertical="center"/>
    </xf>
    <xf numFmtId="165" fontId="2" fillId="12" borderId="0" xfId="3" applyNumberFormat="1" applyFont="1" applyFill="1" applyBorder="1" applyAlignment="1">
      <alignment horizontal="right" vertical="center"/>
    </xf>
    <xf numFmtId="0" fontId="3" fillId="12" borderId="0" xfId="2" applyFont="1" applyFill="1" applyAlignment="1">
      <alignment vertical="center"/>
    </xf>
    <xf numFmtId="0" fontId="5" fillId="12" borderId="0" xfId="2" applyFont="1" applyFill="1" applyAlignment="1">
      <alignment vertical="center"/>
    </xf>
    <xf numFmtId="0" fontId="6" fillId="12" borderId="0" xfId="2" applyFont="1" applyFill="1" applyAlignment="1">
      <alignment vertical="center"/>
    </xf>
    <xf numFmtId="0" fontId="7" fillId="12" borderId="0" xfId="2" applyFont="1" applyFill="1" applyAlignment="1">
      <alignment vertical="center"/>
    </xf>
    <xf numFmtId="0" fontId="11" fillId="12" borderId="0" xfId="2" applyFont="1" applyFill="1" applyAlignment="1">
      <alignment vertical="center"/>
    </xf>
    <xf numFmtId="0" fontId="9" fillId="12" borderId="0" xfId="2" applyFont="1" applyFill="1" applyAlignment="1">
      <alignment vertical="center"/>
    </xf>
    <xf numFmtId="0" fontId="14" fillId="12" borderId="0" xfId="2" applyFont="1" applyFill="1" applyAlignment="1">
      <alignment vertical="center"/>
    </xf>
    <xf numFmtId="0" fontId="15" fillId="12" borderId="0" xfId="2" applyFont="1" applyFill="1" applyAlignment="1">
      <alignment vertical="center"/>
    </xf>
    <xf numFmtId="1" fontId="15" fillId="12" borderId="0" xfId="2" applyNumberFormat="1" applyFont="1" applyFill="1" applyAlignment="1">
      <alignment horizontal="left" vertical="center"/>
    </xf>
    <xf numFmtId="3" fontId="15" fillId="12" borderId="0" xfId="3" applyNumberFormat="1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 indent="1"/>
    </xf>
    <xf numFmtId="1" fontId="15" fillId="12" borderId="0" xfId="2" applyNumberFormat="1" applyFont="1" applyFill="1" applyAlignment="1">
      <alignment horizontal="center" vertical="center"/>
    </xf>
    <xf numFmtId="2" fontId="15" fillId="12" borderId="0" xfId="2" applyNumberFormat="1" applyFont="1" applyFill="1" applyAlignment="1">
      <alignment horizontal="center" vertical="center"/>
    </xf>
    <xf numFmtId="165" fontId="15" fillId="12" borderId="0" xfId="3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vertical="center"/>
    </xf>
    <xf numFmtId="0" fontId="16" fillId="2" borderId="0" xfId="2" applyFont="1" applyFill="1" applyAlignment="1">
      <alignment vertical="center"/>
    </xf>
    <xf numFmtId="0" fontId="16" fillId="0" borderId="0" xfId="2" applyFont="1" applyAlignment="1">
      <alignment vertical="center"/>
    </xf>
    <xf numFmtId="0" fontId="17" fillId="12" borderId="0" xfId="2" applyFont="1" applyFill="1" applyAlignment="1">
      <alignment vertical="center"/>
    </xf>
    <xf numFmtId="0" fontId="17" fillId="2" borderId="0" xfId="2" applyFont="1" applyFill="1" applyAlignment="1">
      <alignment vertical="center"/>
    </xf>
    <xf numFmtId="0" fontId="17" fillId="0" borderId="0" xfId="2" applyFont="1" applyAlignment="1">
      <alignment vertical="center"/>
    </xf>
    <xf numFmtId="1" fontId="15" fillId="4" borderId="6" xfId="2" applyNumberFormat="1" applyFont="1" applyFill="1" applyBorder="1" applyAlignment="1">
      <alignment horizontal="left" vertical="center"/>
    </xf>
    <xf numFmtId="0" fontId="15" fillId="4" borderId="11" xfId="2" applyFont="1" applyFill="1" applyBorder="1" applyAlignment="1">
      <alignment horizontal="center" vertical="center"/>
    </xf>
    <xf numFmtId="3" fontId="15" fillId="4" borderId="12" xfId="3" applyNumberFormat="1" applyFont="1" applyFill="1" applyBorder="1" applyAlignment="1">
      <alignment horizontal="right" vertical="center"/>
    </xf>
    <xf numFmtId="3" fontId="15" fillId="4" borderId="13" xfId="3" applyNumberFormat="1" applyFont="1" applyFill="1" applyBorder="1" applyAlignment="1">
      <alignment horizontal="right" vertical="center"/>
    </xf>
    <xf numFmtId="0" fontId="15" fillId="5" borderId="14" xfId="2" applyFont="1" applyFill="1" applyBorder="1" applyAlignment="1">
      <alignment vertical="center" wrapText="1" shrinkToFit="1"/>
    </xf>
    <xf numFmtId="0" fontId="15" fillId="6" borderId="14" xfId="2" applyFont="1" applyFill="1" applyBorder="1" applyAlignment="1">
      <alignment horizontal="left" vertical="center"/>
    </xf>
    <xf numFmtId="0" fontId="15" fillId="6" borderId="12" xfId="2" applyFont="1" applyFill="1" applyBorder="1" applyAlignment="1">
      <alignment vertical="center" wrapText="1"/>
    </xf>
    <xf numFmtId="3" fontId="17" fillId="6" borderId="8" xfId="2" applyNumberFormat="1" applyFont="1" applyFill="1" applyBorder="1" applyAlignment="1">
      <alignment horizontal="right" vertical="center" wrapText="1"/>
    </xf>
    <xf numFmtId="3" fontId="15" fillId="8" borderId="8" xfId="2" applyNumberFormat="1" applyFont="1" applyFill="1" applyBorder="1" applyAlignment="1">
      <alignment horizontal="right" vertical="center"/>
    </xf>
    <xf numFmtId="0" fontId="15" fillId="9" borderId="14" xfId="2" applyFont="1" applyFill="1" applyBorder="1" applyAlignment="1">
      <alignment horizontal="left" vertical="center"/>
    </xf>
    <xf numFmtId="0" fontId="15" fillId="9" borderId="12" xfId="2" applyFont="1" applyFill="1" applyBorder="1" applyAlignment="1">
      <alignment vertical="center" wrapText="1"/>
    </xf>
    <xf numFmtId="0" fontId="15" fillId="10" borderId="14" xfId="2" applyFont="1" applyFill="1" applyBorder="1" applyAlignment="1">
      <alignment horizontal="right" vertical="center"/>
    </xf>
    <xf numFmtId="0" fontId="15" fillId="10" borderId="12" xfId="2" applyFont="1" applyFill="1" applyBorder="1" applyAlignment="1">
      <alignment horizontal="right" vertical="center"/>
    </xf>
    <xf numFmtId="3" fontId="15" fillId="10" borderId="18" xfId="2" applyNumberFormat="1" applyFont="1" applyFill="1" applyBorder="1" applyAlignment="1">
      <alignment horizontal="right" vertical="center"/>
    </xf>
    <xf numFmtId="3" fontId="17" fillId="6" borderId="18" xfId="2" applyNumberFormat="1" applyFont="1" applyFill="1" applyBorder="1" applyAlignment="1">
      <alignment horizontal="right" vertical="center" wrapText="1"/>
    </xf>
    <xf numFmtId="0" fontId="19" fillId="12" borderId="0" xfId="2" applyFont="1" applyFill="1" applyAlignment="1">
      <alignment vertical="center"/>
    </xf>
    <xf numFmtId="0" fontId="19" fillId="2" borderId="0" xfId="2" applyFont="1" applyFill="1" applyAlignment="1">
      <alignment vertical="center"/>
    </xf>
    <xf numFmtId="0" fontId="19" fillId="0" borderId="0" xfId="2" applyFont="1" applyAlignment="1">
      <alignment vertical="center"/>
    </xf>
    <xf numFmtId="3" fontId="17" fillId="8" borderId="8" xfId="2" applyNumberFormat="1" applyFont="1" applyFill="1" applyBorder="1" applyAlignment="1">
      <alignment horizontal="right" vertical="center"/>
    </xf>
    <xf numFmtId="3" fontId="15" fillId="8" borderId="13" xfId="2" applyNumberFormat="1" applyFont="1" applyFill="1" applyBorder="1" applyAlignment="1">
      <alignment horizontal="right" vertical="center"/>
    </xf>
    <xf numFmtId="3" fontId="17" fillId="8" borderId="13" xfId="2" applyNumberFormat="1" applyFont="1" applyFill="1" applyBorder="1" applyAlignment="1">
      <alignment horizontal="right" vertical="center"/>
    </xf>
    <xf numFmtId="3" fontId="15" fillId="10" borderId="8" xfId="2" applyNumberFormat="1" applyFont="1" applyFill="1" applyBorder="1" applyAlignment="1">
      <alignment horizontal="right" vertical="center"/>
    </xf>
    <xf numFmtId="0" fontId="15" fillId="10" borderId="21" xfId="2" applyFont="1" applyFill="1" applyBorder="1" applyAlignment="1">
      <alignment horizontal="left" vertical="center"/>
    </xf>
    <xf numFmtId="0" fontId="15" fillId="10" borderId="22" xfId="2" applyFont="1" applyFill="1" applyBorder="1" applyAlignment="1">
      <alignment horizontal="right" vertical="center"/>
    </xf>
    <xf numFmtId="3" fontId="15" fillId="10" borderId="23" xfId="2" applyNumberFormat="1" applyFont="1" applyFill="1" applyBorder="1" applyAlignment="1">
      <alignment horizontal="right" vertical="center"/>
    </xf>
    <xf numFmtId="3" fontId="15" fillId="10" borderId="24" xfId="2" applyNumberFormat="1" applyFont="1" applyFill="1" applyBorder="1" applyAlignment="1">
      <alignment horizontal="right" vertical="center"/>
    </xf>
    <xf numFmtId="3" fontId="17" fillId="2" borderId="0" xfId="3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left" vertical="center"/>
    </xf>
    <xf numFmtId="1" fontId="17" fillId="0" borderId="0" xfId="2" applyNumberFormat="1" applyFont="1" applyAlignment="1">
      <alignment horizontal="left" vertical="center"/>
    </xf>
    <xf numFmtId="3" fontId="17" fillId="0" borderId="0" xfId="3" applyNumberFormat="1" applyFont="1" applyFill="1" applyBorder="1" applyAlignment="1">
      <alignment horizontal="right" vertical="center"/>
    </xf>
    <xf numFmtId="0" fontId="20" fillId="13" borderId="1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13" borderId="18" xfId="0" applyFont="1" applyFill="1" applyBorder="1"/>
    <xf numFmtId="166" fontId="21" fillId="0" borderId="18" xfId="1" applyNumberFormat="1" applyFont="1" applyBorder="1"/>
    <xf numFmtId="0" fontId="21" fillId="0" borderId="0" xfId="0" applyFont="1"/>
    <xf numFmtId="166" fontId="21" fillId="13" borderId="18" xfId="1" applyNumberFormat="1" applyFont="1" applyFill="1" applyBorder="1"/>
    <xf numFmtId="166" fontId="20" fillId="13" borderId="18" xfId="1" applyNumberFormat="1" applyFont="1" applyFill="1" applyBorder="1"/>
    <xf numFmtId="0" fontId="12" fillId="10" borderId="25" xfId="2" applyFont="1" applyFill="1" applyBorder="1" applyAlignment="1">
      <alignment horizontal="left" vertical="center"/>
    </xf>
    <xf numFmtId="0" fontId="12" fillId="10" borderId="20" xfId="2" applyFont="1" applyFill="1" applyBorder="1" applyAlignment="1">
      <alignment horizontal="right" vertical="center"/>
    </xf>
    <xf numFmtId="3" fontId="12" fillId="10" borderId="19" xfId="2" applyNumberFormat="1" applyFont="1" applyFill="1" applyBorder="1" applyAlignment="1">
      <alignment horizontal="right" vertical="center"/>
    </xf>
    <xf numFmtId="0" fontId="12" fillId="10" borderId="27" xfId="2" applyFont="1" applyFill="1" applyBorder="1" applyAlignment="1">
      <alignment horizontal="left" vertical="center"/>
    </xf>
    <xf numFmtId="0" fontId="12" fillId="10" borderId="28" xfId="2" applyFont="1" applyFill="1" applyBorder="1" applyAlignment="1">
      <alignment horizontal="right" vertical="center"/>
    </xf>
    <xf numFmtId="3" fontId="12" fillId="10" borderId="29" xfId="2" applyNumberFormat="1" applyFont="1" applyFill="1" applyBorder="1" applyAlignment="1">
      <alignment horizontal="right" vertical="center"/>
    </xf>
    <xf numFmtId="0" fontId="12" fillId="10" borderId="14" xfId="2" applyFont="1" applyFill="1" applyBorder="1" applyAlignment="1">
      <alignment horizontal="left" vertical="center"/>
    </xf>
    <xf numFmtId="3" fontId="9" fillId="0" borderId="8" xfId="2" applyNumberFormat="1" applyFont="1" applyBorder="1" applyAlignment="1">
      <alignment horizontal="right" vertical="center" wrapText="1"/>
    </xf>
    <xf numFmtId="3" fontId="9" fillId="2" borderId="8" xfId="2" applyNumberFormat="1" applyFont="1" applyFill="1" applyBorder="1" applyAlignment="1">
      <alignment horizontal="right" vertical="center" wrapText="1"/>
    </xf>
    <xf numFmtId="3" fontId="9" fillId="11" borderId="13" xfId="2" applyNumberFormat="1" applyFont="1" applyFill="1" applyBorder="1" applyAlignment="1">
      <alignment horizontal="right" vertical="center" wrapText="1"/>
    </xf>
    <xf numFmtId="3" fontId="9" fillId="11" borderId="8" xfId="2" applyNumberFormat="1" applyFont="1" applyFill="1" applyBorder="1" applyAlignment="1">
      <alignment horizontal="right" vertical="center" wrapText="1"/>
    </xf>
    <xf numFmtId="3" fontId="15" fillId="11" borderId="13" xfId="2" applyNumberFormat="1" applyFont="1" applyFill="1" applyBorder="1" applyAlignment="1">
      <alignment horizontal="right" vertical="center" wrapText="1"/>
    </xf>
    <xf numFmtId="3" fontId="17" fillId="13" borderId="8" xfId="2" applyNumberFormat="1" applyFont="1" applyFill="1" applyBorder="1" applyAlignment="1">
      <alignment horizontal="right" vertical="center" wrapText="1"/>
    </xf>
    <xf numFmtId="3" fontId="12" fillId="10" borderId="8" xfId="2" applyNumberFormat="1" applyFont="1" applyFill="1" applyBorder="1" applyAlignment="1">
      <alignment horizontal="center" vertical="center"/>
    </xf>
    <xf numFmtId="3" fontId="12" fillId="10" borderId="12" xfId="2" applyNumberFormat="1" applyFont="1" applyFill="1" applyBorder="1" applyAlignment="1">
      <alignment horizontal="center" vertical="center"/>
    </xf>
    <xf numFmtId="3" fontId="12" fillId="10" borderId="29" xfId="2" applyNumberFormat="1" applyFont="1" applyFill="1" applyBorder="1" applyAlignment="1">
      <alignment horizontal="center" vertical="center"/>
    </xf>
    <xf numFmtId="3" fontId="12" fillId="10" borderId="28" xfId="2" applyNumberFormat="1" applyFont="1" applyFill="1" applyBorder="1" applyAlignment="1">
      <alignment horizontal="center" vertical="center"/>
    </xf>
    <xf numFmtId="0" fontId="2" fillId="5" borderId="12" xfId="2" applyFont="1" applyFill="1" applyBorder="1" applyAlignment="1">
      <alignment horizontal="left" vertical="center" wrapText="1" shrinkToFit="1"/>
    </xf>
    <xf numFmtId="0" fontId="2" fillId="5" borderId="15" xfId="2" applyFont="1" applyFill="1" applyBorder="1" applyAlignment="1">
      <alignment horizontal="left" vertical="center" wrapText="1" shrinkToFit="1"/>
    </xf>
    <xf numFmtId="0" fontId="4" fillId="3" borderId="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3" fontId="4" fillId="3" borderId="3" xfId="3" applyNumberFormat="1" applyFont="1" applyFill="1" applyBorder="1" applyAlignment="1">
      <alignment horizontal="center" vertical="center"/>
    </xf>
    <xf numFmtId="3" fontId="4" fillId="3" borderId="8" xfId="3" applyNumberFormat="1" applyFont="1" applyFill="1" applyBorder="1" applyAlignment="1">
      <alignment horizontal="center" vertical="center"/>
    </xf>
    <xf numFmtId="3" fontId="4" fillId="3" borderId="4" xfId="3" applyNumberFormat="1" applyFont="1" applyFill="1" applyBorder="1" applyAlignment="1">
      <alignment horizontal="center" vertical="center"/>
    </xf>
    <xf numFmtId="3" fontId="4" fillId="3" borderId="9" xfId="3" applyNumberFormat="1" applyFont="1" applyFill="1" applyBorder="1" applyAlignment="1">
      <alignment horizontal="center" vertical="center"/>
    </xf>
    <xf numFmtId="3" fontId="4" fillId="3" borderId="5" xfId="3" applyNumberFormat="1" applyFont="1" applyFill="1" applyBorder="1" applyAlignment="1">
      <alignment horizontal="center" vertical="center"/>
    </xf>
    <xf numFmtId="3" fontId="4" fillId="3" borderId="10" xfId="3" applyNumberFormat="1" applyFont="1" applyFill="1" applyBorder="1" applyAlignment="1">
      <alignment horizontal="center" vertical="center"/>
    </xf>
    <xf numFmtId="0" fontId="2" fillId="8" borderId="14" xfId="2" applyFont="1" applyFill="1" applyBorder="1" applyAlignment="1">
      <alignment horizontal="right" vertical="center"/>
    </xf>
    <xf numFmtId="0" fontId="2" fillId="8" borderId="17" xfId="2" applyFont="1" applyFill="1" applyBorder="1" applyAlignment="1">
      <alignment horizontal="right" vertical="center"/>
    </xf>
    <xf numFmtId="0" fontId="2" fillId="5" borderId="14" xfId="2" applyFont="1" applyFill="1" applyBorder="1" applyAlignment="1">
      <alignment horizontal="left" vertical="center" wrapText="1" shrinkToFit="1"/>
    </xf>
    <xf numFmtId="0" fontId="2" fillId="8" borderId="12" xfId="2" applyFont="1" applyFill="1" applyBorder="1" applyAlignment="1">
      <alignment horizontal="right" vertical="center"/>
    </xf>
    <xf numFmtId="0" fontId="15" fillId="5" borderId="12" xfId="2" applyFont="1" applyFill="1" applyBorder="1" applyAlignment="1">
      <alignment horizontal="left" vertical="center" wrapText="1" shrinkToFit="1"/>
    </xf>
    <xf numFmtId="0" fontId="15" fillId="5" borderId="15" xfId="2" applyFont="1" applyFill="1" applyBorder="1" applyAlignment="1">
      <alignment horizontal="left" vertical="center" wrapText="1" shrinkToFit="1"/>
    </xf>
    <xf numFmtId="0" fontId="15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center" vertical="center"/>
    </xf>
    <xf numFmtId="0" fontId="15" fillId="3" borderId="6" xfId="2" applyFont="1" applyFill="1" applyBorder="1" applyAlignment="1">
      <alignment horizontal="center" vertical="center"/>
    </xf>
    <xf numFmtId="0" fontId="15" fillId="3" borderId="7" xfId="2" applyFont="1" applyFill="1" applyBorder="1" applyAlignment="1">
      <alignment horizontal="center" vertical="center"/>
    </xf>
    <xf numFmtId="3" fontId="15" fillId="3" borderId="3" xfId="3" applyNumberFormat="1" applyFont="1" applyFill="1" applyBorder="1" applyAlignment="1">
      <alignment horizontal="center" vertical="center"/>
    </xf>
    <xf numFmtId="3" fontId="15" fillId="3" borderId="8" xfId="3" applyNumberFormat="1" applyFont="1" applyFill="1" applyBorder="1" applyAlignment="1">
      <alignment horizontal="center" vertical="center"/>
    </xf>
    <xf numFmtId="3" fontId="15" fillId="3" borderId="4" xfId="3" applyNumberFormat="1" applyFont="1" applyFill="1" applyBorder="1" applyAlignment="1">
      <alignment horizontal="center" vertical="center"/>
    </xf>
    <xf numFmtId="3" fontId="15" fillId="3" borderId="9" xfId="3" applyNumberFormat="1" applyFont="1" applyFill="1" applyBorder="1" applyAlignment="1">
      <alignment horizontal="center" vertical="center"/>
    </xf>
    <xf numFmtId="3" fontId="15" fillId="3" borderId="5" xfId="3" applyNumberFormat="1" applyFont="1" applyFill="1" applyBorder="1" applyAlignment="1">
      <alignment horizontal="center" vertical="center"/>
    </xf>
    <xf numFmtId="3" fontId="15" fillId="3" borderId="10" xfId="3" applyNumberFormat="1" applyFont="1" applyFill="1" applyBorder="1" applyAlignment="1">
      <alignment horizontal="center" vertical="center"/>
    </xf>
    <xf numFmtId="0" fontId="15" fillId="8" borderId="14" xfId="2" applyFont="1" applyFill="1" applyBorder="1" applyAlignment="1">
      <alignment horizontal="right" vertical="center"/>
    </xf>
    <xf numFmtId="0" fontId="15" fillId="8" borderId="17" xfId="2" applyFont="1" applyFill="1" applyBorder="1" applyAlignment="1">
      <alignment horizontal="right" vertical="center"/>
    </xf>
    <xf numFmtId="0" fontId="15" fillId="5" borderId="14" xfId="2" applyFont="1" applyFill="1" applyBorder="1" applyAlignment="1">
      <alignment horizontal="left" vertical="center" wrapText="1" shrinkToFit="1"/>
    </xf>
    <xf numFmtId="0" fontId="15" fillId="8" borderId="12" xfId="2" applyFont="1" applyFill="1" applyBorder="1" applyAlignment="1">
      <alignment horizontal="right" vertical="center"/>
    </xf>
    <xf numFmtId="0" fontId="2" fillId="5" borderId="6" xfId="2" applyFont="1" applyFill="1" applyBorder="1" applyAlignment="1">
      <alignment horizontal="left" vertical="center" wrapText="1" shrinkToFit="1"/>
    </xf>
    <xf numFmtId="0" fontId="2" fillId="5" borderId="11" xfId="2" applyFont="1" applyFill="1" applyBorder="1" applyAlignment="1">
      <alignment horizontal="left" vertical="center" wrapText="1" shrinkToFit="1"/>
    </xf>
    <xf numFmtId="10" fontId="4" fillId="3" borderId="5" xfId="4" applyNumberFormat="1" applyFont="1" applyFill="1" applyBorder="1" applyAlignment="1">
      <alignment horizontal="center" vertical="center"/>
    </xf>
    <xf numFmtId="10" fontId="4" fillId="3" borderId="10" xfId="4" applyNumberFormat="1" applyFont="1" applyFill="1" applyBorder="1" applyAlignment="1">
      <alignment horizontal="center" vertical="center"/>
    </xf>
    <xf numFmtId="0" fontId="2" fillId="5" borderId="30" xfId="2" applyFont="1" applyFill="1" applyBorder="1" applyAlignment="1">
      <alignment horizontal="left" vertical="center" wrapText="1" shrinkToFit="1"/>
    </xf>
    <xf numFmtId="3" fontId="4" fillId="3" borderId="31" xfId="3" applyNumberFormat="1" applyFont="1" applyFill="1" applyBorder="1" applyAlignment="1">
      <alignment horizontal="center" vertical="center"/>
    </xf>
    <xf numFmtId="3" fontId="4" fillId="3" borderId="32" xfId="3" applyNumberFormat="1" applyFont="1" applyFill="1" applyBorder="1" applyAlignment="1">
      <alignment horizontal="center" vertical="center"/>
    </xf>
    <xf numFmtId="3" fontId="8" fillId="4" borderId="8" xfId="3" applyNumberFormat="1" applyFont="1" applyFill="1" applyBorder="1" applyAlignment="1">
      <alignment horizontal="right" vertical="center"/>
    </xf>
    <xf numFmtId="3" fontId="9" fillId="11" borderId="19" xfId="2" applyNumberFormat="1" applyFont="1" applyFill="1" applyBorder="1" applyAlignment="1">
      <alignment horizontal="right" vertical="center" wrapText="1"/>
    </xf>
    <xf numFmtId="3" fontId="2" fillId="14" borderId="8" xfId="2" applyNumberFormat="1" applyFont="1" applyFill="1" applyBorder="1" applyAlignment="1">
      <alignment horizontal="right" vertical="center" wrapText="1"/>
    </xf>
    <xf numFmtId="3" fontId="2" fillId="15" borderId="20" xfId="2" applyNumberFormat="1" applyFont="1" applyFill="1" applyBorder="1" applyAlignment="1">
      <alignment horizontal="right" vertical="center" wrapText="1"/>
    </xf>
    <xf numFmtId="0" fontId="2" fillId="8" borderId="25" xfId="2" applyFont="1" applyFill="1" applyBorder="1" applyAlignment="1">
      <alignment horizontal="right" vertical="center"/>
    </xf>
    <xf numFmtId="0" fontId="2" fillId="8" borderId="20" xfId="2" applyFont="1" applyFill="1" applyBorder="1" applyAlignment="1">
      <alignment horizontal="right" vertical="center"/>
    </xf>
    <xf numFmtId="3" fontId="2" fillId="8" borderId="19" xfId="2" applyNumberFormat="1" applyFont="1" applyFill="1" applyBorder="1" applyAlignment="1">
      <alignment horizontal="right" vertical="center"/>
    </xf>
    <xf numFmtId="3" fontId="9" fillId="0" borderId="8" xfId="2" applyNumberFormat="1" applyFont="1" applyFill="1" applyBorder="1" applyAlignment="1">
      <alignment horizontal="right" vertical="center" wrapText="1"/>
    </xf>
    <xf numFmtId="3" fontId="9" fillId="0" borderId="18" xfId="2" applyNumberFormat="1" applyFont="1" applyFill="1" applyBorder="1" applyAlignment="1">
      <alignment horizontal="right" vertical="center" wrapText="1"/>
    </xf>
    <xf numFmtId="10" fontId="2" fillId="2" borderId="0" xfId="4" applyNumberFormat="1" applyFont="1" applyFill="1" applyAlignment="1">
      <alignment horizontal="center" vertical="center"/>
    </xf>
    <xf numFmtId="10" fontId="8" fillId="4" borderId="13" xfId="4" applyNumberFormat="1" applyFont="1" applyFill="1" applyBorder="1" applyAlignment="1">
      <alignment horizontal="center" vertical="center"/>
    </xf>
    <xf numFmtId="10" fontId="9" fillId="11" borderId="26" xfId="4" applyNumberFormat="1" applyFont="1" applyFill="1" applyBorder="1" applyAlignment="1">
      <alignment horizontal="center" vertical="center" wrapText="1"/>
    </xf>
    <xf numFmtId="10" fontId="9" fillId="11" borderId="13" xfId="4" applyNumberFormat="1" applyFont="1" applyFill="1" applyBorder="1" applyAlignment="1">
      <alignment horizontal="center" vertical="center" wrapText="1"/>
    </xf>
    <xf numFmtId="10" fontId="2" fillId="14" borderId="13" xfId="4" applyNumberFormat="1" applyFont="1" applyFill="1" applyBorder="1" applyAlignment="1">
      <alignment horizontal="center" vertical="center" wrapText="1"/>
    </xf>
    <xf numFmtId="10" fontId="12" fillId="15" borderId="26" xfId="4" applyNumberFormat="1" applyFont="1" applyFill="1" applyBorder="1" applyAlignment="1">
      <alignment horizontal="center" vertical="center" wrapText="1"/>
    </xf>
    <xf numFmtId="10" fontId="2" fillId="8" borderId="13" xfId="4" applyNumberFormat="1" applyFont="1" applyFill="1" applyBorder="1" applyAlignment="1">
      <alignment horizontal="center" vertical="center"/>
    </xf>
    <xf numFmtId="10" fontId="9" fillId="0" borderId="26" xfId="4" applyNumberFormat="1" applyFont="1" applyFill="1" applyBorder="1" applyAlignment="1">
      <alignment horizontal="center" vertical="center" wrapText="1"/>
    </xf>
    <xf numFmtId="10" fontId="12" fillId="10" borderId="13" xfId="4" applyNumberFormat="1" applyFont="1" applyFill="1" applyBorder="1" applyAlignment="1">
      <alignment horizontal="center" vertical="center"/>
    </xf>
    <xf numFmtId="10" fontId="12" fillId="10" borderId="26" xfId="4" applyNumberFormat="1" applyFont="1" applyFill="1" applyBorder="1" applyAlignment="1">
      <alignment horizontal="center" vertical="center"/>
    </xf>
    <xf numFmtId="10" fontId="12" fillId="10" borderId="24" xfId="4" applyNumberFormat="1" applyFont="1" applyFill="1" applyBorder="1" applyAlignment="1">
      <alignment horizontal="center" vertical="center"/>
    </xf>
    <xf numFmtId="10" fontId="9" fillId="2" borderId="0" xfId="4" applyNumberFormat="1" applyFont="1" applyFill="1" applyBorder="1" applyAlignment="1">
      <alignment horizontal="center" vertical="center"/>
    </xf>
    <xf numFmtId="10" fontId="9" fillId="0" borderId="0" xfId="4" applyNumberFormat="1" applyFont="1" applyFill="1" applyBorder="1" applyAlignment="1">
      <alignment horizontal="center" vertical="center"/>
    </xf>
    <xf numFmtId="3" fontId="17" fillId="13" borderId="13" xfId="2" applyNumberFormat="1" applyFont="1" applyFill="1" applyBorder="1" applyAlignment="1">
      <alignment horizontal="right" vertical="center" wrapText="1"/>
    </xf>
    <xf numFmtId="3" fontId="15" fillId="10" borderId="13" xfId="2" applyNumberFormat="1" applyFont="1" applyFill="1" applyBorder="1" applyAlignment="1">
      <alignment horizontal="right" vertical="center"/>
    </xf>
    <xf numFmtId="3" fontId="15" fillId="10" borderId="33" xfId="2" applyNumberFormat="1" applyFont="1" applyFill="1" applyBorder="1" applyAlignment="1">
      <alignment horizontal="right" vertical="center"/>
    </xf>
    <xf numFmtId="3" fontId="12" fillId="10" borderId="33" xfId="2" applyNumberFormat="1" applyFont="1" applyFill="1" applyBorder="1" applyAlignment="1">
      <alignment horizontal="right" vertical="center"/>
    </xf>
    <xf numFmtId="3" fontId="17" fillId="2" borderId="8" xfId="2" applyNumberFormat="1" applyFont="1" applyFill="1" applyBorder="1" applyAlignment="1">
      <alignment horizontal="right" vertical="center" wrapText="1"/>
    </xf>
    <xf numFmtId="3" fontId="17" fillId="2" borderId="18" xfId="2" applyNumberFormat="1" applyFont="1" applyFill="1" applyBorder="1" applyAlignment="1">
      <alignment horizontal="right" vertical="center" wrapText="1"/>
    </xf>
    <xf numFmtId="3" fontId="15" fillId="11" borderId="16" xfId="2" applyNumberFormat="1" applyFont="1" applyFill="1" applyBorder="1" applyAlignment="1">
      <alignment horizontal="right" vertical="center" wrapText="1"/>
    </xf>
    <xf numFmtId="3" fontId="17" fillId="11" borderId="8" xfId="2" applyNumberFormat="1" applyFont="1" applyFill="1" applyBorder="1" applyAlignment="1">
      <alignment horizontal="right" vertical="center" wrapText="1"/>
    </xf>
    <xf numFmtId="3" fontId="17" fillId="2" borderId="13" xfId="2" applyNumberFormat="1" applyFont="1" applyFill="1" applyBorder="1" applyAlignment="1">
      <alignment horizontal="right" vertical="center" wrapText="1"/>
    </xf>
    <xf numFmtId="3" fontId="15" fillId="8" borderId="18" xfId="2" applyNumberFormat="1" applyFont="1" applyFill="1" applyBorder="1" applyAlignment="1">
      <alignment horizontal="right" vertical="center"/>
    </xf>
    <xf numFmtId="3" fontId="2" fillId="11" borderId="20" xfId="2" applyNumberFormat="1" applyFont="1" applyFill="1" applyBorder="1" applyAlignment="1">
      <alignment horizontal="right" vertical="center" wrapText="1"/>
    </xf>
    <xf numFmtId="3" fontId="2" fillId="11" borderId="13" xfId="2" applyNumberFormat="1" applyFont="1" applyFill="1" applyBorder="1" applyAlignment="1">
      <alignment horizontal="right" vertical="center" wrapText="1"/>
    </xf>
    <xf numFmtId="3" fontId="9" fillId="11" borderId="18" xfId="2" applyNumberFormat="1" applyFont="1" applyFill="1" applyBorder="1" applyAlignment="1">
      <alignment horizontal="right" vertical="center" wrapText="1"/>
    </xf>
    <xf numFmtId="3" fontId="2" fillId="11" borderId="18" xfId="2" applyNumberFormat="1" applyFont="1" applyFill="1" applyBorder="1" applyAlignment="1">
      <alignment horizontal="right" vertical="center" wrapText="1"/>
    </xf>
    <xf numFmtId="3" fontId="9" fillId="11" borderId="16" xfId="2" applyNumberFormat="1" applyFont="1" applyFill="1" applyBorder="1" applyAlignment="1">
      <alignment horizontal="right" vertical="center" wrapText="1"/>
    </xf>
    <xf numFmtId="3" fontId="2" fillId="11" borderId="0" xfId="2" applyNumberFormat="1" applyFont="1" applyFill="1" applyBorder="1" applyAlignment="1">
      <alignment horizontal="right" vertical="center" wrapText="1"/>
    </xf>
    <xf numFmtId="3" fontId="2" fillId="11" borderId="26" xfId="2" applyNumberFormat="1" applyFont="1" applyFill="1" applyBorder="1" applyAlignment="1">
      <alignment horizontal="right" vertical="center" wrapText="1"/>
    </xf>
    <xf numFmtId="0" fontId="2" fillId="0" borderId="0" xfId="2" applyFont="1" applyFill="1" applyAlignment="1">
      <alignment horizontal="right" vertical="center" indent="1"/>
    </xf>
    <xf numFmtId="1" fontId="2" fillId="0" borderId="0" xfId="2" applyNumberFormat="1" applyFont="1" applyFill="1" applyAlignment="1">
      <alignment horizontal="center" vertical="center"/>
    </xf>
    <xf numFmtId="2" fontId="2" fillId="0" borderId="0" xfId="2" applyNumberFormat="1" applyFont="1" applyFill="1" applyAlignment="1">
      <alignment horizontal="left" vertical="center"/>
    </xf>
    <xf numFmtId="165" fontId="2" fillId="0" borderId="0" xfId="3" applyNumberFormat="1" applyFont="1" applyFill="1" applyBorder="1" applyAlignment="1">
      <alignment horizontal="right" vertical="center"/>
    </xf>
  </cellXfs>
  <cellStyles count="5">
    <cellStyle name="Milliers" xfId="1" builtinId="3"/>
    <cellStyle name="Milliers 3" xfId="3" xr:uid="{E08CD8B6-5EE8-44A4-B1D4-5A5596A62A85}"/>
    <cellStyle name="Normal" xfId="0" builtinId="0"/>
    <cellStyle name="Normal 2 2" xfId="2" xr:uid="{7E39E5F2-255F-4A60-8C09-61CADD5E12E6}"/>
    <cellStyle name="Pourcentag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calcChain" Target="calcChain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customXml" Target="../customXml/item1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01_HRCO\05_HR%20administration\Income%20tax%20calculation\HR%20CO-AM\05_HR%20administration\Databases\01%20YGN\STFYGN2011\new\Documents%20and%20Settings\HR-CO\My%20Documents\Downloads\Documents%20and%20Settings\dhr-mgr\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!%20NATIONAL%20HR%20FILES\G%20-%20HR%20Databases\EF\EFStaff%20Data%20Base-%2030%20of%20Oc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eufeil\Local%20Settings\Temporary%20Internet%20Files\OLK97\PVD%20BUDGET%20-%20final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%20FS%20CO\3-%20Programme%20bailleur\Fiches%20projet%20CAP%20FS%20ACF%202011-201\_Budget%20int&#233;gr&#233;%20N-H-F%20Ouest_12%20mois_110916%20vF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MCA\GESTION%20MISSION\A.Burkina%20Faso\Budgets\A1%20-%20ECHO\A1A\Amendment\SUIVI%20BUD%20A1A%20PROJECTION%20AMENDEMENT%20V10%202%20du%2021%2011%20ok%20des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Documents%20and%20Settings\ACF\Local%20Settings\Temp\EFStaffData%20Base-%20june-%202007%20DEF%20medical%20cost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\Public\HR-HOD\01-HRCO\05_HR%20administration\Databases\01%20YGN\STFYGN2014\HR-HOD\01-HRCO\05_HR%20administration\Databases\01%20YGN\STFYGN2013\From%20Ei%20Mon\YGN_Fix%20Term%20Contract_MMK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parte\Documents\DGD\MC04DH23\Budget%20DGDH2%20-%20WPF.xlsx" TargetMode="External"/><Relationship Id="rId1" Type="http://schemas.openxmlformats.org/officeDocument/2006/relationships/externalLinkPath" Target="file:///C:\Users\cdelparte\Documents\DGD\MC04DH23\Budget%20DGDH2%20-%20WPF.xlsx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parte\AppData\Local\Microsoft\Windows\INetCache\Content.Outlook\BH319E95\Budget%20DGD-H_Niger_V4_A_29082023.xlsx" TargetMode="External"/><Relationship Id="rId1" Type="http://schemas.openxmlformats.org/officeDocument/2006/relationships/externalLinkPath" Target="file:///C:\Users\cdelparte\AppData\Local\Microsoft\Windows\INetCache\Content.Outlook\BH319E95\Budget%20DGD-H_Niger_V4_A_29082023.xlsx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parte\AppData\Local\Microsoft\Windows\INetCache\Content.Outlook\BH319E95\Budget%20-%20Burkina.xlsx" TargetMode="External"/><Relationship Id="rId1" Type="http://schemas.openxmlformats.org/officeDocument/2006/relationships/externalLinkPath" Target="file:///C:\Users\cdelparte\AppData\Local\Microsoft\Windows\INetCache\Content.Outlook\BH319E95\Budget%20-%20Burkina.xlsx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parte\AppData\Local\Microsoft\Windows\INetCache\Content.Outlook\BH319E95\Budget%20-%20Uganda.xlsx" TargetMode="External"/><Relationship Id="rId1" Type="http://schemas.openxmlformats.org/officeDocument/2006/relationships/externalLinkPath" Target="file:///C:\Users\cdelparte\AppData\Local\Microsoft\Windows\INetCache\Content.Outlook\BH319E95\Budget%20-%20Uganda.xlsx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parte\AppData\Local\Microsoft\Windows\INetCache\Content.Outlook\BH319E95\Budget%20-%20RDC.xlsx" TargetMode="External"/><Relationship Id="rId1" Type="http://schemas.openxmlformats.org/officeDocument/2006/relationships/externalLinkPath" Target="file:///C:\Users\cdelparte\AppData\Local\Microsoft\Windows\INetCache\Content.Outlook\BH319E95\Budget%20-%20RD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tion\03_HR\2.Staff%20Data%20Base%20El%20Fasher\06%2011%20NOVEMBER%2006\New%20EFStaffData%20Base%20November%20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DMINISTRATION%20DARFUR\03.%20HUMAN%20RESSOURCES\1.%20SUDANESE%20EMPLOYEES\1.%20DATABASES\2007\EFStaffData%20Base-%20june-%202007%20DE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fgha\02.%20Assessments%20and%20studies\08.%20Samangan%20-%20F7H%20-%20Needs%20assessment%20Oct%202012\Final%20version\Annex%203_Cost%20estimat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Admin%20NY%202008\2008\PSB\PSB%20PAYMENT%20INVOIC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Documents%20and%20Settings\evi\Local%20Settings\Temp\@Yann\MSF\Capita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F_Somalia\Wajid\Water_Sanitation\Well%20Construction\MULTIBUD\TRES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tion\HR\Database\2007%20DATABASE%20EF\07%2006%20June%2007\EFStaffData%20Base-%20june-%202007%20D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1201205\00%20-%20FIN\02%20-%20Budgets\03%20-%20ASSUMPTION\Assumption%202013\02%20-%20Financial%20Plans\20121124\AH%20PlanFinStaff%202013_2012112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LCALES~1\LOCALS~1\Temp\notesF9EF07\Documents%20and%20Settings\Claude\Local%20Settings\Temporary%20Internet%20Files\OLKF5\Y0602%20Staf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\Documents%20and%20Settings\Chris\Desktop\My%20Documents\management%20accounts\Operational%20BvA%20and%20Projection%20June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pert%20Logistique\13%20Visites%20terrain\SO%20072009\JB%20Docs\ACF%20SO%20-%20Log%20Financial%20workload%202008-2009%20-%20July%202009%20JBL%20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AppData\Local\Temp\Temp1_Food%20Security%20Budget%2020%2008%202010-%20French%20submitted%20BS.zip\%06Active%20Accounts\Payroll%20Registe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-HOD\01-HRCO\05_HR%20administration\Databases\01%20YGN\STFYGN2014\STFYGN0614-AMOK-1106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%20save\My%20documents\ADMIN%20FINANCE\PLANS%20FI%20SU%202007\PREPARATION%20DATA\Generators%20costs%20to%20be%20included%20in%20equipment%20F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Account1\my%20documents\My%20Documents\Swithun\Grants\EC095%20Per\EC095%20Feb%2001%20expenses%20repor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CF\Mes%20documents\ADMIN%20CO%20TCHAD\1.%20FINANCES\3.%20PLANS%20DE%20FINANCEMENTS\PFI%202010\TD%20PlanFinFunct%20ma%2031072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CF\Desktop\WFP%20June%20distrib%20doc\Rashand%20june\NutVal%20RSG06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inancehq$\3.%20VSFB%20BUDGET\BUDGET%202019\BUDGET%202019%20T1\CAFO\Budget%202019%20T1%20CAF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Local%20Settings\Temporary%20Internet%20Files\OLK32\bdHR_Payroll_DK%20Bar%20North%20Srj%20Sk%20CXB_October_12%20For%20Codificat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%20ELHADJ\PLAN%20FI%20IMMOB%20SU%202008%20OFFICE%20AND%20STOC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JOHN\John%202002\Balance%20Sheet%20ACS\Gratuity%20Revaluatio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Documents%20and%20Settings\user\My%20Documents\Financial%20Documents%20chad\IRC\Finance\BVA\BVA%20Septembre\BVA%20Envoy&#233;\GX520%20Sept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ducroix\Documents\10%20-%20RESSOURCES\Back%20up%20IRC%20BKV\LOGISTICS\C%20-%20Warehouse\Rapport%20de%20stock%20IN-OUT%20ED%201907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H\Escritorio\RCA\Log\BCS%20CF080906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i-share\SharedFiles\Documents%20and%20Settings\Xavier%20AUDEON\Mes%20documents\Kit%20admin\PLAN%20FI\plan%20fi%20SP%20propositions\du%2011%2007%202005\plan%20fi%20%20propositions\PLAN%20FI%20EQ%20DRAF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referred%20Customer\My%20Documents\FINANCE\FY2007\T2%20CODING\T2%20CODING%20MASTER%20-%20BPR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Local%20Settings\Temp\bdHR_Payroll_DK%20Bar%20North%20Srj%20Sk%20CXB_October_12%20For%20Codificatio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FStaffData%20Base-%20april-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TION%20DARFUR\HUMAN%20RESSOURCES\1-SUDANESE%20EMPLOYEES\1-BasesMonthlyDATABASE\2006%2008\New%20EFStaffData%20Base%20August%202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CF\Local%20Settings\Temp\Admin_Co_SV_08\FINANCES\Suivis%20budg&#233;taires\2009\0409\Documents%20and%20Settings\ACF\Local%20Settings\Temp\Copy%20of%20Revised%20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Local%20Settings\Temp\BDD%20MAO%201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VID\budget%20WS%20BPRM3%20300307%20Lo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tion\03_HR\2.Staff%20Data%20Base%20El%20Fasher\2007%20DATABASE%20EF\07%2006%20June%2007\EFStaffData%20Base-%20april-%202007%20MEDICAL%20COST-DEF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B\Expert%20Logistique\02%20KitLogs\ACF%20Kitlog%20V3\KITLOG%20V3\3.%20Supply%20Chain\3.2%20Order%20management%20Revised\Order%20management%20Revised%20-%20For%20translation\04%20-%20Procurement%20Follow%20Up%20V3_4%20-%20For%20translat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2%20-%20Missions\06%20-%20RCA\03%20-%20Plans%20de%20Financement\CF%20Plan%20Fin%2020150803\CF%20PlanFinFunct%2020150803_JB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F\Manuel%20gestionnaires\Budget%20structure\Budget%202009\Copie%20de%20bud%202009%20-%20Volume%20assump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MINISTRATION%20DARFUR\FINANCE\BUDGET\A1%20ECHO\A1W\Documents%20and%20Settings\Admindr\Desktop\Staff%20Database%20NY_SeptemberV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F\AppData\Local\Microsoft\Windows\Temporary%20Internet%20Files\OLKF3A5\.ptmp490930\Proposition%20nut%20ZH%20mars%2012_%20SDC%20_Draft%20Ju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Mes%20documents\ADMIN\Admin%202006\Budget\BPRM\B4C\budget%20WS%20BPRM3%203003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Account1\sandra\WIN98\TEMP\2410%20Rec%20at%2016%2008%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F\Documents\ADMIN%20RAKHINE\2.HUMAN%20RESOURCES\05.Database\NRS\2014\02.February\STFNRS210214%20BTD%20Base-Updated%20MTMvEL%20v3vf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ocuments%20and%20Settings\ACF\Local%20Settings\Temp\Documents%20and%20Settings\ACF\Desktop\Documents%20and%20Settings\Administrator\Local%20Settings\Temp\Administration\03_HR\2.Staff%20Data%20Base%20El%20Fasher\2007%20DATABASE%20EF\07%2004%20April%200?60771FC6" TargetMode="External"/><Relationship Id="rId1" Type="http://schemas.openxmlformats.org/officeDocument/2006/relationships/externalLinkPath" Target="file:///\\60771FC6\07%2004%20April%200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DMIN%20CO%20TCHAD\FINANCES\Plans%20fi\PFI%202009\TD%20PF%20staff%202009%2022%2009%20%2009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Account1\my%20documents\My%20Documents\DONOR%20REPORTS\ECHO\EC073\1AL%20EC073-11Nov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Documents%20and%20Settings\Preferred%20Customer\My%20Documents\FINANCE\FY2007\T2%20CODING\T2%20CODING%20MASTER%20-%20BPR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mainserver\Profiles\Ethiopia\Budgets\WINDOWS\Temporary%20Internet%20Files\Content.IE5\MVFFN1EK\budget(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1201205\00%20-%20FIN\02%20-%20Budgets\03%20-%20ASSUMPTION\Assumption%202013\02%20-%20Financial%20Plans\20121124\AH%20PlanFinFunct%202013_2012112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teitelbaum\Local%20Settings\Temporary%20Internet%20Files\OLK1B\Uganda%20MCC%20Threshold%20Cos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GISTIQUE\OUTILS%20LOG%20TERRAIN\ACHATS\Achat%20%20procedure%20simplifiee\Suivi%20des%20Achats%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R%20Database%20Des%20'06\HR%20Database%20Aug%20'06\HR%20database%20lamno%20August%20'06%20(Final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\LOG\Copy%20of%20SP_Review_Final_20130813%20_%20BD%20CO%20_%20SP_%20A1N-D1K%20_%202013%20(ECHO-HCR)%20_V3_1%20with%20LC%20_%20With%20Budget%20Lin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\Documents%20and%20Settings\Chris\Desktop\Initial%20Projection%20Oct%2006v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ILA\Documents\HELP%202016\BUDGETS%202015-2016\Budgets%20Help%202015-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save\FP\ALO\PLAN%20FI%20EQ%20SOUDAN%202007%200703151%20AL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Documents%20and%20Settings\Preferred%20Customer\My%20Documents\BUDGUTVS%20ACTUAL\FY08\February\TO%20BE%20SENT\BvA%20-February%20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ducroix\Documents\2%20-%20RRMP\B%20-%20Supply\Historique%20Release%20orders%20urgences%20ED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F%20Atjeh\Data%20Base\HR%20Database%20April%20'06\to%20complete\SD127SAL%20decV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Email\heidi\windows\TEMP\CTR%20SUPPORT%20-%20OCt%20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CF\Mes%20documents\BERTHONY\ADMINISTRATION\1%20-%20FINANCES\02%20-%20GESTION\01%20-%20PLAN%20DE%20FINANCEMENT\PLANS%20DE%20FI\HA%20Plan%20Fi%20Staff%202009%2010%201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OLK6020\CORBUDG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thiopia\Budgets\WINDOWS\Temporary%20Internet%20Files\Content.IE5\MVFFN1EK\budget(1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Bureau\Admin-A_121109\RH%20Nationales\Etude%20du%20co&#251;t%20de%20la%20vie%2008-09\Etude%20co&#251;t%20de%20la%20vie_Admin_0704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Mes%20documents\Admin%202003\Compta\Gestion%20budg&#233;taire\MULTIBUD\TRES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inancehq$\15.Conso\2019\Budget\T0\BRGL\Budget%202019%20T0%20Revis&#233;-BRGL%20-%20F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My%20Documents\ADMIN\Mileva%20temp%20file\Budgets%20for%20Mileva\F5A%20-%20Dutch%20-%20Cox%20-%20Cofunding%20CFW-FFW-FFT\DUTCH%2010%20villages%202009-2010%20budget%20-%20WD2%20VD29092009%20VF%20HQ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D%20PF%20fonctionnement%20200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RAVAIL\Bureau\BASES%20SALAIRE\1.%20Base%20de%20donn&#233;es%20staff%20ACF%20MA\BO%20Staff%20Database%20-%2002%2020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CF\Local%20Settings\Temporary%20Internet%20Files\OLK71\Hypoth&#233;se%20Basse\01-Admin_171110\01%20-%20Finances\01%20-%20Contrats%20Bailleurs\CI_Nutri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inancehq$\15.Conso\2018\Reallocation%20staff%20HQ%20sur%20projets%202018\Overview%20program%20coverage%20for%20HQ%20costs%202018.xlsx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eur-DY0PK3J\Rep%20Impression\Users\ACF\AppData\Local\Microsoft\Windows\Temporary%20Internet%20Files\Content.Outlook\0ANQUU87\!%20NATIONAL%20HR%20FILES\C%20-%20Documents%20forms%20and%20formats\From%20Osman%20to%20Corrine\HR%20vouchers(Med%20cost-perdeim-Overtime-Loan).xls?30C13994" TargetMode="External"/><Relationship Id="rId1" Type="http://schemas.openxmlformats.org/officeDocument/2006/relationships/externalLinkPath" Target="file:///\\30C13994\HR%20vouchers(Med%20cost-perdeim-Overtime-Loan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F\AppData\Local\Microsoft\Windows\Temporary%20Internet%20Files\Content.Outlook\QI9T6TYT\Templates%20budget%20AF%20MY\20140818_ECHO%20Nut%20NRS%20internal%20budg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ission\AppData\Local\Temp\Rar$DIa0.784\201610-%20BDD%20RH%20%20BASE%20KAED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!%20CL%20D.Gadessaud\contrat%20bailleur\2%20Proposal%20en%20cours%20de%20validation\A15\A15%20Budget%20Version%20interne%20ACF%2029%2003%2007%20CMK%20DG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p-Nut-Bangui3-DAHI_%20VU%20LOG%20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dc\acf%20myanmar\ADMIN%20DARFUR\03.%20HUMAN%20RESSOURCES\1.%20NATIONAL\03-PSB\NY%20PSB%20Nyala%20formal%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hr\grp_hr\HR%20Database\2006\2006%2004\KH%20HR%20database%202006%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CF\My%20Documents\ADMINISTRATION%20DARFUR\02.%20FINANCE\02.%20FINANCIAL%20PLANS\BaseFinancialPlan\2007%2009%20Sept%20FP\PSB%20WORK\Follow%20PSB%20El%20Fasher%20DB%20JUNE%202007%20DEF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Documents%20and%20Settings\getenetk\Desktop\OFDA%20Budget%204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F\Local%20Settings\Temporary%20Internet%20Files\OLK96\PLAN%20FI%20EXPAT%202006%20new%20format%20NEPAL%20181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orary%20Internet%20Files\OLKA7\Documents%20and%20Settings\arabelleb\Local%20Settings\Temp\APS%202006%20Budget%20Fin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ducroix\Documents\2%20-%20RRMP\A%20-%20Programme\1%20-%20G&#233;n&#233;ral\Catalogue%20+%20Suivi%20des%20PGM%20ED%2004101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educroix\Documents\2%20-%20RRMP\C%20-%20Stocks\2%20-%20Partenaires\Format%20rapport%20stocks%20partenaires%20RRMP%20ED%2007091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inancehq$\3.%20VSFB%20BUDGET\BUDGET%202019\BUDGET%202019%20T1\BRGL\Budget%202019%20T1%20BRGL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iplomatiebel.sharepoint.com/OPERATIONS/Ongoing%20contracts/DGD%20Program/Reports/Rapports%20Financiers%20+%20MR/Summary/2020/20209%20DGD%20VSF-B-Summary%20at%2031-12-2020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eart_butterfly\Library\Caches\TemporaryItems\Outlook%20Temp\mainserver\Profiles\My%20documents\Budgets\FY2004%20OPERATING%20BUDGET-with%20CD%20and%20RC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unning%20My%20Documents\ADMIN\Admin%20documents\Budgets\Plans%20de%20financements\Plans%20de%20fi%202012\2012%20Mid%20term%20review\BD%20PlanFinStaff%202012%20-mid%20term%20review-19062012%20L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MINISTRATION%20DARFUR\FINANCE\BUDGET\A1%20ECHO\A1W\ADMINISTRATION%20DARFUR\HUMAN%20RESSOURCES\1-SUDANESE%20EMPLOYEES\1-BasesMonthlyDATABASE\2005%2010\Staff%20database%20NY%20-Octobe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F_Yangon_HR\07_Remuneration%20Policy\New%20salary%20policy%2008\Budgets%20Simulations\Staff%20projections_03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dminKit\kitcompt\Missions\WINDOWS\TEMP\MULTIBUD\CHANGE9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HAITI98\MULTIBUD\HAA5A.BUD" TargetMode="External"/></Relationships>
</file>

<file path=xl/externalLinks/_rels/externalLink93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Users\ACF.ACF-PBNNTY6\AppData\Local\Microsoft\Windows\Temporary%20Internet%20Files\Content.Outlook\5YWJT7NZ\Users\ACF\AppData\Local\Microsoft\Windows\Temporary%20Internet%20Files\Content.Outlook\97PQQWEG\SP_%20A1N-31072013%20(2).xls?04B790AB" TargetMode="External"/><Relationship Id="rId1" Type="http://schemas.openxmlformats.org/officeDocument/2006/relationships/externalLinkPath" Target="file:///\\04B790AB\SP_%20A1N-31072013%20(2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CF\Desktop\Salary%20increase%20impact\HR%20Database%20ACF%20JA%202008%2002%20with%20increas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EGE\Finances\Gestion%20des%20missions\Chiffres%20Missions\Chiffres%20missions%202012\Budget%202012\Notes%20de%20cadrage-draft\plan%20de%20fi-Z1\Outils\Docs%20valid&#233;s\2012%20Financial%20plans-Blank\XX%20PlanFinFunct%20201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ission\AppData\Local\Temp\Rar$DIa0.108\SB%20ECHO9%20au%20%2031102016%20m&#224;j%202016111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s%20documents\SOL\82_Admin%20support\Documentation_about_budgets\563%20ECHO\V3-Finale\Construction%20Budgets%20lines%20EC%20Global%20Plan%20MUH%20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ission\AppData\Local\Microsoft\Windows\Temporary%20Internet%20Files\Content.Outlook\6OQY76EO\Proposition%20Budget%20%20ECHO10%201711201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khtarul.WFPBAN0\Local%20Settings\Temp\Budget%20WFP%2010%20villages%20%20Cox's%20Bazar%20version%2003-08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data"/>
      <sheetName val="Employee Follow up"/>
      <sheetName val="Payroll Permanent"/>
      <sheetName val="Attendance"/>
      <sheetName val="Loans"/>
      <sheetName val="Medical coverage"/>
      <sheetName val="Field Allowance"/>
      <sheetName val="Payroll Temporary"/>
      <sheetName val="Salary Receipt"/>
      <sheetName val="Hardship Allowance"/>
      <sheetName val="Salary Receipt Temporary"/>
      <sheetName val="STFYGN0508"/>
      <sheetName val="YGN Salary Receipt"/>
    </sheetNames>
    <sheetDataSet>
      <sheetData sheetId="0" refreshError="1">
        <row r="1">
          <cell r="B1" t="str">
            <v>YGN</v>
          </cell>
        </row>
        <row r="8">
          <cell r="E8" t="str">
            <v>Level</v>
          </cell>
          <cell r="F8" t="str">
            <v>Basic Salary (FEC)</v>
          </cell>
          <cell r="G8" t="str">
            <v>% of yearly increase</v>
          </cell>
        </row>
        <row r="9">
          <cell r="E9">
            <v>1</v>
          </cell>
          <cell r="F9">
            <v>57</v>
          </cell>
          <cell r="G9">
            <v>7.0000000000000007E-2</v>
          </cell>
        </row>
        <row r="10">
          <cell r="E10">
            <v>2</v>
          </cell>
          <cell r="F10">
            <v>62</v>
          </cell>
          <cell r="G10">
            <v>7.0000000000000007E-2</v>
          </cell>
        </row>
        <row r="11">
          <cell r="E11">
            <v>3</v>
          </cell>
          <cell r="F11">
            <v>75</v>
          </cell>
          <cell r="G11">
            <v>7.0000000000000007E-2</v>
          </cell>
        </row>
        <row r="12">
          <cell r="E12" t="str">
            <v>3+</v>
          </cell>
          <cell r="F12">
            <v>85</v>
          </cell>
          <cell r="G12">
            <v>7.0000000000000007E-2</v>
          </cell>
        </row>
        <row r="13">
          <cell r="E13">
            <v>4</v>
          </cell>
          <cell r="F13">
            <v>100</v>
          </cell>
          <cell r="G13">
            <v>7.0000000000000007E-2</v>
          </cell>
        </row>
        <row r="14">
          <cell r="E14" t="str">
            <v>4+</v>
          </cell>
          <cell r="F14">
            <v>117</v>
          </cell>
          <cell r="G14">
            <v>7.0000000000000007E-2</v>
          </cell>
        </row>
        <row r="15">
          <cell r="E15">
            <v>5</v>
          </cell>
          <cell r="F15">
            <v>140</v>
          </cell>
          <cell r="G15">
            <v>7.0000000000000007E-2</v>
          </cell>
        </row>
        <row r="16">
          <cell r="E16">
            <v>6</v>
          </cell>
          <cell r="F16">
            <v>215</v>
          </cell>
          <cell r="G16">
            <v>7.0000000000000007E-2</v>
          </cell>
        </row>
        <row r="17">
          <cell r="E17" t="str">
            <v>6+</v>
          </cell>
          <cell r="F17">
            <v>380</v>
          </cell>
          <cell r="G17">
            <v>0.05</v>
          </cell>
        </row>
        <row r="18">
          <cell r="E18">
            <v>7</v>
          </cell>
          <cell r="F18">
            <v>295</v>
          </cell>
          <cell r="G18">
            <v>0.06</v>
          </cell>
        </row>
        <row r="19">
          <cell r="E19">
            <v>8</v>
          </cell>
          <cell r="F19">
            <v>495</v>
          </cell>
          <cell r="G19">
            <v>0.04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 le"/>
      <sheetName val="BK2 ov"/>
      <sheetName val="BK3 ad"/>
      <sheetName val="BK4 lo"/>
      <sheetName val="BK5 m"/>
      <sheetName val="BK6"/>
      <sheetName val="F1 le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1"/>
      <sheetName val="SHEET 2"/>
      <sheetName val="P1"/>
      <sheetName val="P2"/>
      <sheetName val="P3"/>
      <sheetName val="Contract"/>
      <sheetName val="BASES"/>
      <sheetName val="TO_DO"/>
      <sheetName val="BK1_le"/>
      <sheetName val="BK2_ov"/>
      <sheetName val="BK3_ad"/>
      <sheetName val="BK4_lo"/>
      <sheetName val="BK5_m"/>
      <sheetName val="F1_le"/>
      <sheetName val="SHEET_2"/>
      <sheetName val="SUDBASE"/>
      <sheetName val="tab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EF0001</v>
          </cell>
        </row>
        <row r="6">
          <cell r="E6" t="str">
            <v/>
          </cell>
        </row>
        <row r="7">
          <cell r="E7" t="str">
            <v/>
          </cell>
        </row>
        <row r="8">
          <cell r="E8" t="str">
            <v>EF0007</v>
          </cell>
        </row>
        <row r="9">
          <cell r="E9" t="str">
            <v/>
          </cell>
        </row>
        <row r="10">
          <cell r="E10" t="str">
            <v/>
          </cell>
        </row>
        <row r="11">
          <cell r="E11" t="str">
            <v>EF0011</v>
          </cell>
        </row>
        <row r="12">
          <cell r="E12" t="str">
            <v/>
          </cell>
        </row>
        <row r="13">
          <cell r="E13" t="str">
            <v>EF0013</v>
          </cell>
        </row>
        <row r="14">
          <cell r="E14" t="str">
            <v>EF0014</v>
          </cell>
        </row>
        <row r="15">
          <cell r="E15" t="str">
            <v/>
          </cell>
        </row>
        <row r="16">
          <cell r="E16" t="str">
            <v>EF0017</v>
          </cell>
        </row>
        <row r="17">
          <cell r="E17" t="str">
            <v>EF0018</v>
          </cell>
        </row>
        <row r="18">
          <cell r="E18" t="str">
            <v>EF0020</v>
          </cell>
        </row>
        <row r="19">
          <cell r="E19" t="str">
            <v>EF0021</v>
          </cell>
        </row>
        <row r="20">
          <cell r="E20" t="str">
            <v/>
          </cell>
        </row>
        <row r="21">
          <cell r="E21" t="str">
            <v>EF0023</v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>EF0026</v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>EF0031</v>
          </cell>
        </row>
        <row r="28">
          <cell r="E28" t="str">
            <v/>
          </cell>
        </row>
        <row r="29">
          <cell r="E29" t="str">
            <v>EF0035</v>
          </cell>
        </row>
        <row r="30">
          <cell r="E30" t="str">
            <v/>
          </cell>
        </row>
        <row r="31">
          <cell r="E31" t="str">
            <v>EF0039</v>
          </cell>
        </row>
        <row r="32">
          <cell r="E32" t="str">
            <v>EF0040</v>
          </cell>
        </row>
        <row r="33">
          <cell r="E33" t="str">
            <v>EF0041</v>
          </cell>
        </row>
        <row r="34">
          <cell r="E34" t="str">
            <v/>
          </cell>
        </row>
        <row r="35">
          <cell r="E35" t="str">
            <v>EF0044</v>
          </cell>
        </row>
        <row r="36">
          <cell r="E36" t="str">
            <v>EF0047</v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>EF0054</v>
          </cell>
        </row>
        <row r="40">
          <cell r="E40" t="str">
            <v>EF0055</v>
          </cell>
        </row>
        <row r="41">
          <cell r="E41" t="str">
            <v>EF0058</v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>EF0068</v>
          </cell>
        </row>
        <row r="48">
          <cell r="E48" t="str">
            <v/>
          </cell>
        </row>
        <row r="49">
          <cell r="E49" t="str">
            <v>EF0070</v>
          </cell>
        </row>
        <row r="50">
          <cell r="E50" t="str">
            <v>EF0071</v>
          </cell>
        </row>
        <row r="51">
          <cell r="E51" t="str">
            <v/>
          </cell>
        </row>
        <row r="52">
          <cell r="E52" t="str">
            <v>EF0073</v>
          </cell>
        </row>
        <row r="53">
          <cell r="E53" t="str">
            <v/>
          </cell>
        </row>
        <row r="54">
          <cell r="E54" t="str">
            <v>EF0075</v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>EF0078</v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>EF0084</v>
          </cell>
        </row>
        <row r="62">
          <cell r="E62" t="str">
            <v>EF0086</v>
          </cell>
        </row>
        <row r="63">
          <cell r="E63" t="str">
            <v>EF0087</v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>EF0094</v>
          </cell>
        </row>
        <row r="70">
          <cell r="E70" t="str">
            <v/>
          </cell>
        </row>
        <row r="71">
          <cell r="E71" t="str">
            <v>EF0098</v>
          </cell>
        </row>
        <row r="72">
          <cell r="E72" t="str">
            <v>EF0099</v>
          </cell>
        </row>
        <row r="73">
          <cell r="E73" t="str">
            <v>EF0100</v>
          </cell>
        </row>
        <row r="74">
          <cell r="E74" t="str">
            <v>EF0101</v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>EF0038</v>
          </cell>
        </row>
        <row r="86">
          <cell r="E86" t="str">
            <v/>
          </cell>
        </row>
        <row r="87">
          <cell r="E87" t="str">
            <v>EF0045</v>
          </cell>
        </row>
        <row r="88">
          <cell r="E88" t="str">
            <v>EF0046</v>
          </cell>
        </row>
        <row r="89">
          <cell r="E89" t="str">
            <v>EF0048</v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>EF0053</v>
          </cell>
        </row>
        <row r="93">
          <cell r="E93" t="str">
            <v/>
          </cell>
        </row>
        <row r="94">
          <cell r="E94" t="str">
            <v>EF0057</v>
          </cell>
        </row>
        <row r="95">
          <cell r="E95" t="str">
            <v>EF0059</v>
          </cell>
        </row>
        <row r="96">
          <cell r="E96" t="str">
            <v>EF0063</v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>EF0095</v>
          </cell>
        </row>
        <row r="104">
          <cell r="E104" t="str">
            <v/>
          </cell>
        </row>
        <row r="105">
          <cell r="E105" t="str">
            <v>EF0102</v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>EF0106</v>
          </cell>
        </row>
        <row r="110">
          <cell r="E110" t="str">
            <v/>
          </cell>
        </row>
        <row r="111">
          <cell r="E111" t="str">
            <v>EF0108</v>
          </cell>
        </row>
        <row r="112">
          <cell r="E112" t="str">
            <v/>
          </cell>
        </row>
        <row r="113">
          <cell r="E113" t="str">
            <v>EF0110</v>
          </cell>
        </row>
        <row r="114">
          <cell r="E114" t="str">
            <v>EF0111</v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>EF0115</v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>EF0120</v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>EF0124</v>
          </cell>
        </row>
        <row r="128">
          <cell r="E128" t="str">
            <v>EF0125</v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>EF0128</v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>EF0135</v>
          </cell>
        </row>
        <row r="139">
          <cell r="E139" t="str">
            <v>EF0136</v>
          </cell>
        </row>
        <row r="140">
          <cell r="E140" t="str">
            <v>EF0137</v>
          </cell>
        </row>
        <row r="141">
          <cell r="E141" t="str">
            <v>EF0138</v>
          </cell>
        </row>
        <row r="142">
          <cell r="E142" t="str">
            <v/>
          </cell>
        </row>
        <row r="143">
          <cell r="E143" t="str">
            <v>EF0140</v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>EF0149</v>
          </cell>
        </row>
        <row r="153">
          <cell r="E153" t="str">
            <v>EF0150</v>
          </cell>
        </row>
        <row r="154">
          <cell r="E154" t="str">
            <v>EF0151</v>
          </cell>
        </row>
        <row r="155">
          <cell r="E155" t="str">
            <v>EF0152</v>
          </cell>
        </row>
        <row r="156">
          <cell r="E156" t="str">
            <v/>
          </cell>
        </row>
        <row r="157">
          <cell r="E157" t="str">
            <v>EF0154</v>
          </cell>
        </row>
        <row r="158">
          <cell r="E158" t="str">
            <v/>
          </cell>
        </row>
        <row r="159">
          <cell r="E159" t="str">
            <v>EF0156</v>
          </cell>
        </row>
        <row r="160">
          <cell r="E160" t="str">
            <v/>
          </cell>
        </row>
        <row r="161">
          <cell r="E161" t="str">
            <v>EF0158</v>
          </cell>
        </row>
        <row r="162">
          <cell r="E162" t="str">
            <v/>
          </cell>
        </row>
        <row r="163">
          <cell r="E163" t="str">
            <v>EF0160</v>
          </cell>
        </row>
        <row r="164">
          <cell r="E164" t="str">
            <v/>
          </cell>
        </row>
        <row r="165">
          <cell r="E165" t="str">
            <v>EF0162</v>
          </cell>
        </row>
        <row r="166">
          <cell r="E166" t="str">
            <v>EF0163</v>
          </cell>
        </row>
        <row r="167">
          <cell r="E167" t="str">
            <v/>
          </cell>
        </row>
        <row r="168">
          <cell r="E168" t="str">
            <v>EF0165</v>
          </cell>
        </row>
        <row r="169">
          <cell r="E169" t="str">
            <v>EF0166</v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>EF0170</v>
          </cell>
        </row>
        <row r="174">
          <cell r="E174" t="str">
            <v/>
          </cell>
        </row>
        <row r="175">
          <cell r="E175" t="str">
            <v>EF0172</v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>EF0176</v>
          </cell>
        </row>
        <row r="180">
          <cell r="E180" t="str">
            <v/>
          </cell>
        </row>
        <row r="181">
          <cell r="E181" t="str">
            <v>EF0178</v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>EF0183</v>
          </cell>
        </row>
        <row r="187">
          <cell r="E187" t="str">
            <v>EF0184</v>
          </cell>
        </row>
        <row r="188">
          <cell r="E188" t="str">
            <v/>
          </cell>
        </row>
        <row r="189">
          <cell r="E189" t="str">
            <v>EF0186</v>
          </cell>
        </row>
        <row r="190">
          <cell r="E190" t="str">
            <v>EF0187</v>
          </cell>
        </row>
        <row r="191">
          <cell r="E191" t="str">
            <v>EF0188</v>
          </cell>
        </row>
        <row r="192">
          <cell r="E192" t="str">
            <v>EF0189</v>
          </cell>
        </row>
        <row r="193">
          <cell r="E193" t="str">
            <v>EF0190</v>
          </cell>
        </row>
        <row r="194">
          <cell r="E194" t="str">
            <v>EF0191</v>
          </cell>
        </row>
        <row r="195">
          <cell r="E195" t="str">
            <v>EF0192</v>
          </cell>
        </row>
        <row r="196">
          <cell r="E196" t="str">
            <v/>
          </cell>
        </row>
        <row r="197">
          <cell r="E197" t="str">
            <v>EF0194</v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>EF0205</v>
          </cell>
        </row>
        <row r="209">
          <cell r="E209" t="str">
            <v>EF0206</v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>EF0210</v>
          </cell>
        </row>
        <row r="214">
          <cell r="E214" t="str">
            <v/>
          </cell>
        </row>
        <row r="215">
          <cell r="E215" t="str">
            <v>EF0212</v>
          </cell>
        </row>
        <row r="216">
          <cell r="E216" t="str">
            <v/>
          </cell>
        </row>
        <row r="217">
          <cell r="E217" t="str">
            <v>EF0214</v>
          </cell>
        </row>
        <row r="218">
          <cell r="E218" t="str">
            <v>EF0215</v>
          </cell>
        </row>
        <row r="219">
          <cell r="E219" t="str">
            <v>EF0216</v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>EF0226</v>
          </cell>
        </row>
        <row r="228">
          <cell r="E228" t="str">
            <v>EF0227</v>
          </cell>
        </row>
        <row r="229">
          <cell r="E229" t="str">
            <v>EF0228</v>
          </cell>
        </row>
        <row r="230">
          <cell r="E230" t="str">
            <v>EF0229</v>
          </cell>
        </row>
        <row r="231">
          <cell r="E231" t="str">
            <v>EF0230</v>
          </cell>
        </row>
        <row r="232">
          <cell r="E232" t="str">
            <v>EF0231</v>
          </cell>
        </row>
        <row r="233">
          <cell r="E233" t="str">
            <v>EF0232</v>
          </cell>
        </row>
        <row r="234">
          <cell r="E234" t="str">
            <v/>
          </cell>
        </row>
        <row r="235">
          <cell r="E235" t="str">
            <v>EF0234</v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>EF0239</v>
          </cell>
        </row>
        <row r="241">
          <cell r="E241" t="str">
            <v>EF0240</v>
          </cell>
        </row>
        <row r="242">
          <cell r="E242" t="str">
            <v>EF0241</v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>EF0256</v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>EF0261</v>
          </cell>
        </row>
        <row r="263">
          <cell r="E263" t="str">
            <v/>
          </cell>
        </row>
        <row r="264">
          <cell r="E264" t="str">
            <v>EF0263</v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>EF0267</v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>EF0270</v>
          </cell>
        </row>
        <row r="272">
          <cell r="E272" t="str">
            <v>EF0271</v>
          </cell>
        </row>
        <row r="273">
          <cell r="E273" t="str">
            <v>EF0272</v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>EF0280</v>
          </cell>
        </row>
        <row r="282">
          <cell r="E282" t="str">
            <v>EF0281</v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>EF0286</v>
          </cell>
        </row>
        <row r="288">
          <cell r="E288" t="str">
            <v/>
          </cell>
        </row>
        <row r="289">
          <cell r="E289" t="str">
            <v>EF0288</v>
          </cell>
        </row>
        <row r="290">
          <cell r="E290" t="str">
            <v/>
          </cell>
        </row>
        <row r="291">
          <cell r="E291" t="str">
            <v>EF0290</v>
          </cell>
        </row>
        <row r="292">
          <cell r="E292" t="str">
            <v>EF0291</v>
          </cell>
        </row>
        <row r="293">
          <cell r="E293" t="str">
            <v/>
          </cell>
        </row>
        <row r="294">
          <cell r="E294" t="str">
            <v>EF0293</v>
          </cell>
        </row>
        <row r="295">
          <cell r="E295" t="str">
            <v/>
          </cell>
        </row>
        <row r="296">
          <cell r="E296" t="str">
            <v>EF0295</v>
          </cell>
        </row>
        <row r="297">
          <cell r="E297" t="str">
            <v>EF0296</v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>EF0299</v>
          </cell>
        </row>
        <row r="301">
          <cell r="E301" t="str">
            <v>EF0300</v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>EF0304</v>
          </cell>
        </row>
        <row r="306">
          <cell r="E306" t="str">
            <v>EF0305</v>
          </cell>
        </row>
        <row r="307">
          <cell r="E307" t="str">
            <v/>
          </cell>
        </row>
        <row r="308">
          <cell r="E308" t="str">
            <v>EF0307</v>
          </cell>
        </row>
        <row r="309">
          <cell r="E309" t="str">
            <v>EF0308</v>
          </cell>
        </row>
        <row r="310">
          <cell r="E310" t="str">
            <v>EF0309</v>
          </cell>
        </row>
        <row r="311">
          <cell r="E311" t="str">
            <v>EF0310</v>
          </cell>
        </row>
        <row r="312">
          <cell r="E312" t="str">
            <v/>
          </cell>
        </row>
        <row r="313">
          <cell r="E313" t="str">
            <v>EF0312</v>
          </cell>
        </row>
        <row r="314">
          <cell r="E314" t="str">
            <v>EF0313</v>
          </cell>
        </row>
        <row r="315">
          <cell r="E315" t="str">
            <v>EF0314</v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>EF0321</v>
          </cell>
        </row>
        <row r="323">
          <cell r="E323" t="str">
            <v/>
          </cell>
        </row>
        <row r="324">
          <cell r="E324" t="str">
            <v>EF0323</v>
          </cell>
        </row>
        <row r="325">
          <cell r="E325" t="str">
            <v>EF0324</v>
          </cell>
        </row>
        <row r="326">
          <cell r="E326" t="str">
            <v>EF0325</v>
          </cell>
        </row>
        <row r="327">
          <cell r="E327" t="str">
            <v>EF0326</v>
          </cell>
        </row>
        <row r="328">
          <cell r="E328" t="str">
            <v>EF0327</v>
          </cell>
        </row>
        <row r="329">
          <cell r="E329" t="str">
            <v>EF0328</v>
          </cell>
        </row>
        <row r="330">
          <cell r="E330" t="str">
            <v>EF0329</v>
          </cell>
        </row>
        <row r="331">
          <cell r="E331" t="str">
            <v>EF0330</v>
          </cell>
        </row>
        <row r="332">
          <cell r="E332" t="str">
            <v>EF0331</v>
          </cell>
        </row>
        <row r="333">
          <cell r="E333" t="str">
            <v>EF0332</v>
          </cell>
        </row>
        <row r="334">
          <cell r="E334" t="str">
            <v>EF0333</v>
          </cell>
        </row>
        <row r="335">
          <cell r="E335" t="str">
            <v>EF0334</v>
          </cell>
        </row>
        <row r="336">
          <cell r="E336" t="str">
            <v>EF0335</v>
          </cell>
        </row>
        <row r="337">
          <cell r="E337" t="str">
            <v>EF0336</v>
          </cell>
        </row>
        <row r="338">
          <cell r="E338" t="str">
            <v>EF0337</v>
          </cell>
        </row>
        <row r="339">
          <cell r="E339" t="str">
            <v>EF0338</v>
          </cell>
        </row>
        <row r="340">
          <cell r="E340" t="str">
            <v/>
          </cell>
        </row>
        <row r="341">
          <cell r="E341" t="str">
            <v>EF0340</v>
          </cell>
        </row>
        <row r="342">
          <cell r="E342" t="str">
            <v>EF0341</v>
          </cell>
        </row>
        <row r="343">
          <cell r="E343" t="str">
            <v>EF0342</v>
          </cell>
        </row>
        <row r="344">
          <cell r="E344" t="str">
            <v>EF0343</v>
          </cell>
        </row>
        <row r="345">
          <cell r="E345" t="str">
            <v>EF0344</v>
          </cell>
        </row>
        <row r="346">
          <cell r="E346" t="str">
            <v>EF0345</v>
          </cell>
        </row>
        <row r="347">
          <cell r="E347" t="str">
            <v>EF0346</v>
          </cell>
        </row>
        <row r="348">
          <cell r="E348" t="str">
            <v>EF0347</v>
          </cell>
        </row>
        <row r="349">
          <cell r="E349" t="str">
            <v>EF0348</v>
          </cell>
        </row>
        <row r="350">
          <cell r="E350" t="str">
            <v>EF0349</v>
          </cell>
        </row>
        <row r="351">
          <cell r="E351" t="str">
            <v>EF0350</v>
          </cell>
        </row>
        <row r="352">
          <cell r="E352" t="str">
            <v>EF0351</v>
          </cell>
        </row>
        <row r="353">
          <cell r="E353" t="str">
            <v>EF0352</v>
          </cell>
        </row>
        <row r="354">
          <cell r="E354" t="str">
            <v>EF0353</v>
          </cell>
        </row>
        <row r="355">
          <cell r="E355" t="str">
            <v>EF0354</v>
          </cell>
        </row>
        <row r="356">
          <cell r="E356" t="str">
            <v>EF0355</v>
          </cell>
        </row>
        <row r="357">
          <cell r="E357" t="str">
            <v>EF0356</v>
          </cell>
        </row>
        <row r="358">
          <cell r="E358" t="str">
            <v>EF0357</v>
          </cell>
        </row>
        <row r="359">
          <cell r="E359" t="str">
            <v>EF0358</v>
          </cell>
        </row>
        <row r="360">
          <cell r="E360" t="str">
            <v>EF0359</v>
          </cell>
        </row>
        <row r="361">
          <cell r="E361" t="str">
            <v>EF0360</v>
          </cell>
        </row>
        <row r="362">
          <cell r="E362" t="str">
            <v>EF0361</v>
          </cell>
        </row>
        <row r="363">
          <cell r="E363" t="str">
            <v>EF0362</v>
          </cell>
        </row>
        <row r="364">
          <cell r="E364" t="str">
            <v>EF0363</v>
          </cell>
        </row>
        <row r="365">
          <cell r="E365" t="str">
            <v>EF0364</v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4" t="str">
            <v>STAFF CODE</v>
          </cell>
          <cell r="B4" t="str">
            <v>ACTIVE</v>
          </cell>
          <cell r="C4" t="str">
            <v>BASE</v>
          </cell>
          <cell r="D4" t="str">
            <v>NAME</v>
          </cell>
          <cell r="E4" t="str">
            <v>DEPT</v>
          </cell>
          <cell r="F4" t="str">
            <v>POSITION</v>
          </cell>
          <cell r="G4" t="str">
            <v>GRADE</v>
          </cell>
          <cell r="H4" t="str">
            <v>SECTION / AREA</v>
          </cell>
          <cell r="I4" t="str">
            <v>PROJECT CODE</v>
          </cell>
          <cell r="J4" t="str">
            <v>A/C</v>
          </cell>
          <cell r="K4" t="str">
            <v>BUDGET CONTRACT</v>
          </cell>
          <cell r="L4" t="str">
            <v>FINANCIAL LINE</v>
          </cell>
          <cell r="M4" t="str">
            <v>NB WORKED HOURS</v>
          </cell>
          <cell r="N4" t="str">
            <v>BASIC SALARY</v>
          </cell>
          <cell r="O4" t="str">
            <v>COLA</v>
          </cell>
          <cell r="P4" t="str">
            <v>X1</v>
          </cell>
          <cell r="Q4" t="str">
            <v>TRANSPORT ALLOWANCE</v>
          </cell>
          <cell r="R4" t="str">
            <v>ACCOMODATION ALLOWANCE</v>
          </cell>
          <cell r="S4" t="str">
            <v>X2</v>
          </cell>
          <cell r="T4" t="str">
            <v>X3</v>
          </cell>
          <cell r="U4" t="str">
            <v>X4</v>
          </cell>
          <cell r="V4" t="str">
            <v>REPRESENTATION ALLOWANCE</v>
          </cell>
          <cell r="W4" t="str">
            <v>Relocation allowance</v>
          </cell>
          <cell r="X4" t="str">
            <v>TOTAL ALLOWANCES</v>
          </cell>
          <cell r="Y4" t="str">
            <v>GROSS SALARY</v>
          </cell>
          <cell r="Z4" t="str">
            <v>EXTRA HOURS</v>
          </cell>
          <cell r="AA4" t="str">
            <v>OVERTIME WEEKLY DAYS</v>
          </cell>
          <cell r="AB4" t="str">
            <v>OVERTIME WEEKLY HOLIDAY</v>
          </cell>
          <cell r="AC4" t="str">
            <v>OVERTIME PUBLIC HOLIDAYS</v>
          </cell>
          <cell r="AD4" t="str">
            <v>TOTAL PAYMENT FOR OVERTIME</v>
          </cell>
          <cell r="AE4" t="str">
            <v>GROSS SALARY</v>
          </cell>
          <cell r="AF4" t="str">
            <v>INCOME TAXE EXEMPTION</v>
          </cell>
          <cell r="AG4" t="str">
            <v>SOCIAL INSURANCE EMPLOYEE</v>
          </cell>
          <cell r="AH4" t="str">
            <v>SENIOR STAFF EXEMPTION</v>
          </cell>
          <cell r="AI4" t="str">
            <v>TAXABLE REVENUE</v>
          </cell>
          <cell r="AJ4" t="str">
            <v>INCOME TAX TO PAY</v>
          </cell>
          <cell r="AK4" t="str">
            <v>NET SALARY</v>
          </cell>
          <cell r="AL4" t="str">
            <v>ROUNDED UP DIFFERENCE</v>
          </cell>
          <cell r="AM4" t="str">
            <v>ADVANCE ON SALARY</v>
          </cell>
          <cell r="AN4" t="str">
            <v>PAYMENT TO RELATIVES IN CAPITAL</v>
          </cell>
          <cell r="AO4" t="str">
            <v>LOAN TO BE REIMBURSED</v>
          </cell>
          <cell r="AP4" t="str">
            <v>EXTRA PAY</v>
          </cell>
          <cell r="AQ4" t="str">
            <v>TO PAY TO THE STAFF IN THE BASE</v>
          </cell>
          <cell r="AR4" t="str">
            <v>RELOCATION ALLOWANCE</v>
          </cell>
          <cell r="AS4" t="str">
            <v>BONUS ALLOWANCE</v>
          </cell>
          <cell r="AT4" t="str">
            <v>TOTAL EXTRA ALLOWANCES</v>
          </cell>
          <cell r="AU4" t="str">
            <v>MEDICAL COSTS</v>
          </cell>
          <cell r="AV4" t="str">
            <v>SOCIAL INSURANCE EMPLOYER</v>
          </cell>
          <cell r="AW4" t="str">
            <v>TOTAL SI</v>
          </cell>
          <cell r="AX4" t="str">
            <v>TOTAL COST OF THE EMPLOYEE IN SDP</v>
          </cell>
          <cell r="AY4" t="str">
            <v>TOTAL COSTS OF THE EMPLOYEE IN EUR</v>
          </cell>
          <cell r="AZ4" t="str">
            <v>SIGNATURE</v>
          </cell>
        </row>
        <row r="5">
          <cell r="A5" t="str">
            <v>EF0001</v>
          </cell>
          <cell r="B5" t="str">
            <v>Active</v>
          </cell>
          <cell r="C5" t="str">
            <v>ELFASHER</v>
          </cell>
          <cell r="D5" t="str">
            <v xml:space="preserve">Abdalla EL NOUR MOHAMMED YAHIA </v>
          </cell>
          <cell r="E5" t="str">
            <v>NUT</v>
          </cell>
          <cell r="F5" t="str">
            <v>Watchman</v>
          </cell>
          <cell r="G5" t="str">
            <v>A4</v>
          </cell>
          <cell r="H5" t="str">
            <v>TFC</v>
          </cell>
          <cell r="I5" t="str">
            <v>EFN01</v>
          </cell>
          <cell r="J5">
            <v>650101</v>
          </cell>
          <cell r="K5" t="str">
            <v>F1K</v>
          </cell>
          <cell r="L5" t="str">
            <v>CA02</v>
          </cell>
          <cell r="M5">
            <v>198</v>
          </cell>
          <cell r="N5">
            <v>286.53874831688819</v>
          </cell>
          <cell r="O5">
            <v>74.95</v>
          </cell>
          <cell r="Q5">
            <v>77</v>
          </cell>
          <cell r="R5">
            <v>35.6</v>
          </cell>
          <cell r="V5">
            <v>0</v>
          </cell>
          <cell r="W5">
            <v>0</v>
          </cell>
          <cell r="X5">
            <v>112.6</v>
          </cell>
          <cell r="Y5">
            <v>474.0887483168882</v>
          </cell>
          <cell r="Z5">
            <v>23.943876177620616</v>
          </cell>
          <cell r="AA5">
            <v>0</v>
          </cell>
          <cell r="AB5">
            <v>0</v>
          </cell>
          <cell r="AC5">
            <v>0</v>
          </cell>
          <cell r="AD5">
            <v>23.943876177620616</v>
          </cell>
          <cell r="AE5">
            <v>474.0887483168882</v>
          </cell>
          <cell r="AF5">
            <v>110.95</v>
          </cell>
          <cell r="AG5">
            <v>37.927099865351053</v>
          </cell>
          <cell r="AH5">
            <v>0</v>
          </cell>
          <cell r="AI5">
            <v>331.19761749594232</v>
          </cell>
          <cell r="AJ5">
            <v>22</v>
          </cell>
          <cell r="AK5">
            <v>438.10552462915774</v>
          </cell>
          <cell r="AL5">
            <v>0</v>
          </cell>
          <cell r="AM5">
            <v>220</v>
          </cell>
          <cell r="AN5">
            <v>0</v>
          </cell>
          <cell r="AO5">
            <v>0</v>
          </cell>
          <cell r="AP5">
            <v>220</v>
          </cell>
          <cell r="AQ5">
            <v>438.10552462915774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80.595087213870997</v>
          </cell>
          <cell r="AW5">
            <v>118.52218707922205</v>
          </cell>
          <cell r="AX5">
            <v>798.62771170837982</v>
          </cell>
          <cell r="AY5">
            <v>296.48863303226875</v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Q6" t="str">
            <v/>
          </cell>
          <cell r="R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e">
            <v>#N/A</v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Q7" t="str">
            <v/>
          </cell>
          <cell r="R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e">
            <v>#N/A</v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</row>
        <row r="8">
          <cell r="A8" t="str">
            <v>EF0007</v>
          </cell>
          <cell r="B8" t="str">
            <v>Active</v>
          </cell>
          <cell r="C8" t="str">
            <v>ELFASHER</v>
          </cell>
          <cell r="D8" t="str">
            <v xml:space="preserve">Abderahman OMER MOHAMED </v>
          </cell>
          <cell r="E8" t="str">
            <v>NUT</v>
          </cell>
          <cell r="F8" t="str">
            <v xml:space="preserve">Phase Monitor </v>
          </cell>
          <cell r="G8" t="str">
            <v>B4</v>
          </cell>
          <cell r="H8" t="str">
            <v>TFC</v>
          </cell>
          <cell r="I8" t="str">
            <v>EFN01</v>
          </cell>
          <cell r="J8">
            <v>650101</v>
          </cell>
          <cell r="K8" t="str">
            <v>F1K</v>
          </cell>
          <cell r="L8" t="str">
            <v>CA02</v>
          </cell>
          <cell r="M8">
            <v>198</v>
          </cell>
          <cell r="N8">
            <v>374.41882002728721</v>
          </cell>
          <cell r="O8">
            <v>74.95</v>
          </cell>
          <cell r="Q8">
            <v>77</v>
          </cell>
          <cell r="R8">
            <v>35.6</v>
          </cell>
          <cell r="V8">
            <v>0</v>
          </cell>
          <cell r="W8">
            <v>0</v>
          </cell>
          <cell r="X8">
            <v>112.6</v>
          </cell>
          <cell r="Y8">
            <v>561.96882002728717</v>
          </cell>
          <cell r="Z8">
            <v>28.382263637741779</v>
          </cell>
          <cell r="AA8">
            <v>0</v>
          </cell>
          <cell r="AB8">
            <v>0</v>
          </cell>
          <cell r="AC8">
            <v>255.44037273967604</v>
          </cell>
          <cell r="AD8">
            <v>283.82263637741784</v>
          </cell>
          <cell r="AE8">
            <v>561.96882002728717</v>
          </cell>
          <cell r="AF8">
            <v>110.95</v>
          </cell>
          <cell r="AG8">
            <v>44.957505602182984</v>
          </cell>
          <cell r="AH8">
            <v>0</v>
          </cell>
          <cell r="AI8">
            <v>477.01697351945865</v>
          </cell>
          <cell r="AJ8">
            <v>22</v>
          </cell>
          <cell r="AK8">
            <v>778.83395080252194</v>
          </cell>
          <cell r="AL8">
            <v>0</v>
          </cell>
          <cell r="AM8">
            <v>220</v>
          </cell>
          <cell r="AN8">
            <v>0</v>
          </cell>
          <cell r="AO8">
            <v>0</v>
          </cell>
          <cell r="AP8">
            <v>220</v>
          </cell>
          <cell r="AQ8">
            <v>778.83395080252194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95.534699404638843</v>
          </cell>
          <cell r="AW8">
            <v>140.49220500682182</v>
          </cell>
          <cell r="AX8">
            <v>1161.3261558093438</v>
          </cell>
          <cell r="AY8">
            <v>431.13956527251202</v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Q9" t="str">
            <v/>
          </cell>
          <cell r="R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e">
            <v>#N/A</v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Q10" t="str">
            <v/>
          </cell>
          <cell r="R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e">
            <v>#N/A</v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</row>
        <row r="11">
          <cell r="A11" t="str">
            <v>EF0011</v>
          </cell>
          <cell r="B11" t="str">
            <v>Active</v>
          </cell>
          <cell r="C11" t="str">
            <v>ELFASHER</v>
          </cell>
          <cell r="D11" t="str">
            <v xml:space="preserve">Abu Zaid MOHAMMED ABDALLAH </v>
          </cell>
          <cell r="E11" t="str">
            <v>LOG</v>
          </cell>
          <cell r="F11" t="str">
            <v>Transport/Secu Manager</v>
          </cell>
          <cell r="G11" t="str">
            <v>F4</v>
          </cell>
          <cell r="H11" t="str">
            <v>Office</v>
          </cell>
          <cell r="I11" t="str">
            <v>EFC01</v>
          </cell>
          <cell r="J11">
            <v>650100</v>
          </cell>
          <cell r="K11" t="str">
            <v>F1K</v>
          </cell>
          <cell r="L11" t="str">
            <v>CA03</v>
          </cell>
          <cell r="M11">
            <v>198</v>
          </cell>
          <cell r="N11">
            <v>839.83080959330505</v>
          </cell>
          <cell r="O11">
            <v>74.95</v>
          </cell>
          <cell r="Q11">
            <v>77</v>
          </cell>
          <cell r="R11">
            <v>35.6</v>
          </cell>
          <cell r="V11">
            <v>246.21826521600002</v>
          </cell>
          <cell r="W11">
            <v>0</v>
          </cell>
          <cell r="X11">
            <v>358.81826521599999</v>
          </cell>
          <cell r="Y11">
            <v>1273.599074809305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1273.599074809305</v>
          </cell>
          <cell r="AF11">
            <v>130.94999999999999</v>
          </cell>
          <cell r="AG11">
            <v>101.88792598474438</v>
          </cell>
          <cell r="AH11">
            <v>0</v>
          </cell>
          <cell r="AI11">
            <v>1040.7611488245605</v>
          </cell>
          <cell r="AJ11">
            <v>75.152229764912093</v>
          </cell>
          <cell r="AK11">
            <v>1096.5589190596484</v>
          </cell>
          <cell r="AL11">
            <v>0</v>
          </cell>
          <cell r="AM11">
            <v>520</v>
          </cell>
          <cell r="AN11">
            <v>0</v>
          </cell>
          <cell r="AO11">
            <v>0</v>
          </cell>
          <cell r="AP11">
            <v>220</v>
          </cell>
          <cell r="AQ11">
            <v>796.55891905964836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216.51184271758186</v>
          </cell>
          <cell r="AW11">
            <v>318.39976870232624</v>
          </cell>
          <cell r="AX11">
            <v>1710.1109175268869</v>
          </cell>
          <cell r="AY11">
            <v>634.87459906255776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Q12" t="str">
            <v/>
          </cell>
          <cell r="R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e">
            <v>#N/A</v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</row>
        <row r="13">
          <cell r="A13" t="str">
            <v>EF0013</v>
          </cell>
          <cell r="B13" t="str">
            <v>Active</v>
          </cell>
          <cell r="C13" t="str">
            <v>ELFASHER</v>
          </cell>
          <cell r="D13" t="str">
            <v xml:space="preserve">Adam IBRAHIM ABDALLA </v>
          </cell>
          <cell r="E13" t="str">
            <v>NUT</v>
          </cell>
          <cell r="F13" t="str">
            <v>Registrar</v>
          </cell>
          <cell r="G13" t="str">
            <v>C4</v>
          </cell>
          <cell r="H13" t="str">
            <v>OTP</v>
          </cell>
          <cell r="I13" t="str">
            <v>EFN01</v>
          </cell>
          <cell r="J13">
            <v>650101</v>
          </cell>
          <cell r="K13" t="str">
            <v>F1K</v>
          </cell>
          <cell r="L13" t="str">
            <v>CA02</v>
          </cell>
          <cell r="M13">
            <v>198</v>
          </cell>
          <cell r="N13">
            <v>506.23994498974128</v>
          </cell>
          <cell r="O13">
            <v>74.95</v>
          </cell>
          <cell r="Q13">
            <v>77</v>
          </cell>
          <cell r="R13">
            <v>35.6</v>
          </cell>
          <cell r="V13">
            <v>0</v>
          </cell>
          <cell r="W13">
            <v>0</v>
          </cell>
          <cell r="X13">
            <v>112.6</v>
          </cell>
          <cell r="Y13">
            <v>693.78994498974134</v>
          </cell>
          <cell r="Z13">
            <v>0</v>
          </cell>
          <cell r="AA13">
            <v>0</v>
          </cell>
          <cell r="AB13">
            <v>0</v>
          </cell>
          <cell r="AC13">
            <v>147.167564088733</v>
          </cell>
          <cell r="AD13">
            <v>147.167564088733</v>
          </cell>
          <cell r="AE13">
            <v>693.78994498974134</v>
          </cell>
          <cell r="AF13">
            <v>110.95</v>
          </cell>
          <cell r="AG13">
            <v>55.503195599179307</v>
          </cell>
          <cell r="AH13">
            <v>0</v>
          </cell>
          <cell r="AI13">
            <v>600.92053143492853</v>
          </cell>
          <cell r="AJ13">
            <v>22</v>
          </cell>
          <cell r="AK13">
            <v>763.45431347929502</v>
          </cell>
          <cell r="AL13">
            <v>0</v>
          </cell>
          <cell r="AM13">
            <v>220</v>
          </cell>
          <cell r="AN13">
            <v>0</v>
          </cell>
          <cell r="AO13">
            <v>0</v>
          </cell>
          <cell r="AP13">
            <v>220</v>
          </cell>
          <cell r="AQ13">
            <v>763.45431347929502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117.94429064825604</v>
          </cell>
          <cell r="AW13">
            <v>173.44748624743534</v>
          </cell>
          <cell r="AX13">
            <v>1178.9017997267304</v>
          </cell>
          <cell r="AY13">
            <v>437.6644811542572</v>
          </cell>
        </row>
        <row r="14">
          <cell r="A14" t="str">
            <v>EF0014</v>
          </cell>
          <cell r="B14" t="str">
            <v>Active</v>
          </cell>
          <cell r="C14" t="str">
            <v>ELFASHER</v>
          </cell>
          <cell r="D14" t="str">
            <v xml:space="preserve">Adam MOHAMEDIN ADAM  </v>
          </cell>
          <cell r="E14" t="str">
            <v>LOG</v>
          </cell>
          <cell r="F14" t="str">
            <v xml:space="preserve">Storekeeper </v>
          </cell>
          <cell r="G14" t="str">
            <v>E4</v>
          </cell>
          <cell r="H14" t="str">
            <v>Office</v>
          </cell>
          <cell r="I14" t="str">
            <v>EFC01</v>
          </cell>
          <cell r="J14">
            <v>650100</v>
          </cell>
          <cell r="K14" t="str">
            <v>F1K</v>
          </cell>
          <cell r="L14" t="str">
            <v>CA03</v>
          </cell>
          <cell r="M14">
            <v>198</v>
          </cell>
          <cell r="N14">
            <v>712.33322390248941</v>
          </cell>
          <cell r="O14">
            <v>74.95</v>
          </cell>
          <cell r="Q14">
            <v>77</v>
          </cell>
          <cell r="R14">
            <v>35.6</v>
          </cell>
          <cell r="V14">
            <v>125.15002200000001</v>
          </cell>
          <cell r="W14">
            <v>0</v>
          </cell>
          <cell r="X14">
            <v>237.750022</v>
          </cell>
          <cell r="Y14">
            <v>1025.0332459024894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1025.0332459024894</v>
          </cell>
          <cell r="AF14">
            <v>130.94999999999999</v>
          </cell>
          <cell r="AG14">
            <v>82.002659672199158</v>
          </cell>
          <cell r="AH14">
            <v>0</v>
          </cell>
          <cell r="AI14">
            <v>812.08058623029024</v>
          </cell>
          <cell r="AJ14">
            <v>29.416117246058047</v>
          </cell>
          <cell r="AK14">
            <v>913.61446898423219</v>
          </cell>
          <cell r="AL14">
            <v>0</v>
          </cell>
          <cell r="AM14">
            <v>620</v>
          </cell>
          <cell r="AN14">
            <v>0</v>
          </cell>
          <cell r="AO14">
            <v>0</v>
          </cell>
          <cell r="AP14">
            <v>220</v>
          </cell>
          <cell r="AQ14">
            <v>513.61446898423219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174.25565180342321</v>
          </cell>
          <cell r="AW14">
            <v>256.25831147562235</v>
          </cell>
          <cell r="AX14">
            <v>1419.2888977059126</v>
          </cell>
          <cell r="AY14">
            <v>526.90761789187513</v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Q15" t="str">
            <v/>
          </cell>
          <cell r="R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e">
            <v>#N/A</v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</row>
        <row r="16">
          <cell r="A16" t="str">
            <v>EF0017</v>
          </cell>
          <cell r="B16" t="str">
            <v>Active</v>
          </cell>
          <cell r="C16" t="str">
            <v>ELFASHER</v>
          </cell>
          <cell r="D16" t="str">
            <v xml:space="preserve">Eldouma ABDELBASHER AHMED </v>
          </cell>
          <cell r="E16" t="str">
            <v>NUT</v>
          </cell>
          <cell r="F16" t="str">
            <v>Watchman</v>
          </cell>
          <cell r="G16" t="str">
            <v>A4</v>
          </cell>
          <cell r="H16" t="str">
            <v>TFC</v>
          </cell>
          <cell r="I16" t="str">
            <v>EFN01</v>
          </cell>
          <cell r="J16">
            <v>650101</v>
          </cell>
          <cell r="K16" t="str">
            <v>F1K</v>
          </cell>
          <cell r="L16" t="str">
            <v>CA02</v>
          </cell>
          <cell r="M16">
            <v>198</v>
          </cell>
          <cell r="N16">
            <v>286.53874831688819</v>
          </cell>
          <cell r="O16">
            <v>74.95</v>
          </cell>
          <cell r="Q16">
            <v>77</v>
          </cell>
          <cell r="R16">
            <v>35.6</v>
          </cell>
          <cell r="V16">
            <v>0</v>
          </cell>
          <cell r="W16">
            <v>0</v>
          </cell>
          <cell r="X16">
            <v>112.6</v>
          </cell>
          <cell r="Y16">
            <v>474.0887483168882</v>
          </cell>
          <cell r="Z16">
            <v>23.943876177620616</v>
          </cell>
          <cell r="AA16">
            <v>0</v>
          </cell>
          <cell r="AB16">
            <v>0</v>
          </cell>
          <cell r="AC16">
            <v>306.48161507354388</v>
          </cell>
          <cell r="AD16">
            <v>330.42549125116449</v>
          </cell>
          <cell r="AE16">
            <v>474.0887483168882</v>
          </cell>
          <cell r="AF16">
            <v>110.95</v>
          </cell>
          <cell r="AG16">
            <v>37.927099865351053</v>
          </cell>
          <cell r="AH16">
            <v>0</v>
          </cell>
          <cell r="AI16">
            <v>407.81802126432825</v>
          </cell>
          <cell r="AJ16">
            <v>22</v>
          </cell>
          <cell r="AK16">
            <v>744.58713970270162</v>
          </cell>
          <cell r="AL16">
            <v>0</v>
          </cell>
          <cell r="AM16">
            <v>220</v>
          </cell>
          <cell r="AN16">
            <v>0</v>
          </cell>
          <cell r="AO16">
            <v>146</v>
          </cell>
          <cell r="AP16">
            <v>220</v>
          </cell>
          <cell r="AQ16">
            <v>744.58713970270162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80.595087213870997</v>
          </cell>
          <cell r="AW16">
            <v>118.52218707922205</v>
          </cell>
          <cell r="AX16">
            <v>1105.1093267819238</v>
          </cell>
          <cell r="AY16">
            <v>410.26920158816898</v>
          </cell>
        </row>
        <row r="17">
          <cell r="A17" t="str">
            <v>EF0018</v>
          </cell>
          <cell r="B17" t="str">
            <v>Active</v>
          </cell>
          <cell r="C17" t="str">
            <v>ELFASHER</v>
          </cell>
          <cell r="D17" t="str">
            <v xml:space="preserve">Ahmed el Tijani MANSUR MAHMUD </v>
          </cell>
          <cell r="E17" t="str">
            <v>LOG</v>
          </cell>
          <cell r="F17" t="str">
            <v>Watchman</v>
          </cell>
          <cell r="G17" t="str">
            <v>A4</v>
          </cell>
          <cell r="H17" t="str">
            <v>Office</v>
          </cell>
          <cell r="I17" t="str">
            <v>EFC01</v>
          </cell>
          <cell r="J17">
            <v>650100</v>
          </cell>
          <cell r="K17" t="str">
            <v>F1K</v>
          </cell>
          <cell r="L17" t="str">
            <v>CA03</v>
          </cell>
          <cell r="M17">
            <v>198</v>
          </cell>
          <cell r="N17">
            <v>286.53874831688819</v>
          </cell>
          <cell r="O17">
            <v>74.95</v>
          </cell>
          <cell r="Q17">
            <v>77</v>
          </cell>
          <cell r="R17">
            <v>35.6</v>
          </cell>
          <cell r="V17">
            <v>0</v>
          </cell>
          <cell r="W17">
            <v>0</v>
          </cell>
          <cell r="X17">
            <v>112.6</v>
          </cell>
          <cell r="Y17">
            <v>474.0887483168882</v>
          </cell>
          <cell r="Z17">
            <v>23.943876177620616</v>
          </cell>
          <cell r="AA17">
            <v>0</v>
          </cell>
          <cell r="AB17">
            <v>0</v>
          </cell>
          <cell r="AC17">
            <v>272.96018842487501</v>
          </cell>
          <cell r="AD17">
            <v>296.90406460249562</v>
          </cell>
          <cell r="AE17">
            <v>474.0887483168882</v>
          </cell>
          <cell r="AF17">
            <v>110.95</v>
          </cell>
          <cell r="AG17">
            <v>37.927099865351053</v>
          </cell>
          <cell r="AH17">
            <v>0</v>
          </cell>
          <cell r="AI17">
            <v>399.43766460216102</v>
          </cell>
          <cell r="AJ17">
            <v>22</v>
          </cell>
          <cell r="AK17">
            <v>711.06571305403281</v>
          </cell>
          <cell r="AL17">
            <v>0</v>
          </cell>
          <cell r="AM17">
            <v>420</v>
          </cell>
          <cell r="AN17">
            <v>0</v>
          </cell>
          <cell r="AO17">
            <v>0</v>
          </cell>
          <cell r="AP17">
            <v>220</v>
          </cell>
          <cell r="AQ17">
            <v>511.06571305403281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80.595087213870997</v>
          </cell>
          <cell r="AW17">
            <v>118.52218707922205</v>
          </cell>
          <cell r="AX17">
            <v>1071.5879001332548</v>
          </cell>
          <cell r="AY17">
            <v>397.82445190236734</v>
          </cell>
        </row>
        <row r="18">
          <cell r="A18" t="str">
            <v>EF0020</v>
          </cell>
          <cell r="B18" t="str">
            <v>Active</v>
          </cell>
          <cell r="C18" t="str">
            <v>ELFASHER</v>
          </cell>
          <cell r="D18" t="str">
            <v xml:space="preserve">Ahmed YOUSSUF Mohamed  </v>
          </cell>
          <cell r="E18" t="str">
            <v>FS</v>
          </cell>
          <cell r="F18" t="str">
            <v>Food security Supervisor</v>
          </cell>
          <cell r="G18" t="str">
            <v>F4</v>
          </cell>
          <cell r="H18" t="str">
            <v>Field</v>
          </cell>
          <cell r="I18" t="str">
            <v>EFF01</v>
          </cell>
          <cell r="J18">
            <v>650101</v>
          </cell>
          <cell r="K18" t="str">
            <v>F1K</v>
          </cell>
          <cell r="L18" t="str">
            <v>CA01</v>
          </cell>
          <cell r="M18">
            <v>198</v>
          </cell>
          <cell r="N18">
            <v>839.83080959330505</v>
          </cell>
          <cell r="O18">
            <v>74.95</v>
          </cell>
          <cell r="Q18">
            <v>77</v>
          </cell>
          <cell r="R18">
            <v>35.6</v>
          </cell>
          <cell r="V18">
            <v>246.21826521600002</v>
          </cell>
          <cell r="W18">
            <v>0</v>
          </cell>
          <cell r="X18">
            <v>358.81826521599999</v>
          </cell>
          <cell r="Y18">
            <v>1273.599074809305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1273.599074809305</v>
          </cell>
          <cell r="AF18">
            <v>130.94999999999999</v>
          </cell>
          <cell r="AG18">
            <v>101.88792598474438</v>
          </cell>
          <cell r="AH18">
            <v>0</v>
          </cell>
          <cell r="AI18">
            <v>1040.7611488245605</v>
          </cell>
          <cell r="AJ18">
            <v>75.152229764912093</v>
          </cell>
          <cell r="AK18">
            <v>1096.5589190596484</v>
          </cell>
          <cell r="AL18">
            <v>0</v>
          </cell>
          <cell r="AM18">
            <v>220</v>
          </cell>
          <cell r="AN18">
            <v>0</v>
          </cell>
          <cell r="AO18">
            <v>0</v>
          </cell>
          <cell r="AP18">
            <v>220</v>
          </cell>
          <cell r="AQ18">
            <v>1096.5589190596484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216.51184271758186</v>
          </cell>
          <cell r="AW18">
            <v>318.39976870232624</v>
          </cell>
          <cell r="AX18">
            <v>1710.1109175268869</v>
          </cell>
          <cell r="AY18">
            <v>634.87459906255776</v>
          </cell>
        </row>
        <row r="19">
          <cell r="A19" t="str">
            <v>EF0021</v>
          </cell>
          <cell r="B19" t="str">
            <v>Active</v>
          </cell>
          <cell r="C19" t="str">
            <v>ELFASHER</v>
          </cell>
          <cell r="D19" t="str">
            <v xml:space="preserve">Aisha BABIKIR SHUMO </v>
          </cell>
          <cell r="E19" t="str">
            <v>NUT</v>
          </cell>
          <cell r="F19" t="str">
            <v>Home Visitor</v>
          </cell>
          <cell r="G19" t="str">
            <v>B4</v>
          </cell>
          <cell r="H19" t="str">
            <v>TFC</v>
          </cell>
          <cell r="I19" t="str">
            <v>EFN01</v>
          </cell>
          <cell r="J19">
            <v>650101</v>
          </cell>
          <cell r="K19" t="str">
            <v>F1K</v>
          </cell>
          <cell r="L19" t="str">
            <v>CA02</v>
          </cell>
          <cell r="M19">
            <v>198</v>
          </cell>
          <cell r="N19">
            <v>374.41882002728721</v>
          </cell>
          <cell r="O19">
            <v>74.95</v>
          </cell>
          <cell r="Q19">
            <v>77</v>
          </cell>
          <cell r="R19">
            <v>35.6</v>
          </cell>
          <cell r="V19">
            <v>0</v>
          </cell>
          <cell r="W19">
            <v>0</v>
          </cell>
          <cell r="X19">
            <v>112.6</v>
          </cell>
          <cell r="Y19">
            <v>561.96882002728717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561.96882002728717</v>
          </cell>
          <cell r="AF19">
            <v>110.95</v>
          </cell>
          <cell r="AG19">
            <v>44.957505602182984</v>
          </cell>
          <cell r="AH19">
            <v>0</v>
          </cell>
          <cell r="AI19">
            <v>406.06131442510417</v>
          </cell>
          <cell r="AJ19">
            <v>22</v>
          </cell>
          <cell r="AK19">
            <v>495.01131442510416</v>
          </cell>
          <cell r="AL19">
            <v>0</v>
          </cell>
          <cell r="AM19">
            <v>220</v>
          </cell>
          <cell r="AN19">
            <v>0</v>
          </cell>
          <cell r="AO19">
            <v>0</v>
          </cell>
          <cell r="AP19">
            <v>220</v>
          </cell>
          <cell r="AQ19">
            <v>495.01131442510416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95.534699404638843</v>
          </cell>
          <cell r="AW19">
            <v>140.49220500682182</v>
          </cell>
          <cell r="AX19">
            <v>877.50351943192595</v>
          </cell>
          <cell r="AY19">
            <v>325.77108850985883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Q20" t="str">
            <v/>
          </cell>
          <cell r="R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e">
            <v>#N/A</v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</row>
        <row r="21">
          <cell r="A21" t="str">
            <v>EF0023</v>
          </cell>
          <cell r="B21" t="str">
            <v>Active</v>
          </cell>
          <cell r="C21" t="str">
            <v>ELFASHER</v>
          </cell>
          <cell r="D21" t="str">
            <v xml:space="preserve">Al Tom ISMAIL MOHAMMED </v>
          </cell>
          <cell r="E21" t="str">
            <v>LOG</v>
          </cell>
          <cell r="F21" t="str">
            <v xml:space="preserve">Watchman </v>
          </cell>
          <cell r="G21" t="str">
            <v>A4</v>
          </cell>
          <cell r="H21" t="str">
            <v>WHouse</v>
          </cell>
          <cell r="I21" t="str">
            <v>EFC01</v>
          </cell>
          <cell r="J21">
            <v>650100</v>
          </cell>
          <cell r="K21" t="str">
            <v>F1K</v>
          </cell>
          <cell r="L21" t="str">
            <v>CA03</v>
          </cell>
          <cell r="M21">
            <v>198</v>
          </cell>
          <cell r="N21">
            <v>286.53874831688819</v>
          </cell>
          <cell r="O21">
            <v>74.95</v>
          </cell>
          <cell r="Q21">
            <v>77</v>
          </cell>
          <cell r="R21">
            <v>35.6</v>
          </cell>
          <cell r="V21">
            <v>0</v>
          </cell>
          <cell r="W21">
            <v>0</v>
          </cell>
          <cell r="X21">
            <v>112.6</v>
          </cell>
          <cell r="Y21">
            <v>474.0887483168882</v>
          </cell>
          <cell r="Z21">
            <v>23.943876177620616</v>
          </cell>
          <cell r="AA21">
            <v>0</v>
          </cell>
          <cell r="AB21">
            <v>0</v>
          </cell>
          <cell r="AC21">
            <v>292.11528936697152</v>
          </cell>
          <cell r="AD21">
            <v>316.05916554459213</v>
          </cell>
          <cell r="AE21">
            <v>474.0887483168882</v>
          </cell>
          <cell r="AF21">
            <v>110.95</v>
          </cell>
          <cell r="AG21">
            <v>37.927099865351053</v>
          </cell>
          <cell r="AH21">
            <v>0</v>
          </cell>
          <cell r="AI21">
            <v>404.22643983768518</v>
          </cell>
          <cell r="AJ21">
            <v>22</v>
          </cell>
          <cell r="AK21">
            <v>730.22081399612921</v>
          </cell>
          <cell r="AL21">
            <v>0</v>
          </cell>
          <cell r="AM21">
            <v>420</v>
          </cell>
          <cell r="AN21">
            <v>0</v>
          </cell>
          <cell r="AO21">
            <v>0</v>
          </cell>
          <cell r="AP21">
            <v>220</v>
          </cell>
          <cell r="AQ21">
            <v>530.22081399612921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80.595087213870997</v>
          </cell>
          <cell r="AW21">
            <v>118.52218707922205</v>
          </cell>
          <cell r="AX21">
            <v>1090.7430010753512</v>
          </cell>
          <cell r="AY21">
            <v>404.93573743711107</v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Q22" t="str">
            <v/>
          </cell>
          <cell r="R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e">
            <v>#N/A</v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Q23" t="str">
            <v/>
          </cell>
          <cell r="R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e">
            <v>#N/A</v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</row>
        <row r="24">
          <cell r="A24" t="str">
            <v>EF0026</v>
          </cell>
          <cell r="B24" t="str">
            <v>Active</v>
          </cell>
          <cell r="C24" t="str">
            <v>ELFASHER</v>
          </cell>
          <cell r="D24" t="str">
            <v xml:space="preserve">Amna AHMED ABDELLA </v>
          </cell>
          <cell r="E24" t="str">
            <v>ADMIN</v>
          </cell>
          <cell r="F24" t="str">
            <v>Cleaner</v>
          </cell>
          <cell r="G24" t="str">
            <v>A4</v>
          </cell>
          <cell r="H24" t="str">
            <v>Guest House</v>
          </cell>
          <cell r="I24" t="str">
            <v>EFC01</v>
          </cell>
          <cell r="J24">
            <v>650014</v>
          </cell>
          <cell r="K24" t="str">
            <v>Z1L</v>
          </cell>
          <cell r="L24" t="str">
            <v>6500O</v>
          </cell>
          <cell r="M24">
            <v>198</v>
          </cell>
          <cell r="N24">
            <v>286.53874831688819</v>
          </cell>
          <cell r="O24">
            <v>74.95</v>
          </cell>
          <cell r="Q24">
            <v>77</v>
          </cell>
          <cell r="R24">
            <v>35.6</v>
          </cell>
          <cell r="V24">
            <v>0</v>
          </cell>
          <cell r="W24">
            <v>0</v>
          </cell>
          <cell r="X24">
            <v>112.6</v>
          </cell>
          <cell r="Y24">
            <v>474.0887483168882</v>
          </cell>
          <cell r="Z24">
            <v>0</v>
          </cell>
          <cell r="AA24">
            <v>0</v>
          </cell>
          <cell r="AB24">
            <v>0</v>
          </cell>
          <cell r="AC24">
            <v>28.732651413144737</v>
          </cell>
          <cell r="AD24">
            <v>28.732651413144737</v>
          </cell>
          <cell r="AE24">
            <v>474.0887483168882</v>
          </cell>
          <cell r="AF24">
            <v>110.95</v>
          </cell>
          <cell r="AG24">
            <v>37.927099865351053</v>
          </cell>
          <cell r="AH24">
            <v>0</v>
          </cell>
          <cell r="AI24">
            <v>332.39481130482335</v>
          </cell>
          <cell r="AJ24">
            <v>22</v>
          </cell>
          <cell r="AK24">
            <v>442.8942998646819</v>
          </cell>
          <cell r="AL24">
            <v>0</v>
          </cell>
          <cell r="AM24">
            <v>220</v>
          </cell>
          <cell r="AN24">
            <v>0</v>
          </cell>
          <cell r="AO24">
            <v>0</v>
          </cell>
          <cell r="AP24">
            <v>220</v>
          </cell>
          <cell r="AQ24">
            <v>442.8942998646819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80.595087213870997</v>
          </cell>
          <cell r="AW24">
            <v>118.52218707922205</v>
          </cell>
          <cell r="AX24">
            <v>803.41648694390392</v>
          </cell>
          <cell r="AY24">
            <v>298.26645441595468</v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Q25" t="str">
            <v/>
          </cell>
          <cell r="R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e">
            <v>#N/A</v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Q26" t="str">
            <v/>
          </cell>
          <cell r="R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e">
            <v>#N/A</v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</row>
        <row r="27">
          <cell r="A27" t="str">
            <v>EF0031</v>
          </cell>
          <cell r="B27" t="str">
            <v>Active</v>
          </cell>
          <cell r="C27" t="str">
            <v>ELFASHER</v>
          </cell>
          <cell r="D27" t="str">
            <v xml:space="preserve">Aziza ABDALLA ABAKER </v>
          </cell>
          <cell r="E27" t="str">
            <v>NUT</v>
          </cell>
          <cell r="F27" t="str">
            <v>Social animator</v>
          </cell>
          <cell r="G27" t="str">
            <v>C4</v>
          </cell>
          <cell r="H27" t="str">
            <v>OTP</v>
          </cell>
          <cell r="I27" t="str">
            <v>EFN01</v>
          </cell>
          <cell r="J27">
            <v>650101</v>
          </cell>
          <cell r="K27" t="str">
            <v>F1K</v>
          </cell>
          <cell r="L27" t="str">
            <v>CA02</v>
          </cell>
          <cell r="M27">
            <v>198</v>
          </cell>
          <cell r="N27">
            <v>506.23994498974128</v>
          </cell>
          <cell r="O27">
            <v>74.95</v>
          </cell>
          <cell r="Q27">
            <v>77</v>
          </cell>
          <cell r="R27">
            <v>35.6</v>
          </cell>
          <cell r="V27">
            <v>0</v>
          </cell>
          <cell r="W27">
            <v>0</v>
          </cell>
          <cell r="X27">
            <v>112.6</v>
          </cell>
          <cell r="Y27">
            <v>693.78994498974134</v>
          </cell>
          <cell r="Z27">
            <v>0</v>
          </cell>
          <cell r="AA27">
            <v>0</v>
          </cell>
          <cell r="AB27">
            <v>0</v>
          </cell>
          <cell r="AC27">
            <v>112.12766787712991</v>
          </cell>
          <cell r="AD27">
            <v>112.12766787712991</v>
          </cell>
          <cell r="AE27">
            <v>693.78994498974134</v>
          </cell>
          <cell r="AF27">
            <v>110.95</v>
          </cell>
          <cell r="AG27">
            <v>55.503195599179307</v>
          </cell>
          <cell r="AH27">
            <v>0</v>
          </cell>
          <cell r="AI27">
            <v>583.4005833291269</v>
          </cell>
          <cell r="AJ27">
            <v>22</v>
          </cell>
          <cell r="AK27">
            <v>728.41441726769199</v>
          </cell>
          <cell r="AL27">
            <v>0</v>
          </cell>
          <cell r="AM27">
            <v>320</v>
          </cell>
          <cell r="AN27">
            <v>0</v>
          </cell>
          <cell r="AO27">
            <v>0</v>
          </cell>
          <cell r="AP27">
            <v>220</v>
          </cell>
          <cell r="AQ27">
            <v>628.41441726769199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117.94429064825604</v>
          </cell>
          <cell r="AW27">
            <v>173.44748624743534</v>
          </cell>
          <cell r="AX27">
            <v>1143.8619035151273</v>
          </cell>
          <cell r="AY27">
            <v>424.65600326517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Q28" t="str">
            <v/>
          </cell>
          <cell r="R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e">
            <v>#N/A</v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</row>
        <row r="29">
          <cell r="A29" t="str">
            <v>EF0035</v>
          </cell>
          <cell r="B29" t="str">
            <v>Active</v>
          </cell>
          <cell r="C29" t="str">
            <v>ELFASHER</v>
          </cell>
          <cell r="D29" t="str">
            <v xml:space="preserve">Eltaieb ADAM AHMED </v>
          </cell>
          <cell r="E29" t="str">
            <v>NUT</v>
          </cell>
          <cell r="F29" t="str">
            <v xml:space="preserve">Phase Monitor </v>
          </cell>
          <cell r="G29" t="str">
            <v>B4</v>
          </cell>
          <cell r="H29" t="str">
            <v>TFC</v>
          </cell>
          <cell r="I29" t="str">
            <v>EFN01</v>
          </cell>
          <cell r="J29">
            <v>650101</v>
          </cell>
          <cell r="K29" t="str">
            <v>F1K</v>
          </cell>
          <cell r="L29" t="str">
            <v>CA02</v>
          </cell>
          <cell r="M29">
            <v>198</v>
          </cell>
          <cell r="N29">
            <v>374.41882002728721</v>
          </cell>
          <cell r="O29">
            <v>74.95</v>
          </cell>
          <cell r="Q29">
            <v>77</v>
          </cell>
          <cell r="R29">
            <v>35.6</v>
          </cell>
          <cell r="V29">
            <v>0</v>
          </cell>
          <cell r="W29">
            <v>0</v>
          </cell>
          <cell r="X29">
            <v>112.6</v>
          </cell>
          <cell r="Y29">
            <v>561.96882002728717</v>
          </cell>
          <cell r="Z29">
            <v>28.382263637741779</v>
          </cell>
          <cell r="AA29">
            <v>0</v>
          </cell>
          <cell r="AB29">
            <v>0</v>
          </cell>
          <cell r="AC29">
            <v>272.46973092232111</v>
          </cell>
          <cell r="AD29">
            <v>300.85199456006291</v>
          </cell>
          <cell r="AE29">
            <v>561.96882002728717</v>
          </cell>
          <cell r="AF29">
            <v>110.95</v>
          </cell>
          <cell r="AG29">
            <v>44.957505602182984</v>
          </cell>
          <cell r="AH29">
            <v>0</v>
          </cell>
          <cell r="AI29">
            <v>481.27431306511988</v>
          </cell>
          <cell r="AJ29">
            <v>22</v>
          </cell>
          <cell r="AK29">
            <v>795.86330898516712</v>
          </cell>
          <cell r="AL29">
            <v>0</v>
          </cell>
          <cell r="AM29">
            <v>320</v>
          </cell>
          <cell r="AN29">
            <v>0</v>
          </cell>
          <cell r="AO29">
            <v>0</v>
          </cell>
          <cell r="AP29">
            <v>220</v>
          </cell>
          <cell r="AQ29">
            <v>695.86330898516712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95.534699404638843</v>
          </cell>
          <cell r="AW29">
            <v>140.49220500682182</v>
          </cell>
          <cell r="AX29">
            <v>1178.3555139919888</v>
          </cell>
          <cell r="AY29">
            <v>437.46167387827114</v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Q30" t="str">
            <v/>
          </cell>
          <cell r="R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e">
            <v>#N/A</v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</row>
        <row r="31">
          <cell r="A31" t="str">
            <v>EF0038</v>
          </cell>
          <cell r="B31" t="str">
            <v>Active</v>
          </cell>
          <cell r="C31" t="str">
            <v>ELFASHER</v>
          </cell>
          <cell r="D31" t="str">
            <v xml:space="preserve">Fathia ABDALLHA ABDULRHAMAN  </v>
          </cell>
          <cell r="E31" t="str">
            <v>NUT</v>
          </cell>
          <cell r="F31" t="str">
            <v xml:space="preserve">Home Visitor </v>
          </cell>
          <cell r="G31" t="str">
            <v>B4</v>
          </cell>
          <cell r="H31" t="str">
            <v>TFC</v>
          </cell>
          <cell r="I31" t="str">
            <v>EFN01</v>
          </cell>
          <cell r="J31">
            <v>650101</v>
          </cell>
          <cell r="K31" t="str">
            <v>F1K</v>
          </cell>
          <cell r="L31" t="str">
            <v>CA02</v>
          </cell>
          <cell r="M31">
            <v>198</v>
          </cell>
          <cell r="N31">
            <v>374.41882002728721</v>
          </cell>
          <cell r="O31">
            <v>74.95</v>
          </cell>
          <cell r="Q31">
            <v>77</v>
          </cell>
          <cell r="R31">
            <v>35.6</v>
          </cell>
          <cell r="V31">
            <v>0</v>
          </cell>
          <cell r="W31">
            <v>0</v>
          </cell>
          <cell r="X31">
            <v>112.6</v>
          </cell>
          <cell r="Y31">
            <v>561.96882002728717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561.96882002728717</v>
          </cell>
          <cell r="AF31">
            <v>110.95</v>
          </cell>
          <cell r="AG31">
            <v>44.957505602182984</v>
          </cell>
          <cell r="AH31">
            <v>0</v>
          </cell>
          <cell r="AI31">
            <v>406.06131442510417</v>
          </cell>
          <cell r="AJ31">
            <v>22</v>
          </cell>
          <cell r="AK31">
            <v>495.01131442510416</v>
          </cell>
          <cell r="AL31">
            <v>0</v>
          </cell>
          <cell r="AM31">
            <v>220</v>
          </cell>
          <cell r="AN31">
            <v>0</v>
          </cell>
          <cell r="AO31">
            <v>0</v>
          </cell>
          <cell r="AP31">
            <v>220</v>
          </cell>
          <cell r="AQ31">
            <v>495.01131442510416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95.534699404638843</v>
          </cell>
          <cell r="AW31">
            <v>140.49220500682182</v>
          </cell>
          <cell r="AX31">
            <v>877.50351943192595</v>
          </cell>
          <cell r="AY31">
            <v>325.77108850985883</v>
          </cell>
        </row>
        <row r="32">
          <cell r="A32" t="str">
            <v>EF0039</v>
          </cell>
          <cell r="B32" t="str">
            <v>Active</v>
          </cell>
          <cell r="C32" t="str">
            <v>ELFASHER</v>
          </cell>
          <cell r="D32" t="str">
            <v xml:space="preserve">Fatima ABDERAHMAN HASSAN </v>
          </cell>
          <cell r="E32" t="str">
            <v>NUT</v>
          </cell>
          <cell r="F32" t="str">
            <v xml:space="preserve">Cook </v>
          </cell>
          <cell r="G32" t="str">
            <v>A4</v>
          </cell>
          <cell r="H32" t="str">
            <v>TFC</v>
          </cell>
          <cell r="I32" t="str">
            <v>EFN01</v>
          </cell>
          <cell r="J32">
            <v>650101</v>
          </cell>
          <cell r="K32" t="str">
            <v>F1K</v>
          </cell>
          <cell r="L32" t="str">
            <v>CA02</v>
          </cell>
          <cell r="M32">
            <v>198</v>
          </cell>
          <cell r="N32">
            <v>286.53874831688819</v>
          </cell>
          <cell r="O32">
            <v>74.95</v>
          </cell>
          <cell r="Q32">
            <v>77</v>
          </cell>
          <cell r="R32">
            <v>35.6</v>
          </cell>
          <cell r="V32">
            <v>0</v>
          </cell>
          <cell r="W32">
            <v>0</v>
          </cell>
          <cell r="X32">
            <v>112.6</v>
          </cell>
          <cell r="Y32">
            <v>474.0887483168882</v>
          </cell>
          <cell r="Z32">
            <v>0</v>
          </cell>
          <cell r="AA32">
            <v>0</v>
          </cell>
          <cell r="AB32">
            <v>0</v>
          </cell>
          <cell r="AC32">
            <v>272.96018842487501</v>
          </cell>
          <cell r="AD32">
            <v>272.96018842487501</v>
          </cell>
          <cell r="AE32">
            <v>474.0887483168882</v>
          </cell>
          <cell r="AF32">
            <v>110.95</v>
          </cell>
          <cell r="AG32">
            <v>37.927099865351053</v>
          </cell>
          <cell r="AH32">
            <v>0</v>
          </cell>
          <cell r="AI32">
            <v>393.4516955577559</v>
          </cell>
          <cell r="AJ32">
            <v>22</v>
          </cell>
          <cell r="AK32">
            <v>687.12183687641209</v>
          </cell>
          <cell r="AL32">
            <v>0</v>
          </cell>
          <cell r="AM32">
            <v>220</v>
          </cell>
          <cell r="AN32">
            <v>0</v>
          </cell>
          <cell r="AO32">
            <v>0</v>
          </cell>
          <cell r="AP32">
            <v>220</v>
          </cell>
          <cell r="AQ32">
            <v>687.12183687641209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80.595087213870997</v>
          </cell>
          <cell r="AW32">
            <v>118.52218707922205</v>
          </cell>
          <cell r="AX32">
            <v>1047.6440239556341</v>
          </cell>
          <cell r="AY32">
            <v>388.93534498393763</v>
          </cell>
        </row>
        <row r="33">
          <cell r="A33" t="str">
            <v>EF0040</v>
          </cell>
          <cell r="B33" t="str">
            <v>Active</v>
          </cell>
          <cell r="C33" t="str">
            <v>ELFASHER</v>
          </cell>
          <cell r="D33" t="str">
            <v xml:space="preserve">Fatima ADAM IBRAHIM </v>
          </cell>
          <cell r="E33" t="str">
            <v>ADMIN</v>
          </cell>
          <cell r="F33" t="str">
            <v>Cleaner</v>
          </cell>
          <cell r="G33" t="str">
            <v>A4</v>
          </cell>
          <cell r="H33" t="str">
            <v>Office</v>
          </cell>
          <cell r="I33" t="str">
            <v>EFC01</v>
          </cell>
          <cell r="J33">
            <v>650100</v>
          </cell>
          <cell r="K33" t="str">
            <v>F1K</v>
          </cell>
          <cell r="L33" t="str">
            <v>CA03</v>
          </cell>
          <cell r="M33">
            <v>198</v>
          </cell>
          <cell r="N33">
            <v>286.53874831688819</v>
          </cell>
          <cell r="O33">
            <v>74.95</v>
          </cell>
          <cell r="Q33">
            <v>77</v>
          </cell>
          <cell r="R33">
            <v>35.6</v>
          </cell>
          <cell r="V33">
            <v>0</v>
          </cell>
          <cell r="W33">
            <v>0</v>
          </cell>
          <cell r="X33">
            <v>112.6</v>
          </cell>
          <cell r="Y33">
            <v>474.0887483168882</v>
          </cell>
          <cell r="Z33">
            <v>0</v>
          </cell>
          <cell r="AA33">
            <v>0</v>
          </cell>
          <cell r="AB33">
            <v>0</v>
          </cell>
          <cell r="AC33">
            <v>110.14183041705483</v>
          </cell>
          <cell r="AD33">
            <v>110.14183041705483</v>
          </cell>
          <cell r="AE33">
            <v>474.0887483168882</v>
          </cell>
          <cell r="AF33">
            <v>110.95</v>
          </cell>
          <cell r="AG33">
            <v>37.927099865351053</v>
          </cell>
          <cell r="AH33">
            <v>0</v>
          </cell>
          <cell r="AI33">
            <v>352.74710605580083</v>
          </cell>
          <cell r="AJ33">
            <v>22</v>
          </cell>
          <cell r="AK33">
            <v>524.30347886859192</v>
          </cell>
          <cell r="AL33">
            <v>0</v>
          </cell>
          <cell r="AM33">
            <v>430</v>
          </cell>
          <cell r="AN33">
            <v>0</v>
          </cell>
          <cell r="AO33">
            <v>0</v>
          </cell>
          <cell r="AP33">
            <v>220</v>
          </cell>
          <cell r="AQ33">
            <v>314.30347886859192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80.595087213870997</v>
          </cell>
          <cell r="AW33">
            <v>118.52218707922205</v>
          </cell>
          <cell r="AX33">
            <v>884.82566594781406</v>
          </cell>
          <cell r="AY33">
            <v>328.4894179386157</v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Q34" t="str">
            <v/>
          </cell>
          <cell r="R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e">
            <v>#N/A</v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</row>
        <row r="35">
          <cell r="A35" t="str">
            <v>EF0041</v>
          </cell>
          <cell r="B35" t="str">
            <v>Active</v>
          </cell>
          <cell r="C35" t="str">
            <v>ELFASHER</v>
          </cell>
          <cell r="D35" t="str">
            <v xml:space="preserve">Fatima ADAM MOHAMED </v>
          </cell>
          <cell r="E35" t="str">
            <v>NUT</v>
          </cell>
          <cell r="F35" t="str">
            <v xml:space="preserve">Home Visitor </v>
          </cell>
          <cell r="G35" t="str">
            <v>B4</v>
          </cell>
          <cell r="H35" t="str">
            <v>TFC</v>
          </cell>
          <cell r="I35" t="str">
            <v>EFN01</v>
          </cell>
          <cell r="J35">
            <v>650101</v>
          </cell>
          <cell r="K35" t="str">
            <v>F1K</v>
          </cell>
          <cell r="L35" t="str">
            <v>CA02</v>
          </cell>
          <cell r="M35">
            <v>198</v>
          </cell>
          <cell r="N35">
            <v>374.41882002728721</v>
          </cell>
          <cell r="O35">
            <v>74.95</v>
          </cell>
          <cell r="Q35">
            <v>77</v>
          </cell>
          <cell r="R35">
            <v>35.6</v>
          </cell>
          <cell r="V35">
            <v>0</v>
          </cell>
          <cell r="W35">
            <v>0</v>
          </cell>
          <cell r="X35">
            <v>112.6</v>
          </cell>
          <cell r="Y35">
            <v>561.96882002728717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561.96882002728717</v>
          </cell>
          <cell r="AF35">
            <v>110.95</v>
          </cell>
          <cell r="AG35">
            <v>44.957505602182984</v>
          </cell>
          <cell r="AH35">
            <v>0</v>
          </cell>
          <cell r="AI35">
            <v>406.06131442510417</v>
          </cell>
          <cell r="AJ35">
            <v>22</v>
          </cell>
          <cell r="AK35">
            <v>495.01131442510416</v>
          </cell>
          <cell r="AL35">
            <v>0</v>
          </cell>
          <cell r="AM35">
            <v>220</v>
          </cell>
          <cell r="AN35">
            <v>0</v>
          </cell>
          <cell r="AO35">
            <v>0</v>
          </cell>
          <cell r="AP35">
            <v>220</v>
          </cell>
          <cell r="AQ35">
            <v>495.01131442510416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95.534699404638843</v>
          </cell>
          <cell r="AW35">
            <v>140.49220500682182</v>
          </cell>
          <cell r="AX35">
            <v>877.50351943192595</v>
          </cell>
          <cell r="AY35">
            <v>325.77108850985883</v>
          </cell>
        </row>
        <row r="36">
          <cell r="A36" t="str">
            <v>EF0044</v>
          </cell>
          <cell r="B36" t="str">
            <v>Active</v>
          </cell>
          <cell r="C36" t="str">
            <v>ELFASHER</v>
          </cell>
          <cell r="D36" t="str">
            <v xml:space="preserve">Halima IBRAHIM ABDLESSIS </v>
          </cell>
          <cell r="E36" t="str">
            <v>NUT</v>
          </cell>
          <cell r="F36" t="str">
            <v xml:space="preserve">Cleaner </v>
          </cell>
          <cell r="G36" t="str">
            <v>A4</v>
          </cell>
          <cell r="H36" t="str">
            <v>TFC</v>
          </cell>
          <cell r="I36" t="str">
            <v>EFN01</v>
          </cell>
          <cell r="J36">
            <v>650101</v>
          </cell>
          <cell r="K36" t="str">
            <v>F1K</v>
          </cell>
          <cell r="L36" t="str">
            <v>CA02</v>
          </cell>
          <cell r="M36">
            <v>198</v>
          </cell>
          <cell r="N36">
            <v>286.53874831688819</v>
          </cell>
          <cell r="O36">
            <v>74.95</v>
          </cell>
          <cell r="Q36">
            <v>77</v>
          </cell>
          <cell r="R36">
            <v>35.6</v>
          </cell>
          <cell r="V36">
            <v>0</v>
          </cell>
          <cell r="W36">
            <v>0</v>
          </cell>
          <cell r="X36">
            <v>112.6</v>
          </cell>
          <cell r="Y36">
            <v>474.0887483168882</v>
          </cell>
          <cell r="Z36">
            <v>0</v>
          </cell>
          <cell r="AA36">
            <v>0</v>
          </cell>
          <cell r="AB36">
            <v>86.19795423943421</v>
          </cell>
          <cell r="AC36">
            <v>129.29693135915133</v>
          </cell>
          <cell r="AD36">
            <v>215.49488559858554</v>
          </cell>
          <cell r="AE36">
            <v>474.0887483168882</v>
          </cell>
          <cell r="AF36">
            <v>110.95</v>
          </cell>
          <cell r="AG36">
            <v>37.927099865351053</v>
          </cell>
          <cell r="AH36">
            <v>0</v>
          </cell>
          <cell r="AI36">
            <v>379.08536985118354</v>
          </cell>
          <cell r="AJ36">
            <v>22</v>
          </cell>
          <cell r="AK36">
            <v>629.65653405012267</v>
          </cell>
          <cell r="AL36">
            <v>0</v>
          </cell>
          <cell r="AM36">
            <v>320</v>
          </cell>
          <cell r="AN36">
            <v>0</v>
          </cell>
          <cell r="AO36">
            <v>0</v>
          </cell>
          <cell r="AP36">
            <v>220</v>
          </cell>
          <cell r="AQ36">
            <v>529.65653405012267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80.595087213870997</v>
          </cell>
          <cell r="AW36">
            <v>118.52218707922205</v>
          </cell>
          <cell r="AX36">
            <v>990.17872112934469</v>
          </cell>
          <cell r="AY36">
            <v>367.60148837970638</v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Q37" t="str">
            <v/>
          </cell>
          <cell r="R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e">
            <v>#N/A</v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Q38" t="str">
            <v/>
          </cell>
          <cell r="R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e">
            <v>#N/A</v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</row>
        <row r="39">
          <cell r="A39" t="str">
            <v>EF0045</v>
          </cell>
          <cell r="B39" t="str">
            <v>Active</v>
          </cell>
          <cell r="C39" t="str">
            <v>ELFASHER</v>
          </cell>
          <cell r="D39" t="str">
            <v xml:space="preserve">Hanan MOHAMAD ADAM </v>
          </cell>
          <cell r="E39" t="str">
            <v>NUT</v>
          </cell>
          <cell r="F39" t="str">
            <v xml:space="preserve">Psychosocial Worker </v>
          </cell>
          <cell r="G39" t="str">
            <v>D4</v>
          </cell>
          <cell r="H39" t="str">
            <v>OTP</v>
          </cell>
          <cell r="I39" t="str">
            <v>EFN01</v>
          </cell>
          <cell r="J39">
            <v>650101</v>
          </cell>
          <cell r="K39" t="str">
            <v>F1K</v>
          </cell>
          <cell r="L39" t="str">
            <v>CA02</v>
          </cell>
          <cell r="M39">
            <v>198</v>
          </cell>
          <cell r="N39">
            <v>590.55458485715826</v>
          </cell>
          <cell r="O39">
            <v>74.95</v>
          </cell>
          <cell r="Q39">
            <v>77</v>
          </cell>
          <cell r="R39">
            <v>35.6</v>
          </cell>
          <cell r="V39">
            <v>66.336945847826101</v>
          </cell>
          <cell r="W39">
            <v>0</v>
          </cell>
          <cell r="X39">
            <v>178.93694584782611</v>
          </cell>
          <cell r="Y39">
            <v>844.44153070498442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844.44153070498442</v>
          </cell>
          <cell r="AF39">
            <v>130.94999999999999</v>
          </cell>
          <cell r="AG39">
            <v>67.555322456398741</v>
          </cell>
          <cell r="AH39">
            <v>0</v>
          </cell>
          <cell r="AI39">
            <v>645.93620824858567</v>
          </cell>
          <cell r="AJ39">
            <v>22</v>
          </cell>
          <cell r="AK39">
            <v>754.88620824858572</v>
          </cell>
          <cell r="AL39">
            <v>0</v>
          </cell>
          <cell r="AM39">
            <v>220</v>
          </cell>
          <cell r="AN39">
            <v>0</v>
          </cell>
          <cell r="AO39">
            <v>0</v>
          </cell>
          <cell r="AP39">
            <v>220</v>
          </cell>
          <cell r="AQ39">
            <v>754.88620824858572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143.55506021984735</v>
          </cell>
          <cell r="AW39">
            <v>211.1103826762461</v>
          </cell>
          <cell r="AX39">
            <v>1207.9965909248317</v>
          </cell>
          <cell r="AY39">
            <v>448.46585298773829</v>
          </cell>
        </row>
        <row r="40">
          <cell r="A40" t="str">
            <v>EF0046</v>
          </cell>
          <cell r="B40" t="str">
            <v>Active</v>
          </cell>
          <cell r="C40" t="str">
            <v>ELFASHER</v>
          </cell>
          <cell r="D40" t="str">
            <v xml:space="preserve">Hassan AHMED ABDURAHMAN </v>
          </cell>
          <cell r="E40" t="str">
            <v>NUT</v>
          </cell>
          <cell r="F40" t="str">
            <v xml:space="preserve">TFC Supervisor </v>
          </cell>
          <cell r="G40" t="str">
            <v>F4</v>
          </cell>
          <cell r="H40" t="str">
            <v>TFC</v>
          </cell>
          <cell r="I40" t="str">
            <v>EFN01</v>
          </cell>
          <cell r="J40">
            <v>650101</v>
          </cell>
          <cell r="K40" t="str">
            <v>F1K</v>
          </cell>
          <cell r="L40" t="str">
            <v>CA02</v>
          </cell>
          <cell r="M40">
            <v>198</v>
          </cell>
          <cell r="N40">
            <v>839.83080959330505</v>
          </cell>
          <cell r="O40">
            <v>74.95</v>
          </cell>
          <cell r="Q40">
            <v>77</v>
          </cell>
          <cell r="R40">
            <v>35.6</v>
          </cell>
          <cell r="V40">
            <v>246.21826521600002</v>
          </cell>
          <cell r="W40">
            <v>0</v>
          </cell>
          <cell r="X40">
            <v>358.81826521599999</v>
          </cell>
          <cell r="Y40">
            <v>1273.599074809305</v>
          </cell>
          <cell r="Z40">
            <v>0</v>
          </cell>
          <cell r="AA40">
            <v>0</v>
          </cell>
          <cell r="AB40">
            <v>0</v>
          </cell>
          <cell r="AC40">
            <v>347.34520222071956</v>
          </cell>
          <cell r="AD40">
            <v>347.34520222071956</v>
          </cell>
          <cell r="AE40">
            <v>1273.599074809305</v>
          </cell>
          <cell r="AF40">
            <v>130.94999999999999</v>
          </cell>
          <cell r="AG40">
            <v>101.88792598474438</v>
          </cell>
          <cell r="AH40">
            <v>0</v>
          </cell>
          <cell r="AI40">
            <v>1214.4337499349203</v>
          </cell>
          <cell r="AJ40">
            <v>109.88674998698407</v>
          </cell>
          <cell r="AK40">
            <v>1409.1696010582959</v>
          </cell>
          <cell r="AL40">
            <v>0</v>
          </cell>
          <cell r="AM40">
            <v>420</v>
          </cell>
          <cell r="AN40">
            <v>0</v>
          </cell>
          <cell r="AO40">
            <v>373</v>
          </cell>
          <cell r="AP40">
            <v>220</v>
          </cell>
          <cell r="AQ40">
            <v>1209.1696010582959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216.51184271758186</v>
          </cell>
          <cell r="AW40">
            <v>318.39976870232624</v>
          </cell>
          <cell r="AX40">
            <v>2057.4561197476064</v>
          </cell>
          <cell r="AY40">
            <v>763.82567687632491</v>
          </cell>
        </row>
        <row r="41">
          <cell r="A41" t="str">
            <v>EF0047</v>
          </cell>
          <cell r="B41" t="str">
            <v>Active</v>
          </cell>
          <cell r="C41" t="str">
            <v>ELFASHER</v>
          </cell>
          <cell r="D41" t="str">
            <v xml:space="preserve">Hassan HASHIM ALI </v>
          </cell>
          <cell r="E41" t="str">
            <v>LOG</v>
          </cell>
          <cell r="F41" t="str">
            <v>Watchman</v>
          </cell>
          <cell r="G41" t="str">
            <v>A4</v>
          </cell>
          <cell r="H41" t="str">
            <v>Office</v>
          </cell>
          <cell r="I41" t="str">
            <v>EFC01</v>
          </cell>
          <cell r="J41">
            <v>650100</v>
          </cell>
          <cell r="K41" t="str">
            <v>F1K</v>
          </cell>
          <cell r="L41" t="str">
            <v>CA03</v>
          </cell>
          <cell r="M41">
            <v>198</v>
          </cell>
          <cell r="N41">
            <v>286.53874831688819</v>
          </cell>
          <cell r="O41">
            <v>74.95</v>
          </cell>
          <cell r="Q41">
            <v>77</v>
          </cell>
          <cell r="R41">
            <v>35.6</v>
          </cell>
          <cell r="V41">
            <v>0</v>
          </cell>
          <cell r="W41">
            <v>0</v>
          </cell>
          <cell r="X41">
            <v>112.6</v>
          </cell>
          <cell r="Y41">
            <v>474.0887483168882</v>
          </cell>
          <cell r="Z41">
            <v>23.943876177620616</v>
          </cell>
          <cell r="AA41">
            <v>0</v>
          </cell>
          <cell r="AB41">
            <v>0</v>
          </cell>
          <cell r="AC41">
            <v>249.0163122472544</v>
          </cell>
          <cell r="AD41">
            <v>272.96018842487501</v>
          </cell>
          <cell r="AE41">
            <v>474.0887483168882</v>
          </cell>
          <cell r="AF41">
            <v>110.95</v>
          </cell>
          <cell r="AG41">
            <v>37.927099865351053</v>
          </cell>
          <cell r="AH41">
            <v>0</v>
          </cell>
          <cell r="AI41">
            <v>393.4516955577559</v>
          </cell>
          <cell r="AJ41">
            <v>22</v>
          </cell>
          <cell r="AK41">
            <v>687.12183687641209</v>
          </cell>
          <cell r="AL41">
            <v>0</v>
          </cell>
          <cell r="AM41">
            <v>420</v>
          </cell>
          <cell r="AN41">
            <v>0</v>
          </cell>
          <cell r="AO41">
            <v>0</v>
          </cell>
          <cell r="AP41">
            <v>220</v>
          </cell>
          <cell r="AQ41">
            <v>487.12183687641209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80.595087213870997</v>
          </cell>
          <cell r="AW41">
            <v>118.52218707922205</v>
          </cell>
          <cell r="AX41">
            <v>1047.6440239556341</v>
          </cell>
          <cell r="AY41">
            <v>388.93534498393763</v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Q42" t="str">
            <v/>
          </cell>
          <cell r="R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e">
            <v>#N/A</v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Q43" t="str">
            <v/>
          </cell>
          <cell r="R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e">
            <v>#N/A</v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Q44" t="str">
            <v/>
          </cell>
          <cell r="R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e">
            <v>#N/A</v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Q45" t="str">
            <v/>
          </cell>
          <cell r="R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e">
            <v>#N/A</v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Q46" t="str">
            <v/>
          </cell>
          <cell r="R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e">
            <v>#N/A</v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</row>
        <row r="47">
          <cell r="A47" t="str">
            <v>EF0048</v>
          </cell>
          <cell r="B47" t="str">
            <v>Active</v>
          </cell>
          <cell r="C47" t="str">
            <v>ELFASHER</v>
          </cell>
          <cell r="D47" t="str">
            <v xml:space="preserve">Hassina ADDOMA ABDULLA </v>
          </cell>
          <cell r="E47" t="str">
            <v>NUT</v>
          </cell>
          <cell r="F47" t="str">
            <v xml:space="preserve">Home Visitor </v>
          </cell>
          <cell r="G47" t="str">
            <v>B4</v>
          </cell>
          <cell r="H47" t="str">
            <v>TFC</v>
          </cell>
          <cell r="I47" t="str">
            <v>EFN01</v>
          </cell>
          <cell r="J47">
            <v>650101</v>
          </cell>
          <cell r="K47" t="str">
            <v>F1K</v>
          </cell>
          <cell r="L47" t="str">
            <v>CA02</v>
          </cell>
          <cell r="M47">
            <v>198</v>
          </cell>
          <cell r="N47">
            <v>374.41882002728721</v>
          </cell>
          <cell r="O47">
            <v>74.95</v>
          </cell>
          <cell r="Q47">
            <v>77</v>
          </cell>
          <cell r="R47">
            <v>35.6</v>
          </cell>
          <cell r="V47">
            <v>0</v>
          </cell>
          <cell r="W47">
            <v>0</v>
          </cell>
          <cell r="X47">
            <v>112.6</v>
          </cell>
          <cell r="Y47">
            <v>561.96882002728717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561.96882002728717</v>
          </cell>
          <cell r="AF47">
            <v>110.95</v>
          </cell>
          <cell r="AG47">
            <v>44.957505602182984</v>
          </cell>
          <cell r="AH47">
            <v>0</v>
          </cell>
          <cell r="AI47">
            <v>406.06131442510417</v>
          </cell>
          <cell r="AJ47">
            <v>22</v>
          </cell>
          <cell r="AK47">
            <v>495.01131442510416</v>
          </cell>
          <cell r="AL47">
            <v>0</v>
          </cell>
          <cell r="AM47">
            <v>220</v>
          </cell>
          <cell r="AN47">
            <v>0</v>
          </cell>
          <cell r="AO47">
            <v>0</v>
          </cell>
          <cell r="AP47">
            <v>220</v>
          </cell>
          <cell r="AQ47">
            <v>495.01131442510416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95.534699404638843</v>
          </cell>
          <cell r="AW47">
            <v>140.49220500682182</v>
          </cell>
          <cell r="AX47">
            <v>877.50351943192595</v>
          </cell>
          <cell r="AY47">
            <v>325.77108850985883</v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Q48" t="str">
            <v/>
          </cell>
          <cell r="R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e">
            <v>#N/A</v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</row>
        <row r="49">
          <cell r="A49" t="str">
            <v>EF0053</v>
          </cell>
          <cell r="B49" t="str">
            <v>Active</v>
          </cell>
          <cell r="C49" t="str">
            <v>ELFASHER</v>
          </cell>
          <cell r="D49" t="str">
            <v xml:space="preserve">Ibrahim ABDERAHMAN MAHMOUD </v>
          </cell>
          <cell r="E49" t="str">
            <v>NUT</v>
          </cell>
          <cell r="F49" t="str">
            <v xml:space="preserve">Phase Monitor </v>
          </cell>
          <cell r="G49" t="str">
            <v>B4</v>
          </cell>
          <cell r="H49" t="str">
            <v>TFC</v>
          </cell>
          <cell r="I49" t="str">
            <v>EFN01</v>
          </cell>
          <cell r="J49">
            <v>650101</v>
          </cell>
          <cell r="K49" t="str">
            <v>F1K</v>
          </cell>
          <cell r="L49" t="str">
            <v>CA02</v>
          </cell>
          <cell r="M49">
            <v>198</v>
          </cell>
          <cell r="N49">
            <v>374.41882002728721</v>
          </cell>
          <cell r="O49">
            <v>74.95</v>
          </cell>
          <cell r="Q49">
            <v>77</v>
          </cell>
          <cell r="R49">
            <v>35.6</v>
          </cell>
          <cell r="V49">
            <v>0</v>
          </cell>
          <cell r="W49">
            <v>0</v>
          </cell>
          <cell r="X49">
            <v>112.6</v>
          </cell>
          <cell r="Y49">
            <v>561.96882002728717</v>
          </cell>
          <cell r="Z49">
            <v>28.382263637741779</v>
          </cell>
          <cell r="AA49">
            <v>0</v>
          </cell>
          <cell r="AB49">
            <v>0</v>
          </cell>
          <cell r="AC49">
            <v>238.41101455703097</v>
          </cell>
          <cell r="AD49">
            <v>266.79327819477277</v>
          </cell>
          <cell r="AE49">
            <v>561.96882002728717</v>
          </cell>
          <cell r="AF49">
            <v>110.95</v>
          </cell>
          <cell r="AG49">
            <v>44.957505602182984</v>
          </cell>
          <cell r="AH49">
            <v>0</v>
          </cell>
          <cell r="AI49">
            <v>472.75963397379735</v>
          </cell>
          <cell r="AJ49">
            <v>22</v>
          </cell>
          <cell r="AK49">
            <v>761.80459261987698</v>
          </cell>
          <cell r="AL49">
            <v>0</v>
          </cell>
          <cell r="AM49">
            <v>220</v>
          </cell>
          <cell r="AN49">
            <v>0</v>
          </cell>
          <cell r="AO49">
            <v>0</v>
          </cell>
          <cell r="AP49">
            <v>220</v>
          </cell>
          <cell r="AQ49">
            <v>761.80459261987698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95.534699404638843</v>
          </cell>
          <cell r="AW49">
            <v>140.49220500682182</v>
          </cell>
          <cell r="AX49">
            <v>1144.2967976266987</v>
          </cell>
          <cell r="AY49">
            <v>424.81745666675278</v>
          </cell>
        </row>
        <row r="50">
          <cell r="A50" t="str">
            <v>EF0054</v>
          </cell>
          <cell r="B50" t="str">
            <v>Active</v>
          </cell>
          <cell r="C50" t="str">
            <v>ELFASHER</v>
          </cell>
          <cell r="D50" t="str">
            <v xml:space="preserve">Ibrahim MOHAMED Adam </v>
          </cell>
          <cell r="E50" t="str">
            <v>NUT</v>
          </cell>
          <cell r="F50" t="str">
            <v>Medical Assistant</v>
          </cell>
          <cell r="G50" t="str">
            <v>E4</v>
          </cell>
          <cell r="H50" t="str">
            <v>OTP</v>
          </cell>
          <cell r="I50" t="str">
            <v>EFN01</v>
          </cell>
          <cell r="J50">
            <v>650101</v>
          </cell>
          <cell r="K50" t="str">
            <v>F1K</v>
          </cell>
          <cell r="L50" t="str">
            <v>CA02</v>
          </cell>
          <cell r="M50">
            <v>198</v>
          </cell>
          <cell r="N50">
            <v>712.33322390248941</v>
          </cell>
          <cell r="O50">
            <v>74.95</v>
          </cell>
          <cell r="Q50">
            <v>77</v>
          </cell>
          <cell r="R50">
            <v>35.6</v>
          </cell>
          <cell r="V50">
            <v>125.15002200000001</v>
          </cell>
          <cell r="W50">
            <v>0</v>
          </cell>
          <cell r="X50">
            <v>237.750022</v>
          </cell>
          <cell r="Y50">
            <v>1025.0332459024894</v>
          </cell>
          <cell r="Z50">
            <v>0</v>
          </cell>
          <cell r="AA50">
            <v>0</v>
          </cell>
          <cell r="AB50">
            <v>0</v>
          </cell>
          <cell r="AC50">
            <v>372.73936214635978</v>
          </cell>
          <cell r="AD50">
            <v>372.73936214635978</v>
          </cell>
          <cell r="AE50">
            <v>1025.0332459024894</v>
          </cell>
          <cell r="AF50">
            <v>130.94999999999999</v>
          </cell>
          <cell r="AG50">
            <v>82.002659672199158</v>
          </cell>
          <cell r="AH50">
            <v>0</v>
          </cell>
          <cell r="AI50">
            <v>998.45026730347013</v>
          </cell>
          <cell r="AJ50">
            <v>66.690053460694031</v>
          </cell>
          <cell r="AK50">
            <v>1249.0798949159559</v>
          </cell>
          <cell r="AL50">
            <v>0</v>
          </cell>
          <cell r="AM50">
            <v>220</v>
          </cell>
          <cell r="AN50">
            <v>0</v>
          </cell>
          <cell r="AO50">
            <v>0</v>
          </cell>
          <cell r="AP50">
            <v>220</v>
          </cell>
          <cell r="AQ50">
            <v>1249.0798949159559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174.25565180342321</v>
          </cell>
          <cell r="AW50">
            <v>256.25831147562235</v>
          </cell>
          <cell r="AX50">
            <v>1792.0282598522724</v>
          </cell>
          <cell r="AY50">
            <v>665.28621700621181</v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Q51" t="str">
            <v/>
          </cell>
          <cell r="R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e">
            <v>#N/A</v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</row>
        <row r="52">
          <cell r="A52" t="str">
            <v>EF0055</v>
          </cell>
          <cell r="B52" t="str">
            <v>Active</v>
          </cell>
          <cell r="C52" t="str">
            <v>ELFASHER</v>
          </cell>
          <cell r="D52" t="str">
            <v xml:space="preserve">Insaf IBRAHIM ADAM </v>
          </cell>
          <cell r="E52" t="str">
            <v>NUT</v>
          </cell>
          <cell r="F52" t="str">
            <v xml:space="preserve">Home Visitor </v>
          </cell>
          <cell r="G52" t="str">
            <v>B4</v>
          </cell>
          <cell r="H52" t="str">
            <v>TFC</v>
          </cell>
          <cell r="I52" t="str">
            <v>EFN01</v>
          </cell>
          <cell r="J52">
            <v>650101</v>
          </cell>
          <cell r="K52" t="str">
            <v>F1K</v>
          </cell>
          <cell r="L52" t="str">
            <v>CA02</v>
          </cell>
          <cell r="M52">
            <v>198</v>
          </cell>
          <cell r="N52">
            <v>374.41882002728721</v>
          </cell>
          <cell r="O52">
            <v>74.95</v>
          </cell>
          <cell r="Q52">
            <v>77</v>
          </cell>
          <cell r="R52">
            <v>35.6</v>
          </cell>
          <cell r="V52">
            <v>0</v>
          </cell>
          <cell r="W52">
            <v>0</v>
          </cell>
          <cell r="X52">
            <v>112.6</v>
          </cell>
          <cell r="Y52">
            <v>561.96882002728717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561.96882002728717</v>
          </cell>
          <cell r="AF52">
            <v>110.95</v>
          </cell>
          <cell r="AG52">
            <v>44.957505602182984</v>
          </cell>
          <cell r="AH52">
            <v>0</v>
          </cell>
          <cell r="AI52">
            <v>406.06131442510417</v>
          </cell>
          <cell r="AJ52">
            <v>22</v>
          </cell>
          <cell r="AK52">
            <v>495.01131442510416</v>
          </cell>
          <cell r="AL52">
            <v>0</v>
          </cell>
          <cell r="AM52">
            <v>220</v>
          </cell>
          <cell r="AN52">
            <v>0</v>
          </cell>
          <cell r="AO52">
            <v>0</v>
          </cell>
          <cell r="AP52">
            <v>220</v>
          </cell>
          <cell r="AQ52">
            <v>495.01131442510416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95.534699404638843</v>
          </cell>
          <cell r="AW52">
            <v>140.49220500682182</v>
          </cell>
          <cell r="AX52">
            <v>877.50351943192595</v>
          </cell>
          <cell r="AY52">
            <v>325.77108850985883</v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Q53" t="str">
            <v/>
          </cell>
          <cell r="R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e">
            <v>#N/A</v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/>
          </cell>
        </row>
        <row r="54">
          <cell r="A54" t="str">
            <v>EF0057</v>
          </cell>
          <cell r="B54" t="str">
            <v>Active</v>
          </cell>
          <cell r="C54" t="str">
            <v>ELFASHER</v>
          </cell>
          <cell r="D54" t="str">
            <v xml:space="preserve">Izeldeen ADAM YOUSSUF </v>
          </cell>
          <cell r="E54" t="str">
            <v>NUT</v>
          </cell>
          <cell r="F54" t="str">
            <v>Home Visitor Supervisor</v>
          </cell>
          <cell r="G54" t="str">
            <v>E4</v>
          </cell>
          <cell r="H54" t="str">
            <v>TFC</v>
          </cell>
          <cell r="I54" t="str">
            <v>EFN01</v>
          </cell>
          <cell r="J54">
            <v>650101</v>
          </cell>
          <cell r="K54" t="str">
            <v>F1K</v>
          </cell>
          <cell r="L54" t="str">
            <v>CA02</v>
          </cell>
          <cell r="M54">
            <v>198</v>
          </cell>
          <cell r="N54">
            <v>712.33322390248941</v>
          </cell>
          <cell r="O54">
            <v>74.95</v>
          </cell>
          <cell r="Q54">
            <v>77</v>
          </cell>
          <cell r="R54">
            <v>35.6</v>
          </cell>
          <cell r="V54">
            <v>125.15002200000001</v>
          </cell>
          <cell r="W54">
            <v>0</v>
          </cell>
          <cell r="X54">
            <v>237.750022</v>
          </cell>
          <cell r="Y54">
            <v>1025.0332459024894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1025.0332459024894</v>
          </cell>
          <cell r="AF54">
            <v>130.94999999999999</v>
          </cell>
          <cell r="AG54">
            <v>82.002659672199158</v>
          </cell>
          <cell r="AH54">
            <v>0</v>
          </cell>
          <cell r="AI54">
            <v>812.08058623029024</v>
          </cell>
          <cell r="AJ54">
            <v>29.416117246058047</v>
          </cell>
          <cell r="AK54">
            <v>913.61446898423219</v>
          </cell>
          <cell r="AL54">
            <v>0</v>
          </cell>
          <cell r="AM54">
            <v>220</v>
          </cell>
          <cell r="AN54">
            <v>0</v>
          </cell>
          <cell r="AO54">
            <v>0</v>
          </cell>
          <cell r="AP54">
            <v>220</v>
          </cell>
          <cell r="AQ54">
            <v>913.61446898423219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174.25565180342321</v>
          </cell>
          <cell r="AW54">
            <v>256.25831147562235</v>
          </cell>
          <cell r="AX54">
            <v>1419.2888977059126</v>
          </cell>
          <cell r="AY54">
            <v>526.90761789187513</v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Q55" t="str">
            <v/>
          </cell>
          <cell r="R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e">
            <v>#N/A</v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/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Q56" t="str">
            <v/>
          </cell>
          <cell r="R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e">
            <v>#N/A</v>
          </cell>
          <cell r="AA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str">
            <v/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  <cell r="AW56" t="str">
            <v/>
          </cell>
          <cell r="AX56" t="str">
            <v/>
          </cell>
          <cell r="AY56" t="str">
            <v/>
          </cell>
        </row>
        <row r="57">
          <cell r="A57" t="str">
            <v>EF0058</v>
          </cell>
          <cell r="B57" t="str">
            <v>Active</v>
          </cell>
          <cell r="C57" t="str">
            <v>ELFASHER</v>
          </cell>
          <cell r="D57" t="str">
            <v xml:space="preserve">Ishag HASSAN IDRISS ABDELLA </v>
          </cell>
          <cell r="E57" t="str">
            <v>NUT</v>
          </cell>
          <cell r="F57" t="str">
            <v>Watchman</v>
          </cell>
          <cell r="G57" t="str">
            <v>A4</v>
          </cell>
          <cell r="H57" t="str">
            <v>TFC</v>
          </cell>
          <cell r="I57" t="str">
            <v>EFN01</v>
          </cell>
          <cell r="J57">
            <v>650101</v>
          </cell>
          <cell r="K57" t="str">
            <v>F1K</v>
          </cell>
          <cell r="L57" t="str">
            <v>CA02</v>
          </cell>
          <cell r="M57">
            <v>198</v>
          </cell>
          <cell r="N57">
            <v>286.53874831688819</v>
          </cell>
          <cell r="O57">
            <v>74.95</v>
          </cell>
          <cell r="Q57">
            <v>77</v>
          </cell>
          <cell r="R57">
            <v>35.6</v>
          </cell>
          <cell r="V57">
            <v>0</v>
          </cell>
          <cell r="W57">
            <v>0</v>
          </cell>
          <cell r="X57">
            <v>112.6</v>
          </cell>
          <cell r="Y57">
            <v>474.0887483168882</v>
          </cell>
          <cell r="Z57">
            <v>23.943876177620616</v>
          </cell>
          <cell r="AA57">
            <v>0</v>
          </cell>
          <cell r="AB57">
            <v>0</v>
          </cell>
          <cell r="AC57">
            <v>306.48161507354388</v>
          </cell>
          <cell r="AD57">
            <v>330.42549125116449</v>
          </cell>
          <cell r="AE57">
            <v>474.0887483168882</v>
          </cell>
          <cell r="AF57">
            <v>110.95</v>
          </cell>
          <cell r="AG57">
            <v>37.927099865351053</v>
          </cell>
          <cell r="AH57">
            <v>0</v>
          </cell>
          <cell r="AI57">
            <v>407.81802126432825</v>
          </cell>
          <cell r="AJ57">
            <v>22</v>
          </cell>
          <cell r="AK57">
            <v>744.58713970270162</v>
          </cell>
          <cell r="AL57">
            <v>0</v>
          </cell>
          <cell r="AM57">
            <v>420</v>
          </cell>
          <cell r="AN57">
            <v>0</v>
          </cell>
          <cell r="AO57">
            <v>0</v>
          </cell>
          <cell r="AP57">
            <v>220</v>
          </cell>
          <cell r="AQ57">
            <v>544.58713970270162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80.595087213870997</v>
          </cell>
          <cell r="AW57">
            <v>118.52218707922205</v>
          </cell>
          <cell r="AX57">
            <v>1105.1093267819238</v>
          </cell>
          <cell r="AY57">
            <v>410.26920158816898</v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Q58" t="str">
            <v/>
          </cell>
          <cell r="R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e">
            <v>#N/A</v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str">
            <v/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/>
          </cell>
          <cell r="AN58" t="str">
            <v/>
          </cell>
          <cell r="AO58" t="str">
            <v/>
          </cell>
          <cell r="AP58" t="str">
            <v/>
          </cell>
          <cell r="AQ58" t="str">
            <v/>
          </cell>
          <cell r="AR58" t="str">
            <v/>
          </cell>
          <cell r="AS58" t="str">
            <v/>
          </cell>
          <cell r="AT58" t="str">
            <v/>
          </cell>
          <cell r="AU58" t="str">
            <v/>
          </cell>
          <cell r="AV58" t="str">
            <v/>
          </cell>
          <cell r="AW58" t="str">
            <v/>
          </cell>
          <cell r="AX58" t="str">
            <v/>
          </cell>
          <cell r="AY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Q59" t="str">
            <v/>
          </cell>
          <cell r="R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e">
            <v>#N/A</v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/>
          </cell>
          <cell r="AN59" t="str">
            <v/>
          </cell>
          <cell r="AO59" t="str">
            <v/>
          </cell>
          <cell r="AP59" t="str">
            <v/>
          </cell>
          <cell r="AQ59" t="str">
            <v/>
          </cell>
          <cell r="AR59" t="str">
            <v/>
          </cell>
          <cell r="AS59" t="str">
            <v/>
          </cell>
          <cell r="AT59" t="str">
            <v/>
          </cell>
          <cell r="AU59" t="str">
            <v/>
          </cell>
          <cell r="AV59" t="str">
            <v/>
          </cell>
          <cell r="AW59" t="str">
            <v/>
          </cell>
          <cell r="AX59" t="str">
            <v/>
          </cell>
          <cell r="AY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Q60" t="str">
            <v/>
          </cell>
          <cell r="R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e">
            <v>#N/A</v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</row>
        <row r="61">
          <cell r="A61" t="str">
            <v>EF0059</v>
          </cell>
          <cell r="B61" t="str">
            <v>Active</v>
          </cell>
          <cell r="C61" t="str">
            <v>ELFASHER</v>
          </cell>
          <cell r="D61" t="str">
            <v xml:space="preserve">Ismail MOHAMED GUMAA </v>
          </cell>
          <cell r="E61" t="str">
            <v>LOG</v>
          </cell>
          <cell r="F61" t="str">
            <v xml:space="preserve">Watchman </v>
          </cell>
          <cell r="G61" t="str">
            <v>A4</v>
          </cell>
          <cell r="H61" t="str">
            <v>Guest house</v>
          </cell>
          <cell r="I61" t="str">
            <v>EFC01</v>
          </cell>
          <cell r="J61">
            <v>650014</v>
          </cell>
          <cell r="K61" t="str">
            <v>Z1L</v>
          </cell>
          <cell r="L61" t="str">
            <v>6500O</v>
          </cell>
          <cell r="M61">
            <v>198</v>
          </cell>
          <cell r="N61">
            <v>286.53874831688819</v>
          </cell>
          <cell r="O61">
            <v>74.95</v>
          </cell>
          <cell r="Q61">
            <v>77</v>
          </cell>
          <cell r="R61">
            <v>35.6</v>
          </cell>
          <cell r="V61">
            <v>0</v>
          </cell>
          <cell r="W61">
            <v>0</v>
          </cell>
          <cell r="X61">
            <v>112.6</v>
          </cell>
          <cell r="Y61">
            <v>474.0887483168882</v>
          </cell>
          <cell r="Z61">
            <v>23.943876177620616</v>
          </cell>
          <cell r="AA61">
            <v>0</v>
          </cell>
          <cell r="AB61">
            <v>0</v>
          </cell>
          <cell r="AC61">
            <v>311.27039030906798</v>
          </cell>
          <cell r="AD61">
            <v>335.21426648668859</v>
          </cell>
          <cell r="AE61">
            <v>474.0887483168882</v>
          </cell>
          <cell r="AF61">
            <v>110.95</v>
          </cell>
          <cell r="AG61">
            <v>37.927099865351053</v>
          </cell>
          <cell r="AH61">
            <v>0</v>
          </cell>
          <cell r="AI61">
            <v>409.01521507320928</v>
          </cell>
          <cell r="AJ61">
            <v>22</v>
          </cell>
          <cell r="AK61">
            <v>749.37591493822572</v>
          </cell>
          <cell r="AL61">
            <v>0</v>
          </cell>
          <cell r="AM61">
            <v>220</v>
          </cell>
          <cell r="AN61">
            <v>0</v>
          </cell>
          <cell r="AO61">
            <v>0</v>
          </cell>
          <cell r="AP61">
            <v>220</v>
          </cell>
          <cell r="AQ61">
            <v>749.37591493822572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80.595087213870997</v>
          </cell>
          <cell r="AW61">
            <v>118.52218707922205</v>
          </cell>
          <cell r="AX61">
            <v>1109.8981020174479</v>
          </cell>
          <cell r="AY61">
            <v>412.04702297185491</v>
          </cell>
        </row>
        <row r="62">
          <cell r="A62" t="str">
            <v>EF0063</v>
          </cell>
          <cell r="B62" t="str">
            <v>Active</v>
          </cell>
          <cell r="C62" t="str">
            <v>ELFASHER</v>
          </cell>
          <cell r="D62" t="str">
            <v xml:space="preserve">Kubra ISHAG ABDULKARIM </v>
          </cell>
          <cell r="E62" t="str">
            <v>NUT</v>
          </cell>
          <cell r="F62" t="str">
            <v>Nurse</v>
          </cell>
          <cell r="G62" t="str">
            <v>D4</v>
          </cell>
          <cell r="H62" t="str">
            <v>TFC</v>
          </cell>
          <cell r="I62" t="str">
            <v>EFN01</v>
          </cell>
          <cell r="J62">
            <v>650101</v>
          </cell>
          <cell r="K62" t="str">
            <v>F1K</v>
          </cell>
          <cell r="L62" t="str">
            <v>CA02</v>
          </cell>
          <cell r="M62">
            <v>198</v>
          </cell>
          <cell r="N62">
            <v>590.55458485715826</v>
          </cell>
          <cell r="O62">
            <v>74.95</v>
          </cell>
          <cell r="Q62">
            <v>77</v>
          </cell>
          <cell r="R62">
            <v>35.6</v>
          </cell>
          <cell r="V62">
            <v>66.336945847826101</v>
          </cell>
          <cell r="W62">
            <v>0</v>
          </cell>
          <cell r="X62">
            <v>178.93694584782611</v>
          </cell>
          <cell r="Y62">
            <v>844.44153070498442</v>
          </cell>
          <cell r="Z62">
            <v>42.648562156817391</v>
          </cell>
          <cell r="AA62">
            <v>0</v>
          </cell>
          <cell r="AB62">
            <v>0</v>
          </cell>
          <cell r="AC62">
            <v>0</v>
          </cell>
          <cell r="AD62">
            <v>42.648562156817391</v>
          </cell>
          <cell r="AE62">
            <v>844.44153070498442</v>
          </cell>
          <cell r="AF62">
            <v>130.94999999999999</v>
          </cell>
          <cell r="AG62">
            <v>67.555322456398741</v>
          </cell>
          <cell r="AH62">
            <v>0</v>
          </cell>
          <cell r="AI62">
            <v>667.26048932699439</v>
          </cell>
          <cell r="AJ62">
            <v>22</v>
          </cell>
          <cell r="AK62">
            <v>797.53477040540315</v>
          </cell>
          <cell r="AL62">
            <v>0</v>
          </cell>
          <cell r="AM62">
            <v>220</v>
          </cell>
          <cell r="AN62">
            <v>0</v>
          </cell>
          <cell r="AO62">
            <v>0</v>
          </cell>
          <cell r="AP62">
            <v>220</v>
          </cell>
          <cell r="AQ62">
            <v>797.53477040540315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143.55506021984735</v>
          </cell>
          <cell r="AW62">
            <v>211.1103826762461</v>
          </cell>
          <cell r="AX62">
            <v>1250.6451530816491</v>
          </cell>
          <cell r="AY62">
            <v>464.29902996029472</v>
          </cell>
        </row>
        <row r="63">
          <cell r="A63" t="str">
            <v>EF0068</v>
          </cell>
          <cell r="B63" t="str">
            <v>Active</v>
          </cell>
          <cell r="C63" t="str">
            <v>ELFASHER</v>
          </cell>
          <cell r="D63" t="str">
            <v xml:space="preserve">Mohamed ABDELRAHMAN ABDELMAWLA </v>
          </cell>
          <cell r="E63" t="str">
            <v>LOG</v>
          </cell>
          <cell r="F63" t="str">
            <v>Watchman</v>
          </cell>
          <cell r="G63" t="str">
            <v>A4</v>
          </cell>
          <cell r="H63" t="str">
            <v>Office</v>
          </cell>
          <cell r="I63" t="str">
            <v>EFC01</v>
          </cell>
          <cell r="J63">
            <v>650100</v>
          </cell>
          <cell r="K63" t="str">
            <v>F1K</v>
          </cell>
          <cell r="L63" t="str">
            <v>CA03</v>
          </cell>
          <cell r="M63">
            <v>198</v>
          </cell>
          <cell r="N63">
            <v>286.53874831688819</v>
          </cell>
          <cell r="O63">
            <v>74.95</v>
          </cell>
          <cell r="Q63">
            <v>77</v>
          </cell>
          <cell r="R63">
            <v>35.6</v>
          </cell>
          <cell r="V63">
            <v>0</v>
          </cell>
          <cell r="W63">
            <v>0</v>
          </cell>
          <cell r="X63">
            <v>112.6</v>
          </cell>
          <cell r="Y63">
            <v>474.0887483168882</v>
          </cell>
          <cell r="Z63">
            <v>23.943876177620616</v>
          </cell>
          <cell r="AA63">
            <v>0</v>
          </cell>
          <cell r="AB63">
            <v>0</v>
          </cell>
          <cell r="AC63">
            <v>249.0163122472544</v>
          </cell>
          <cell r="AD63">
            <v>272.96018842487501</v>
          </cell>
          <cell r="AE63">
            <v>474.0887483168882</v>
          </cell>
          <cell r="AF63">
            <v>110.95</v>
          </cell>
          <cell r="AG63">
            <v>37.927099865351053</v>
          </cell>
          <cell r="AH63">
            <v>0</v>
          </cell>
          <cell r="AI63">
            <v>393.4516955577559</v>
          </cell>
          <cell r="AJ63">
            <v>22</v>
          </cell>
          <cell r="AK63">
            <v>687.12183687641209</v>
          </cell>
          <cell r="AL63">
            <v>0</v>
          </cell>
          <cell r="AM63">
            <v>360</v>
          </cell>
          <cell r="AN63">
            <v>0</v>
          </cell>
          <cell r="AO63">
            <v>154</v>
          </cell>
          <cell r="AP63">
            <v>220</v>
          </cell>
          <cell r="AQ63">
            <v>547.12183687641209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80.595087213870997</v>
          </cell>
          <cell r="AW63">
            <v>118.52218707922205</v>
          </cell>
          <cell r="AX63">
            <v>1047.6440239556341</v>
          </cell>
          <cell r="AY63">
            <v>388.93534498393763</v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Q64" t="str">
            <v/>
          </cell>
          <cell r="R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e">
            <v>#N/A</v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  <cell r="AW64" t="str">
            <v/>
          </cell>
          <cell r="AX64" t="str">
            <v/>
          </cell>
          <cell r="AY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Q65" t="str">
            <v/>
          </cell>
          <cell r="R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e">
            <v>#N/A</v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Q66" t="str">
            <v/>
          </cell>
          <cell r="R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e">
            <v>#N/A</v>
          </cell>
          <cell r="AA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  <cell r="AW66" t="str">
            <v/>
          </cell>
          <cell r="AX66" t="str">
            <v/>
          </cell>
          <cell r="AY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Q67" t="str">
            <v/>
          </cell>
          <cell r="R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e">
            <v>#N/A</v>
          </cell>
          <cell r="AA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/>
          </cell>
          <cell r="AX67" t="str">
            <v/>
          </cell>
          <cell r="AY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Q68" t="str">
            <v/>
          </cell>
          <cell r="R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e">
            <v>#N/A</v>
          </cell>
          <cell r="AA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  <cell r="AW68" t="str">
            <v/>
          </cell>
          <cell r="AX68" t="str">
            <v/>
          </cell>
          <cell r="AY68" t="str">
            <v/>
          </cell>
        </row>
        <row r="69">
          <cell r="A69" t="str">
            <v>EF0070</v>
          </cell>
          <cell r="B69" t="str">
            <v>Active</v>
          </cell>
          <cell r="C69" t="str">
            <v>ELFASHER</v>
          </cell>
          <cell r="D69" t="str">
            <v xml:space="preserve">Mohamed BEKHIT ABDURAHMAN </v>
          </cell>
          <cell r="E69" t="str">
            <v>NUT</v>
          </cell>
          <cell r="F69" t="str">
            <v xml:space="preserve">Phase Monitor </v>
          </cell>
          <cell r="G69" t="str">
            <v>B4</v>
          </cell>
          <cell r="H69" t="str">
            <v>TFC</v>
          </cell>
          <cell r="I69" t="str">
            <v>EFN01</v>
          </cell>
          <cell r="J69">
            <v>650101</v>
          </cell>
          <cell r="K69" t="str">
            <v>F1K</v>
          </cell>
          <cell r="L69" t="str">
            <v>CA02</v>
          </cell>
          <cell r="M69">
            <v>198</v>
          </cell>
          <cell r="N69">
            <v>374.41882002728721</v>
          </cell>
          <cell r="O69">
            <v>74.95</v>
          </cell>
          <cell r="Q69">
            <v>77</v>
          </cell>
          <cell r="R69">
            <v>35.6</v>
          </cell>
          <cell r="V69">
            <v>0</v>
          </cell>
          <cell r="W69">
            <v>0</v>
          </cell>
          <cell r="X69">
            <v>112.6</v>
          </cell>
          <cell r="Y69">
            <v>561.96882002728717</v>
          </cell>
          <cell r="Z69">
            <v>28.382263637741779</v>
          </cell>
          <cell r="AA69">
            <v>0</v>
          </cell>
          <cell r="AB69">
            <v>0</v>
          </cell>
          <cell r="AC69">
            <v>272.46973092232111</v>
          </cell>
          <cell r="AD69">
            <v>300.85199456006291</v>
          </cell>
          <cell r="AE69">
            <v>561.96882002728717</v>
          </cell>
          <cell r="AF69">
            <v>110.95</v>
          </cell>
          <cell r="AG69">
            <v>44.957505602182984</v>
          </cell>
          <cell r="AH69">
            <v>0</v>
          </cell>
          <cell r="AI69">
            <v>481.27431306511988</v>
          </cell>
          <cell r="AJ69">
            <v>22</v>
          </cell>
          <cell r="AK69">
            <v>795.86330898516712</v>
          </cell>
          <cell r="AL69">
            <v>0</v>
          </cell>
          <cell r="AM69">
            <v>220</v>
          </cell>
          <cell r="AN69">
            <v>0</v>
          </cell>
          <cell r="AO69">
            <v>0</v>
          </cell>
          <cell r="AP69">
            <v>220</v>
          </cell>
          <cell r="AQ69">
            <v>795.86330898516712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95.534699404638843</v>
          </cell>
          <cell r="AW69">
            <v>140.49220500682182</v>
          </cell>
          <cell r="AX69">
            <v>1178.3555139919888</v>
          </cell>
          <cell r="AY69">
            <v>437.46167387827114</v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Q70" t="str">
            <v/>
          </cell>
          <cell r="R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e">
            <v>#N/A</v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 t="str">
            <v/>
          </cell>
        </row>
        <row r="71">
          <cell r="A71" t="str">
            <v>EF0071</v>
          </cell>
          <cell r="B71" t="str">
            <v>Active</v>
          </cell>
          <cell r="C71" t="str">
            <v>ELFASHER</v>
          </cell>
          <cell r="D71" t="str">
            <v xml:space="preserve">Mohamed IBRAHIM ABDALLA </v>
          </cell>
          <cell r="E71" t="str">
            <v>LOG</v>
          </cell>
          <cell r="F71" t="str">
            <v>Watchman</v>
          </cell>
          <cell r="G71" t="str">
            <v>A4</v>
          </cell>
          <cell r="H71" t="str">
            <v>WHouse</v>
          </cell>
          <cell r="I71" t="str">
            <v>EFC01</v>
          </cell>
          <cell r="J71">
            <v>650100</v>
          </cell>
          <cell r="K71" t="str">
            <v>F1K</v>
          </cell>
          <cell r="L71" t="str">
            <v>CA03</v>
          </cell>
          <cell r="M71">
            <v>198</v>
          </cell>
          <cell r="N71">
            <v>286.53874831688819</v>
          </cell>
          <cell r="O71">
            <v>74.95</v>
          </cell>
          <cell r="Q71">
            <v>77</v>
          </cell>
          <cell r="R71">
            <v>35.6</v>
          </cell>
          <cell r="V71">
            <v>0</v>
          </cell>
          <cell r="W71">
            <v>0</v>
          </cell>
          <cell r="X71">
            <v>112.6</v>
          </cell>
          <cell r="Y71">
            <v>474.0887483168882</v>
          </cell>
          <cell r="Z71">
            <v>23.943876177620616</v>
          </cell>
          <cell r="AA71">
            <v>0</v>
          </cell>
          <cell r="AB71">
            <v>0</v>
          </cell>
          <cell r="AC71">
            <v>292.11528936697152</v>
          </cell>
          <cell r="AD71">
            <v>316.05916554459213</v>
          </cell>
          <cell r="AE71">
            <v>474.0887483168882</v>
          </cell>
          <cell r="AF71">
            <v>110.95</v>
          </cell>
          <cell r="AG71">
            <v>37.927099865351053</v>
          </cell>
          <cell r="AH71">
            <v>0</v>
          </cell>
          <cell r="AI71">
            <v>404.22643983768518</v>
          </cell>
          <cell r="AJ71">
            <v>22</v>
          </cell>
          <cell r="AK71">
            <v>730.22081399612921</v>
          </cell>
          <cell r="AL71">
            <v>0</v>
          </cell>
          <cell r="AM71">
            <v>430</v>
          </cell>
          <cell r="AN71">
            <v>0</v>
          </cell>
          <cell r="AO71">
            <v>0</v>
          </cell>
          <cell r="AP71">
            <v>220</v>
          </cell>
          <cell r="AQ71">
            <v>520.22081399612921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80.595087213870997</v>
          </cell>
          <cell r="AW71">
            <v>118.52218707922205</v>
          </cell>
          <cell r="AX71">
            <v>1090.7430010753512</v>
          </cell>
          <cell r="AY71">
            <v>404.93573743711107</v>
          </cell>
        </row>
        <row r="72">
          <cell r="A72" t="str">
            <v>EF0073</v>
          </cell>
          <cell r="B72" t="str">
            <v>Active</v>
          </cell>
          <cell r="C72" t="str">
            <v>ELFASHER</v>
          </cell>
          <cell r="D72" t="str">
            <v xml:space="preserve">Mohamed Saad EL NOUR EL HAY </v>
          </cell>
          <cell r="E72" t="str">
            <v>LOG</v>
          </cell>
          <cell r="F72" t="str">
            <v>Watchman</v>
          </cell>
          <cell r="G72" t="str">
            <v>A4</v>
          </cell>
          <cell r="H72" t="str">
            <v>Office</v>
          </cell>
          <cell r="I72" t="str">
            <v>EFC01</v>
          </cell>
          <cell r="J72">
            <v>650100</v>
          </cell>
          <cell r="K72" t="str">
            <v>F1K</v>
          </cell>
          <cell r="L72" t="str">
            <v>CA03</v>
          </cell>
          <cell r="M72">
            <v>198</v>
          </cell>
          <cell r="N72">
            <v>286.53874831688819</v>
          </cell>
          <cell r="O72">
            <v>74.95</v>
          </cell>
          <cell r="Q72">
            <v>77</v>
          </cell>
          <cell r="R72">
            <v>35.6</v>
          </cell>
          <cell r="V72">
            <v>0</v>
          </cell>
          <cell r="W72">
            <v>0</v>
          </cell>
          <cell r="X72">
            <v>112.6</v>
          </cell>
          <cell r="Y72">
            <v>474.0887483168882</v>
          </cell>
          <cell r="Z72">
            <v>23.943876177620616</v>
          </cell>
          <cell r="AA72">
            <v>0</v>
          </cell>
          <cell r="AB72">
            <v>0</v>
          </cell>
          <cell r="AC72">
            <v>249.0163122472544</v>
          </cell>
          <cell r="AD72">
            <v>272.96018842487501</v>
          </cell>
          <cell r="AE72">
            <v>474.0887483168882</v>
          </cell>
          <cell r="AF72">
            <v>110.95</v>
          </cell>
          <cell r="AG72">
            <v>37.927099865351053</v>
          </cell>
          <cell r="AH72">
            <v>0</v>
          </cell>
          <cell r="AI72">
            <v>393.4516955577559</v>
          </cell>
          <cell r="AJ72">
            <v>22</v>
          </cell>
          <cell r="AK72">
            <v>687.12183687641209</v>
          </cell>
          <cell r="AL72">
            <v>0</v>
          </cell>
          <cell r="AM72">
            <v>430</v>
          </cell>
          <cell r="AN72">
            <v>0</v>
          </cell>
          <cell r="AO72">
            <v>0</v>
          </cell>
          <cell r="AP72">
            <v>220</v>
          </cell>
          <cell r="AQ72">
            <v>477.12183687641209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80.595087213870997</v>
          </cell>
          <cell r="AW72">
            <v>118.52218707922205</v>
          </cell>
          <cell r="AX72">
            <v>1047.6440239556341</v>
          </cell>
          <cell r="AY72">
            <v>388.93534498393763</v>
          </cell>
        </row>
        <row r="73">
          <cell r="A73" t="str">
            <v>EF0075</v>
          </cell>
          <cell r="B73" t="str">
            <v>Active</v>
          </cell>
          <cell r="C73" t="str">
            <v>ELFASHER</v>
          </cell>
          <cell r="D73" t="str">
            <v xml:space="preserve">Mohamed IBRAHIM AHMED </v>
          </cell>
          <cell r="E73" t="str">
            <v>FA</v>
          </cell>
          <cell r="F73" t="str">
            <v xml:space="preserve">Food aid supervisor  </v>
          </cell>
          <cell r="G73" t="str">
            <v>F4</v>
          </cell>
          <cell r="H73" t="str">
            <v>Field</v>
          </cell>
          <cell r="I73" t="str">
            <v>EFF01</v>
          </cell>
          <cell r="J73">
            <v>650101</v>
          </cell>
          <cell r="K73" t="str">
            <v>D4G</v>
          </cell>
          <cell r="L73" t="str">
            <v>AB02</v>
          </cell>
          <cell r="M73">
            <v>198</v>
          </cell>
          <cell r="N73">
            <v>839.83080959330505</v>
          </cell>
          <cell r="O73">
            <v>74.95</v>
          </cell>
          <cell r="Q73">
            <v>77</v>
          </cell>
          <cell r="R73">
            <v>35.6</v>
          </cell>
          <cell r="V73">
            <v>246.21826521600002</v>
          </cell>
          <cell r="W73">
            <v>0</v>
          </cell>
          <cell r="X73">
            <v>358.81826521599999</v>
          </cell>
          <cell r="Y73">
            <v>1273.599074809305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1273.599074809305</v>
          </cell>
          <cell r="AF73">
            <v>130.94999999999999</v>
          </cell>
          <cell r="AG73">
            <v>101.88792598474438</v>
          </cell>
          <cell r="AH73">
            <v>0</v>
          </cell>
          <cell r="AI73">
            <v>1040.7611488245605</v>
          </cell>
          <cell r="AJ73">
            <v>75.152229764912093</v>
          </cell>
          <cell r="AK73">
            <v>1096.5589190596484</v>
          </cell>
          <cell r="AL73">
            <v>0</v>
          </cell>
          <cell r="AM73">
            <v>220</v>
          </cell>
          <cell r="AN73">
            <v>0</v>
          </cell>
          <cell r="AO73">
            <v>0</v>
          </cell>
          <cell r="AP73">
            <v>220</v>
          </cell>
          <cell r="AQ73">
            <v>1096.5589190596484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216.51184271758186</v>
          </cell>
          <cell r="AW73">
            <v>318.39976870232624</v>
          </cell>
          <cell r="AX73">
            <v>1710.1109175268869</v>
          </cell>
          <cell r="AY73">
            <v>634.87459906255776</v>
          </cell>
        </row>
        <row r="74">
          <cell r="A74" t="str">
            <v>EF0078</v>
          </cell>
          <cell r="B74" t="str">
            <v>Active</v>
          </cell>
          <cell r="C74" t="str">
            <v>ELFASHER</v>
          </cell>
          <cell r="D74" t="str">
            <v xml:space="preserve">Mora ABAKER AHMED </v>
          </cell>
          <cell r="E74" t="str">
            <v>NUT</v>
          </cell>
          <cell r="F74" t="str">
            <v xml:space="preserve">Home Visitor </v>
          </cell>
          <cell r="G74" t="str">
            <v>B4</v>
          </cell>
          <cell r="H74" t="str">
            <v>OTP</v>
          </cell>
          <cell r="I74" t="str">
            <v>EFN01</v>
          </cell>
          <cell r="J74">
            <v>650101</v>
          </cell>
          <cell r="K74" t="str">
            <v>F1K</v>
          </cell>
          <cell r="L74" t="str">
            <v>CA02</v>
          </cell>
          <cell r="M74">
            <v>198</v>
          </cell>
          <cell r="N74">
            <v>374.41882002728721</v>
          </cell>
          <cell r="O74">
            <v>74.95</v>
          </cell>
          <cell r="Q74">
            <v>77</v>
          </cell>
          <cell r="R74">
            <v>35.6</v>
          </cell>
          <cell r="V74">
            <v>0</v>
          </cell>
          <cell r="W74">
            <v>0</v>
          </cell>
          <cell r="X74">
            <v>112.6</v>
          </cell>
          <cell r="Y74">
            <v>561.96882002728717</v>
          </cell>
          <cell r="Z74">
            <v>0</v>
          </cell>
          <cell r="AA74">
            <v>0</v>
          </cell>
          <cell r="AB74">
            <v>0</v>
          </cell>
          <cell r="AC74">
            <v>62.440980003031918</v>
          </cell>
          <cell r="AD74">
            <v>62.440980003031918</v>
          </cell>
          <cell r="AE74">
            <v>561.96882002728717</v>
          </cell>
          <cell r="AF74">
            <v>110.95</v>
          </cell>
          <cell r="AG74">
            <v>44.957505602182984</v>
          </cell>
          <cell r="AH74">
            <v>0</v>
          </cell>
          <cell r="AI74">
            <v>421.67155942586214</v>
          </cell>
          <cell r="AJ74">
            <v>22</v>
          </cell>
          <cell r="AK74">
            <v>557.45229442813604</v>
          </cell>
          <cell r="AL74">
            <v>0</v>
          </cell>
          <cell r="AM74">
            <v>220</v>
          </cell>
          <cell r="AN74">
            <v>0</v>
          </cell>
          <cell r="AO74">
            <v>0</v>
          </cell>
          <cell r="AP74">
            <v>220</v>
          </cell>
          <cell r="AQ74">
            <v>557.45229442813604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95.534699404638843</v>
          </cell>
          <cell r="AW74">
            <v>140.49220500682182</v>
          </cell>
          <cell r="AX74">
            <v>939.94449943495783</v>
          </cell>
          <cell r="AY74">
            <v>348.95215339764252</v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Q75" t="str">
            <v/>
          </cell>
          <cell r="R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e">
            <v>#N/A</v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Q76" t="str">
            <v/>
          </cell>
          <cell r="R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e">
            <v>#N/A</v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  <cell r="AW76" t="str">
            <v/>
          </cell>
          <cell r="AX76" t="str">
            <v/>
          </cell>
          <cell r="AY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Q77" t="str">
            <v/>
          </cell>
          <cell r="R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e">
            <v>#N/A</v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Q78" t="str">
            <v/>
          </cell>
          <cell r="R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e">
            <v>#N/A</v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Q79" t="str">
            <v/>
          </cell>
          <cell r="R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e">
            <v>#N/A</v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Q80" t="str">
            <v/>
          </cell>
          <cell r="R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e">
            <v>#N/A</v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  <cell r="AW80" t="str">
            <v/>
          </cell>
          <cell r="AX80" t="str">
            <v/>
          </cell>
          <cell r="AY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Q81" t="str">
            <v/>
          </cell>
          <cell r="R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e">
            <v>#N/A</v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  <cell r="AW81" t="str">
            <v/>
          </cell>
          <cell r="AX81" t="str">
            <v/>
          </cell>
          <cell r="AY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Q82" t="str">
            <v/>
          </cell>
          <cell r="R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e">
            <v>#N/A</v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  <cell r="AW82" t="str">
            <v/>
          </cell>
          <cell r="AX82" t="str">
            <v/>
          </cell>
          <cell r="AY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Q83" t="str">
            <v/>
          </cell>
          <cell r="R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e">
            <v>#N/A</v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  <cell r="AW83" t="str">
            <v/>
          </cell>
          <cell r="AX83" t="str">
            <v/>
          </cell>
          <cell r="AY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Q84" t="str">
            <v/>
          </cell>
          <cell r="R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e">
            <v>#N/A</v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  <cell r="AW84" t="str">
            <v/>
          </cell>
          <cell r="AX84" t="str">
            <v/>
          </cell>
          <cell r="AY84" t="str">
            <v/>
          </cell>
        </row>
        <row r="85">
          <cell r="A85" t="str">
            <v>EF0084</v>
          </cell>
          <cell r="B85" t="str">
            <v>Active</v>
          </cell>
          <cell r="C85" t="str">
            <v>ELFASHER</v>
          </cell>
          <cell r="D85" t="str">
            <v xml:space="preserve">Salwa MOHAMMEDIN ABDALLA </v>
          </cell>
          <cell r="E85" t="str">
            <v>ADMIN</v>
          </cell>
          <cell r="F85" t="str">
            <v>Cook</v>
          </cell>
          <cell r="G85" t="str">
            <v>B4</v>
          </cell>
          <cell r="H85" t="str">
            <v>Guest house</v>
          </cell>
          <cell r="I85" t="str">
            <v>EFC01</v>
          </cell>
          <cell r="J85">
            <v>650014</v>
          </cell>
          <cell r="K85" t="str">
            <v>Z1L</v>
          </cell>
          <cell r="L85" t="str">
            <v>6500O</v>
          </cell>
          <cell r="M85">
            <v>198</v>
          </cell>
          <cell r="N85">
            <v>374.41882002728721</v>
          </cell>
          <cell r="O85">
            <v>74.95</v>
          </cell>
          <cell r="Q85">
            <v>77</v>
          </cell>
          <cell r="R85">
            <v>35.6</v>
          </cell>
          <cell r="V85">
            <v>0</v>
          </cell>
          <cell r="W85">
            <v>0</v>
          </cell>
          <cell r="X85">
            <v>112.6</v>
          </cell>
          <cell r="Y85">
            <v>561.96882002728717</v>
          </cell>
          <cell r="Z85">
            <v>0</v>
          </cell>
          <cell r="AA85">
            <v>0</v>
          </cell>
          <cell r="AB85">
            <v>0</v>
          </cell>
          <cell r="AC85">
            <v>144.74954455248309</v>
          </cell>
          <cell r="AD85">
            <v>144.74954455248309</v>
          </cell>
          <cell r="AE85">
            <v>561.96882002728717</v>
          </cell>
          <cell r="AF85">
            <v>110.95</v>
          </cell>
          <cell r="AG85">
            <v>44.957505602182984</v>
          </cell>
          <cell r="AH85">
            <v>0</v>
          </cell>
          <cell r="AI85">
            <v>442.24870056322493</v>
          </cell>
          <cell r="AJ85">
            <v>22</v>
          </cell>
          <cell r="AK85">
            <v>639.7608589775873</v>
          </cell>
          <cell r="AL85">
            <v>0</v>
          </cell>
          <cell r="AM85">
            <v>390</v>
          </cell>
          <cell r="AN85">
            <v>0</v>
          </cell>
          <cell r="AO85">
            <v>172</v>
          </cell>
          <cell r="AP85">
            <v>220</v>
          </cell>
          <cell r="AQ85">
            <v>469.7608589775873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95.534699404638843</v>
          </cell>
          <cell r="AW85">
            <v>140.49220500682182</v>
          </cell>
          <cell r="AX85">
            <v>1022.253063984409</v>
          </cell>
          <cell r="AY85">
            <v>379.50901165881191</v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Q86" t="str">
            <v/>
          </cell>
          <cell r="R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e">
            <v>#N/A</v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</row>
        <row r="87">
          <cell r="A87" t="str">
            <v>EF0086</v>
          </cell>
          <cell r="B87" t="str">
            <v>Active</v>
          </cell>
          <cell r="C87" t="str">
            <v>ELFASHER</v>
          </cell>
          <cell r="D87" t="str">
            <v xml:space="preserve">Seedeg MUSSA MOHAMED </v>
          </cell>
          <cell r="E87" t="str">
            <v>NUT</v>
          </cell>
          <cell r="F87" t="str">
            <v>Home Visitor</v>
          </cell>
          <cell r="G87" t="str">
            <v>B4</v>
          </cell>
          <cell r="H87" t="str">
            <v>TFC</v>
          </cell>
          <cell r="I87" t="str">
            <v>EFN01</v>
          </cell>
          <cell r="J87">
            <v>650101</v>
          </cell>
          <cell r="K87" t="str">
            <v>F1K</v>
          </cell>
          <cell r="L87" t="str">
            <v>CA02</v>
          </cell>
          <cell r="M87">
            <v>198</v>
          </cell>
          <cell r="N87">
            <v>374.41882002728721</v>
          </cell>
          <cell r="O87">
            <v>74.95</v>
          </cell>
          <cell r="Q87">
            <v>77</v>
          </cell>
          <cell r="R87">
            <v>35.6</v>
          </cell>
          <cell r="V87">
            <v>0</v>
          </cell>
          <cell r="W87">
            <v>0</v>
          </cell>
          <cell r="X87">
            <v>112.6</v>
          </cell>
          <cell r="Y87">
            <v>561.96882002728717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561.96882002728717</v>
          </cell>
          <cell r="AF87">
            <v>110.95</v>
          </cell>
          <cell r="AG87">
            <v>44.957505602182984</v>
          </cell>
          <cell r="AH87">
            <v>0</v>
          </cell>
          <cell r="AI87">
            <v>406.06131442510417</v>
          </cell>
          <cell r="AJ87">
            <v>22</v>
          </cell>
          <cell r="AK87">
            <v>495.01131442510416</v>
          </cell>
          <cell r="AL87">
            <v>0</v>
          </cell>
          <cell r="AM87">
            <v>420</v>
          </cell>
          <cell r="AN87">
            <v>0</v>
          </cell>
          <cell r="AO87">
            <v>0</v>
          </cell>
          <cell r="AP87">
            <v>220</v>
          </cell>
          <cell r="AQ87">
            <v>295.01131442510416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95.534699404638843</v>
          </cell>
          <cell r="AW87">
            <v>140.49220500682182</v>
          </cell>
          <cell r="AX87">
            <v>877.50351943192595</v>
          </cell>
          <cell r="AY87">
            <v>325.77108850985883</v>
          </cell>
        </row>
        <row r="88">
          <cell r="A88" t="str">
            <v>EF0087</v>
          </cell>
          <cell r="B88" t="str">
            <v>Active</v>
          </cell>
          <cell r="C88" t="str">
            <v>ELFASHER</v>
          </cell>
          <cell r="D88" t="str">
            <v xml:space="preserve">Semina ADAM Hussein </v>
          </cell>
          <cell r="E88" t="str">
            <v>NUT</v>
          </cell>
          <cell r="F88" t="str">
            <v>Nurse</v>
          </cell>
          <cell r="G88" t="str">
            <v>D4</v>
          </cell>
          <cell r="H88" t="str">
            <v>TFC</v>
          </cell>
          <cell r="I88" t="str">
            <v>EFN01</v>
          </cell>
          <cell r="J88">
            <v>650101</v>
          </cell>
          <cell r="K88" t="str">
            <v>F1K</v>
          </cell>
          <cell r="L88" t="str">
            <v>CA02</v>
          </cell>
          <cell r="M88">
            <v>198</v>
          </cell>
          <cell r="N88">
            <v>590.55458485715826</v>
          </cell>
          <cell r="O88">
            <v>74.95</v>
          </cell>
          <cell r="Q88">
            <v>77</v>
          </cell>
          <cell r="R88">
            <v>35.6</v>
          </cell>
          <cell r="V88">
            <v>66.336945847826101</v>
          </cell>
          <cell r="W88">
            <v>200</v>
          </cell>
          <cell r="X88">
            <v>378.93694584782611</v>
          </cell>
          <cell r="Y88">
            <v>1044.4415307049844</v>
          </cell>
          <cell r="Z88">
            <v>42.648562156817391</v>
          </cell>
          <cell r="AA88">
            <v>0</v>
          </cell>
          <cell r="AB88">
            <v>0</v>
          </cell>
          <cell r="AC88">
            <v>417.95590913681042</v>
          </cell>
          <cell r="AD88">
            <v>460.6044712936278</v>
          </cell>
          <cell r="AE88">
            <v>1044.4415307049844</v>
          </cell>
          <cell r="AF88">
            <v>130.94999999999999</v>
          </cell>
          <cell r="AG88">
            <v>67.555322456398741</v>
          </cell>
          <cell r="AH88">
            <v>0</v>
          </cell>
          <cell r="AI88">
            <v>1076.2384438953995</v>
          </cell>
          <cell r="AJ88">
            <v>82.247688779079908</v>
          </cell>
          <cell r="AK88">
            <v>1355.2429907631335</v>
          </cell>
          <cell r="AL88">
            <v>0</v>
          </cell>
          <cell r="AM88">
            <v>220</v>
          </cell>
          <cell r="AN88">
            <v>0</v>
          </cell>
          <cell r="AO88">
            <v>0</v>
          </cell>
          <cell r="AP88">
            <v>220</v>
          </cell>
          <cell r="AQ88">
            <v>1355.2429907631335</v>
          </cell>
          <cell r="AR88">
            <v>150</v>
          </cell>
          <cell r="AS88">
            <v>0</v>
          </cell>
          <cell r="AT88">
            <v>150</v>
          </cell>
          <cell r="AU88">
            <v>0</v>
          </cell>
          <cell r="AV88">
            <v>143.55506021984735</v>
          </cell>
          <cell r="AW88">
            <v>211.1103826762461</v>
          </cell>
          <cell r="AX88">
            <v>2018.6010622184594</v>
          </cell>
          <cell r="AY88">
            <v>749.40082944827384</v>
          </cell>
        </row>
        <row r="89">
          <cell r="A89" t="str">
            <v>EF0094</v>
          </cell>
          <cell r="B89" t="str">
            <v>Active</v>
          </cell>
          <cell r="C89" t="str">
            <v>ELFASHER</v>
          </cell>
          <cell r="D89" t="str">
            <v xml:space="preserve">Yahia ABDALLA MOHAMED ABAKER </v>
          </cell>
          <cell r="E89" t="str">
            <v>NUT</v>
          </cell>
          <cell r="F89" t="str">
            <v>Storekeeper</v>
          </cell>
          <cell r="G89" t="str">
            <v>D4</v>
          </cell>
          <cell r="H89" t="str">
            <v>TFC</v>
          </cell>
          <cell r="I89" t="str">
            <v>EFN01</v>
          </cell>
          <cell r="J89">
            <v>650101</v>
          </cell>
          <cell r="K89" t="str">
            <v>F1K</v>
          </cell>
          <cell r="L89" t="str">
            <v>CA02</v>
          </cell>
          <cell r="M89">
            <v>198</v>
          </cell>
          <cell r="N89">
            <v>590.55458485715826</v>
          </cell>
          <cell r="O89">
            <v>74.95</v>
          </cell>
          <cell r="Q89">
            <v>77</v>
          </cell>
          <cell r="R89">
            <v>35.6</v>
          </cell>
          <cell r="V89">
            <v>66.336945847826101</v>
          </cell>
          <cell r="W89">
            <v>0</v>
          </cell>
          <cell r="X89">
            <v>178.93694584782611</v>
          </cell>
          <cell r="Y89">
            <v>844.44153070498442</v>
          </cell>
          <cell r="Z89">
            <v>0</v>
          </cell>
          <cell r="AA89">
            <v>0</v>
          </cell>
          <cell r="AB89">
            <v>0</v>
          </cell>
          <cell r="AC89">
            <v>230.30223564681393</v>
          </cell>
          <cell r="AD89">
            <v>230.30223564681393</v>
          </cell>
          <cell r="AE89">
            <v>844.44153070498442</v>
          </cell>
          <cell r="AF89">
            <v>130.94999999999999</v>
          </cell>
          <cell r="AG89">
            <v>67.555322456398741</v>
          </cell>
          <cell r="AH89">
            <v>0</v>
          </cell>
          <cell r="AI89">
            <v>761.08732607199261</v>
          </cell>
          <cell r="AJ89">
            <v>22.179366303599629</v>
          </cell>
          <cell r="AK89">
            <v>985.00907759179995</v>
          </cell>
          <cell r="AL89">
            <v>0</v>
          </cell>
          <cell r="AM89">
            <v>320</v>
          </cell>
          <cell r="AN89">
            <v>0</v>
          </cell>
          <cell r="AO89">
            <v>0</v>
          </cell>
          <cell r="AP89">
            <v>220</v>
          </cell>
          <cell r="AQ89">
            <v>885.00907759179995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143.55506021984735</v>
          </cell>
          <cell r="AW89">
            <v>211.1103826762461</v>
          </cell>
          <cell r="AX89">
            <v>1438.2988265716456</v>
          </cell>
          <cell r="AY89">
            <v>533.96500863954293</v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Q90" t="str">
            <v/>
          </cell>
          <cell r="R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e">
            <v>#N/A</v>
          </cell>
          <cell r="AA90" t="str">
            <v/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/>
          </cell>
          <cell r="AX90" t="str">
            <v/>
          </cell>
          <cell r="AY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Q91" t="str">
            <v/>
          </cell>
          <cell r="R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e">
            <v>#N/A</v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 t="str">
            <v/>
          </cell>
          <cell r="AG91" t="str">
            <v/>
          </cell>
          <cell r="AH91" t="str">
            <v/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 t="str">
            <v/>
          </cell>
        </row>
        <row r="92">
          <cell r="A92" t="str">
            <v>EF0095</v>
          </cell>
          <cell r="B92" t="str">
            <v>Active</v>
          </cell>
          <cell r="C92" t="str">
            <v>ELFASHER</v>
          </cell>
          <cell r="D92" t="str">
            <v xml:space="preserve">Younes ABUBAKER MANSUR </v>
          </cell>
          <cell r="E92" t="str">
            <v>LOG</v>
          </cell>
          <cell r="F92" t="str">
            <v>Watchman</v>
          </cell>
          <cell r="G92" t="str">
            <v>A4</v>
          </cell>
          <cell r="H92" t="str">
            <v>WHouse</v>
          </cell>
          <cell r="I92" t="str">
            <v>EFC01</v>
          </cell>
          <cell r="J92">
            <v>650100</v>
          </cell>
          <cell r="K92" t="str">
            <v>F1K</v>
          </cell>
          <cell r="L92" t="str">
            <v>CA03</v>
          </cell>
          <cell r="M92">
            <v>198</v>
          </cell>
          <cell r="N92">
            <v>286.53874831688819</v>
          </cell>
          <cell r="O92">
            <v>74.95</v>
          </cell>
          <cell r="Q92">
            <v>77</v>
          </cell>
          <cell r="R92">
            <v>35.6</v>
          </cell>
          <cell r="V92">
            <v>0</v>
          </cell>
          <cell r="W92">
            <v>0</v>
          </cell>
          <cell r="X92">
            <v>112.6</v>
          </cell>
          <cell r="Y92">
            <v>474.0887483168882</v>
          </cell>
          <cell r="Z92">
            <v>23.943876177620616</v>
          </cell>
          <cell r="AA92">
            <v>0</v>
          </cell>
          <cell r="AB92">
            <v>0</v>
          </cell>
          <cell r="AC92">
            <v>19.155100942096492</v>
          </cell>
          <cell r="AD92">
            <v>43.098977119717105</v>
          </cell>
          <cell r="AE92">
            <v>474.0887483168882</v>
          </cell>
          <cell r="AF92">
            <v>110.95</v>
          </cell>
          <cell r="AG92">
            <v>37.927099865351053</v>
          </cell>
          <cell r="AH92">
            <v>0</v>
          </cell>
          <cell r="AI92">
            <v>335.98639273146642</v>
          </cell>
          <cell r="AJ92">
            <v>22</v>
          </cell>
          <cell r="AK92">
            <v>457.26062557125425</v>
          </cell>
          <cell r="AL92">
            <v>0</v>
          </cell>
          <cell r="AM92">
            <v>420</v>
          </cell>
          <cell r="AN92">
            <v>0</v>
          </cell>
          <cell r="AO92">
            <v>0</v>
          </cell>
          <cell r="AP92">
            <v>220</v>
          </cell>
          <cell r="AQ92">
            <v>257.26062557125425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80.595087213870997</v>
          </cell>
          <cell r="AW92">
            <v>118.52218707922205</v>
          </cell>
          <cell r="AX92">
            <v>817.78281265047633</v>
          </cell>
          <cell r="AY92">
            <v>303.59991856701254</v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Q93" t="str">
            <v/>
          </cell>
          <cell r="R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e">
            <v>#N/A</v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 t="str">
            <v/>
          </cell>
          <cell r="AG93" t="str">
            <v/>
          </cell>
          <cell r="AH93" t="str">
            <v/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  <cell r="AW93" t="str">
            <v/>
          </cell>
          <cell r="AX93" t="str">
            <v/>
          </cell>
          <cell r="AY93" t="str">
            <v/>
          </cell>
        </row>
        <row r="94">
          <cell r="A94" t="str">
            <v>EF0098</v>
          </cell>
          <cell r="B94" t="str">
            <v>Active</v>
          </cell>
          <cell r="C94" t="str">
            <v>ELFASHER</v>
          </cell>
          <cell r="D94" t="str">
            <v xml:space="preserve">Zainab ADAM HASSAN </v>
          </cell>
          <cell r="E94" t="str">
            <v>NUT</v>
          </cell>
          <cell r="F94" t="str">
            <v xml:space="preserve">Cook </v>
          </cell>
          <cell r="G94" t="str">
            <v>A4</v>
          </cell>
          <cell r="H94" t="str">
            <v>TFC</v>
          </cell>
          <cell r="I94" t="str">
            <v>EFN01</v>
          </cell>
          <cell r="J94">
            <v>650101</v>
          </cell>
          <cell r="K94" t="str">
            <v>F1K</v>
          </cell>
          <cell r="L94" t="str">
            <v>CA02</v>
          </cell>
          <cell r="M94">
            <v>198</v>
          </cell>
          <cell r="N94">
            <v>286.53874831688819</v>
          </cell>
          <cell r="O94">
            <v>74.95</v>
          </cell>
          <cell r="Q94">
            <v>77</v>
          </cell>
          <cell r="R94">
            <v>35.6</v>
          </cell>
          <cell r="V94">
            <v>0</v>
          </cell>
          <cell r="W94">
            <v>0</v>
          </cell>
          <cell r="X94">
            <v>112.6</v>
          </cell>
          <cell r="Y94">
            <v>474.0887483168882</v>
          </cell>
          <cell r="Z94">
            <v>0</v>
          </cell>
          <cell r="AA94">
            <v>0</v>
          </cell>
          <cell r="AB94">
            <v>0</v>
          </cell>
          <cell r="AC94">
            <v>172.39590847886842</v>
          </cell>
          <cell r="AD94">
            <v>172.39590847886842</v>
          </cell>
          <cell r="AE94">
            <v>474.0887483168882</v>
          </cell>
          <cell r="AF94">
            <v>110.95</v>
          </cell>
          <cell r="AG94">
            <v>37.927099865351053</v>
          </cell>
          <cell r="AH94">
            <v>0</v>
          </cell>
          <cell r="AI94">
            <v>368.31062557125426</v>
          </cell>
          <cell r="AJ94">
            <v>22</v>
          </cell>
          <cell r="AK94">
            <v>586.55755693040555</v>
          </cell>
          <cell r="AL94">
            <v>0</v>
          </cell>
          <cell r="AM94">
            <v>320</v>
          </cell>
          <cell r="AN94">
            <v>0</v>
          </cell>
          <cell r="AO94">
            <v>0</v>
          </cell>
          <cell r="AP94">
            <v>220</v>
          </cell>
          <cell r="AQ94">
            <v>486.55755693040555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80.595087213870997</v>
          </cell>
          <cell r="AW94">
            <v>118.52218707922205</v>
          </cell>
          <cell r="AX94">
            <v>947.07974400962757</v>
          </cell>
          <cell r="AY94">
            <v>351.60109592653288</v>
          </cell>
        </row>
        <row r="95">
          <cell r="A95" t="str">
            <v>EF0099</v>
          </cell>
          <cell r="B95" t="str">
            <v>Active</v>
          </cell>
          <cell r="C95" t="str">
            <v>ELFASHER</v>
          </cell>
          <cell r="D95" t="str">
            <v xml:space="preserve">Zainab MUSTAFA ABDALLA </v>
          </cell>
          <cell r="E95" t="str">
            <v>NUT</v>
          </cell>
          <cell r="F95" t="str">
            <v xml:space="preserve">Psychosocial Worker </v>
          </cell>
          <cell r="G95" t="str">
            <v>D4</v>
          </cell>
          <cell r="H95" t="str">
            <v>TFC</v>
          </cell>
          <cell r="I95" t="str">
            <v>EFN01</v>
          </cell>
          <cell r="J95">
            <v>650101</v>
          </cell>
          <cell r="K95" t="str">
            <v>F1K</v>
          </cell>
          <cell r="L95" t="str">
            <v>CA02</v>
          </cell>
          <cell r="M95">
            <v>198</v>
          </cell>
          <cell r="N95">
            <v>590.55458485715826</v>
          </cell>
          <cell r="O95">
            <v>74.95</v>
          </cell>
          <cell r="Q95">
            <v>77</v>
          </cell>
          <cell r="R95">
            <v>35.6</v>
          </cell>
          <cell r="V95">
            <v>66.336945847826101</v>
          </cell>
          <cell r="W95">
            <v>0</v>
          </cell>
          <cell r="X95">
            <v>178.93694584782611</v>
          </cell>
          <cell r="Y95">
            <v>844.44153070498442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844.44153070498442</v>
          </cell>
          <cell r="AF95">
            <v>130.94999999999999</v>
          </cell>
          <cell r="AG95">
            <v>67.555322456398741</v>
          </cell>
          <cell r="AH95">
            <v>0</v>
          </cell>
          <cell r="AI95">
            <v>645.93620824858567</v>
          </cell>
          <cell r="AJ95">
            <v>22</v>
          </cell>
          <cell r="AK95">
            <v>754.88620824858572</v>
          </cell>
          <cell r="AL95">
            <v>0</v>
          </cell>
          <cell r="AM95">
            <v>290</v>
          </cell>
          <cell r="AN95">
            <v>0</v>
          </cell>
          <cell r="AO95">
            <v>0</v>
          </cell>
          <cell r="AP95">
            <v>220</v>
          </cell>
          <cell r="AQ95">
            <v>684.88620824858572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143.55506021984735</v>
          </cell>
          <cell r="AW95">
            <v>211.1103826762461</v>
          </cell>
          <cell r="AX95">
            <v>1207.9965909248317</v>
          </cell>
          <cell r="AY95">
            <v>448.46585298773829</v>
          </cell>
        </row>
        <row r="96">
          <cell r="A96" t="str">
            <v>EF0100</v>
          </cell>
          <cell r="B96" t="str">
            <v>Active</v>
          </cell>
          <cell r="C96" t="str">
            <v>ELFASHER</v>
          </cell>
          <cell r="D96" t="str">
            <v xml:space="preserve">Zakaria ADAM AHMID </v>
          </cell>
          <cell r="E96" t="str">
            <v>NUT</v>
          </cell>
          <cell r="F96" t="str">
            <v>Watchman</v>
          </cell>
          <cell r="G96" t="str">
            <v>A4</v>
          </cell>
          <cell r="H96" t="str">
            <v>TFC</v>
          </cell>
          <cell r="I96" t="str">
            <v>EFN01</v>
          </cell>
          <cell r="J96">
            <v>650101</v>
          </cell>
          <cell r="K96" t="str">
            <v>F1K</v>
          </cell>
          <cell r="L96" t="str">
            <v>CA02</v>
          </cell>
          <cell r="M96">
            <v>198</v>
          </cell>
          <cell r="N96">
            <v>286.53874831688819</v>
          </cell>
          <cell r="O96">
            <v>74.95</v>
          </cell>
          <cell r="Q96">
            <v>77</v>
          </cell>
          <cell r="R96">
            <v>35.6</v>
          </cell>
          <cell r="V96">
            <v>0</v>
          </cell>
          <cell r="W96">
            <v>0</v>
          </cell>
          <cell r="X96">
            <v>112.6</v>
          </cell>
          <cell r="Y96">
            <v>474.0887483168882</v>
          </cell>
          <cell r="Z96">
            <v>23.943876177620616</v>
          </cell>
          <cell r="AA96">
            <v>0</v>
          </cell>
          <cell r="AB96">
            <v>0</v>
          </cell>
          <cell r="AC96">
            <v>311.27039030906798</v>
          </cell>
          <cell r="AD96">
            <v>335.21426648668859</v>
          </cell>
          <cell r="AE96">
            <v>474.0887483168882</v>
          </cell>
          <cell r="AF96">
            <v>110.95</v>
          </cell>
          <cell r="AG96">
            <v>37.927099865351053</v>
          </cell>
          <cell r="AH96">
            <v>0</v>
          </cell>
          <cell r="AI96">
            <v>409.01521507320928</v>
          </cell>
          <cell r="AJ96">
            <v>22</v>
          </cell>
          <cell r="AK96">
            <v>749.37591493822572</v>
          </cell>
          <cell r="AL96">
            <v>0</v>
          </cell>
          <cell r="AM96">
            <v>220</v>
          </cell>
          <cell r="AN96">
            <v>0</v>
          </cell>
          <cell r="AO96">
            <v>0</v>
          </cell>
          <cell r="AP96">
            <v>220</v>
          </cell>
          <cell r="AQ96">
            <v>749.37591493822572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80.595087213870997</v>
          </cell>
          <cell r="AW96">
            <v>118.52218707922205</v>
          </cell>
          <cell r="AX96">
            <v>1109.8981020174479</v>
          </cell>
          <cell r="AY96">
            <v>412.04702297185491</v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Q97" t="str">
            <v/>
          </cell>
          <cell r="R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e">
            <v>#N/A</v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  <cell r="AW97" t="str">
            <v/>
          </cell>
          <cell r="AX97" t="str">
            <v/>
          </cell>
          <cell r="AY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Q98" t="str">
            <v/>
          </cell>
          <cell r="R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e">
            <v>#N/A</v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Q99" t="str">
            <v/>
          </cell>
          <cell r="R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e">
            <v>#N/A</v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 t="str">
            <v/>
          </cell>
          <cell r="AG99" t="str">
            <v/>
          </cell>
          <cell r="AH99" t="str">
            <v/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S99" t="str">
            <v/>
          </cell>
          <cell r="AT99" t="str">
            <v/>
          </cell>
          <cell r="AU99" t="str">
            <v/>
          </cell>
          <cell r="AV99" t="str">
            <v/>
          </cell>
          <cell r="AW99" t="str">
            <v/>
          </cell>
          <cell r="AX99" t="str">
            <v/>
          </cell>
          <cell r="AY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Q100" t="str">
            <v/>
          </cell>
          <cell r="R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e">
            <v>#N/A</v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 t="str">
            <v/>
          </cell>
          <cell r="AG100" t="str">
            <v/>
          </cell>
          <cell r="AH100" t="str">
            <v/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S100" t="str">
            <v/>
          </cell>
          <cell r="AT100" t="str">
            <v/>
          </cell>
          <cell r="AU100" t="str">
            <v/>
          </cell>
          <cell r="AV100" t="str">
            <v/>
          </cell>
          <cell r="AW100" t="str">
            <v/>
          </cell>
          <cell r="AX100" t="str">
            <v/>
          </cell>
          <cell r="AY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Q101" t="str">
            <v/>
          </cell>
          <cell r="R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e">
            <v>#N/A</v>
          </cell>
          <cell r="AA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  <cell r="AF101" t="str">
            <v/>
          </cell>
          <cell r="AG101" t="str">
            <v/>
          </cell>
          <cell r="AH101" t="str">
            <v/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/>
          </cell>
          <cell r="AV101" t="str">
            <v/>
          </cell>
          <cell r="AW101" t="str">
            <v/>
          </cell>
          <cell r="AX101" t="str">
            <v/>
          </cell>
          <cell r="AY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Q102" t="str">
            <v/>
          </cell>
          <cell r="R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e">
            <v>#N/A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T102" t="str">
            <v/>
          </cell>
          <cell r="AU102" t="str">
            <v/>
          </cell>
          <cell r="AV102" t="str">
            <v/>
          </cell>
          <cell r="AW102" t="str">
            <v/>
          </cell>
          <cell r="AX102" t="str">
            <v/>
          </cell>
          <cell r="AY102" t="str">
            <v/>
          </cell>
        </row>
        <row r="103">
          <cell r="A103" t="str">
            <v>EF0101</v>
          </cell>
          <cell r="B103" t="str">
            <v>Active</v>
          </cell>
          <cell r="C103" t="str">
            <v>ELFASHER</v>
          </cell>
          <cell r="D103" t="str">
            <v xml:space="preserve">Zakaria MOHAMED ADAM </v>
          </cell>
          <cell r="E103" t="str">
            <v>NUT</v>
          </cell>
          <cell r="F103" t="str">
            <v>Watchman</v>
          </cell>
          <cell r="G103" t="str">
            <v>A4</v>
          </cell>
          <cell r="H103" t="str">
            <v>TFC</v>
          </cell>
          <cell r="I103" t="str">
            <v>EFN01</v>
          </cell>
          <cell r="J103">
            <v>650101</v>
          </cell>
          <cell r="K103" t="str">
            <v>F1K</v>
          </cell>
          <cell r="L103" t="str">
            <v>CA02</v>
          </cell>
          <cell r="M103">
            <v>198</v>
          </cell>
          <cell r="N103">
            <v>286.53874831688819</v>
          </cell>
          <cell r="O103">
            <v>74.95</v>
          </cell>
          <cell r="Q103">
            <v>77</v>
          </cell>
          <cell r="R103">
            <v>35.6</v>
          </cell>
          <cell r="V103">
            <v>0</v>
          </cell>
          <cell r="W103">
            <v>0</v>
          </cell>
          <cell r="X103">
            <v>112.6</v>
          </cell>
          <cell r="Y103">
            <v>474.0887483168882</v>
          </cell>
          <cell r="Z103">
            <v>23.943876177620616</v>
          </cell>
          <cell r="AA103">
            <v>0</v>
          </cell>
          <cell r="AB103">
            <v>0</v>
          </cell>
          <cell r="AC103">
            <v>0</v>
          </cell>
          <cell r="AD103">
            <v>23.943876177620616</v>
          </cell>
          <cell r="AE103">
            <v>474.0887483168882</v>
          </cell>
          <cell r="AF103">
            <v>110.95</v>
          </cell>
          <cell r="AG103">
            <v>37.927099865351053</v>
          </cell>
          <cell r="AH103">
            <v>0</v>
          </cell>
          <cell r="AI103">
            <v>331.19761749594232</v>
          </cell>
          <cell r="AJ103">
            <v>22</v>
          </cell>
          <cell r="AK103">
            <v>438.10552462915774</v>
          </cell>
          <cell r="AL103">
            <v>0</v>
          </cell>
          <cell r="AM103">
            <v>420</v>
          </cell>
          <cell r="AN103">
            <v>0</v>
          </cell>
          <cell r="AO103">
            <v>0</v>
          </cell>
          <cell r="AP103">
            <v>220</v>
          </cell>
          <cell r="AQ103">
            <v>238.10552462915774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80.595087213870997</v>
          </cell>
          <cell r="AW103">
            <v>118.52218707922205</v>
          </cell>
          <cell r="AX103">
            <v>798.62771170837982</v>
          </cell>
          <cell r="AY103">
            <v>296.48863303226875</v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Q104" t="str">
            <v/>
          </cell>
          <cell r="R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e">
            <v>#N/A</v>
          </cell>
          <cell r="AA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  <cell r="AF104" t="str">
            <v/>
          </cell>
          <cell r="AG104" t="str">
            <v/>
          </cell>
          <cell r="AH104" t="str">
            <v/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  <cell r="AW104" t="str">
            <v/>
          </cell>
          <cell r="AX104" t="str">
            <v/>
          </cell>
          <cell r="AY104" t="str">
            <v/>
          </cell>
        </row>
        <row r="105">
          <cell r="A105" t="str">
            <v>EF0102</v>
          </cell>
          <cell r="B105" t="str">
            <v>Active</v>
          </cell>
          <cell r="C105" t="str">
            <v>ELFASHER</v>
          </cell>
          <cell r="D105" t="str">
            <v xml:space="preserve">Adam MOHAMED ABDALLAH </v>
          </cell>
          <cell r="E105" t="str">
            <v>LOG</v>
          </cell>
          <cell r="F105" t="str">
            <v>Mechanic</v>
          </cell>
          <cell r="G105" t="str">
            <v>D4</v>
          </cell>
          <cell r="H105" t="str">
            <v>Office</v>
          </cell>
          <cell r="I105" t="str">
            <v>EFC01</v>
          </cell>
          <cell r="J105">
            <v>650100</v>
          </cell>
          <cell r="K105" t="str">
            <v>F1K</v>
          </cell>
          <cell r="L105" t="str">
            <v>CA03</v>
          </cell>
          <cell r="M105">
            <v>198</v>
          </cell>
          <cell r="N105">
            <v>590.55458485715826</v>
          </cell>
          <cell r="O105">
            <v>74.95</v>
          </cell>
          <cell r="Q105">
            <v>77</v>
          </cell>
          <cell r="R105">
            <v>35.6</v>
          </cell>
          <cell r="V105">
            <v>66.336945847826101</v>
          </cell>
          <cell r="W105">
            <v>0</v>
          </cell>
          <cell r="X105">
            <v>178.93694584782611</v>
          </cell>
          <cell r="Y105">
            <v>844.44153070498442</v>
          </cell>
          <cell r="Z105">
            <v>0</v>
          </cell>
          <cell r="AA105">
            <v>0</v>
          </cell>
          <cell r="AB105">
            <v>0</v>
          </cell>
          <cell r="AC105">
            <v>255.89137294090435</v>
          </cell>
          <cell r="AD105">
            <v>255.89137294090435</v>
          </cell>
          <cell r="AE105">
            <v>844.44153070498442</v>
          </cell>
          <cell r="AF105">
            <v>130.94999999999999</v>
          </cell>
          <cell r="AG105">
            <v>67.555322456398741</v>
          </cell>
          <cell r="AH105">
            <v>0</v>
          </cell>
          <cell r="AI105">
            <v>773.88189471903786</v>
          </cell>
          <cell r="AJ105">
            <v>23.138189471903786</v>
          </cell>
          <cell r="AK105">
            <v>1009.6393917175862</v>
          </cell>
          <cell r="AL105">
            <v>0</v>
          </cell>
          <cell r="AM105">
            <v>470</v>
          </cell>
          <cell r="AN105">
            <v>0</v>
          </cell>
          <cell r="AO105">
            <v>259</v>
          </cell>
          <cell r="AP105">
            <v>220</v>
          </cell>
          <cell r="AQ105">
            <v>759.63939171758625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143.55506021984735</v>
          </cell>
          <cell r="AW105">
            <v>211.1103826762461</v>
          </cell>
          <cell r="AX105">
            <v>1463.8879638657361</v>
          </cell>
          <cell r="AY105">
            <v>543.46491482307681</v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Q106" t="str">
            <v/>
          </cell>
          <cell r="R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e">
            <v>#N/A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O106" t="str">
            <v/>
          </cell>
          <cell r="AP106" t="str">
            <v/>
          </cell>
          <cell r="AQ106" t="str">
            <v/>
          </cell>
          <cell r="AR106" t="str">
            <v/>
          </cell>
          <cell r="AS106" t="str">
            <v/>
          </cell>
          <cell r="AT106" t="str">
            <v/>
          </cell>
          <cell r="AU106" t="str">
            <v/>
          </cell>
          <cell r="AV106" t="str">
            <v/>
          </cell>
          <cell r="AW106" t="str">
            <v/>
          </cell>
          <cell r="AX106" t="str">
            <v/>
          </cell>
          <cell r="AY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Q107" t="str">
            <v/>
          </cell>
          <cell r="R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e">
            <v>#N/A</v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O107" t="str">
            <v/>
          </cell>
          <cell r="AP107" t="str">
            <v/>
          </cell>
          <cell r="AQ107" t="str">
            <v/>
          </cell>
          <cell r="AR107" t="str">
            <v/>
          </cell>
          <cell r="AS107" t="str">
            <v/>
          </cell>
          <cell r="AT107" t="str">
            <v/>
          </cell>
          <cell r="AU107" t="str">
            <v/>
          </cell>
          <cell r="AV107" t="str">
            <v/>
          </cell>
          <cell r="AW107" t="str">
            <v/>
          </cell>
          <cell r="AX107" t="str">
            <v/>
          </cell>
          <cell r="AY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Q108" t="str">
            <v/>
          </cell>
          <cell r="R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e">
            <v>#N/A</v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  <cell r="AW108" t="str">
            <v/>
          </cell>
          <cell r="AX108" t="str">
            <v/>
          </cell>
          <cell r="AY108" t="str">
            <v/>
          </cell>
        </row>
        <row r="109">
          <cell r="A109" t="str">
            <v>EF0106</v>
          </cell>
          <cell r="B109" t="str">
            <v>Active</v>
          </cell>
          <cell r="C109" t="str">
            <v>ELFASHER</v>
          </cell>
          <cell r="D109" t="str">
            <v xml:space="preserve">Essaid ABU ELBASHER </v>
          </cell>
          <cell r="E109" t="str">
            <v>LOG</v>
          </cell>
          <cell r="F109" t="str">
            <v>Driver</v>
          </cell>
          <cell r="G109" t="str">
            <v>C4</v>
          </cell>
          <cell r="H109" t="str">
            <v>Office</v>
          </cell>
          <cell r="I109" t="str">
            <v>EFC01</v>
          </cell>
          <cell r="J109">
            <v>650100</v>
          </cell>
          <cell r="K109" t="str">
            <v>F1K</v>
          </cell>
          <cell r="L109" t="str">
            <v>CA03</v>
          </cell>
          <cell r="M109">
            <v>198</v>
          </cell>
          <cell r="N109">
            <v>506.23994498974128</v>
          </cell>
          <cell r="O109">
            <v>74.95</v>
          </cell>
          <cell r="Q109">
            <v>77</v>
          </cell>
          <cell r="R109">
            <v>35.6</v>
          </cell>
          <cell r="V109">
            <v>0</v>
          </cell>
          <cell r="W109">
            <v>0</v>
          </cell>
          <cell r="X109">
            <v>112.6</v>
          </cell>
          <cell r="Y109">
            <v>693.78994498974134</v>
          </cell>
          <cell r="Z109">
            <v>35.039896211603093</v>
          </cell>
          <cell r="AA109">
            <v>0</v>
          </cell>
          <cell r="AB109">
            <v>0</v>
          </cell>
          <cell r="AC109">
            <v>336.38300363138973</v>
          </cell>
          <cell r="AD109">
            <v>371.42289984299282</v>
          </cell>
          <cell r="AE109">
            <v>693.78994498974134</v>
          </cell>
          <cell r="AF109">
            <v>110.95</v>
          </cell>
          <cell r="AG109">
            <v>55.503195599179307</v>
          </cell>
          <cell r="AH109">
            <v>0</v>
          </cell>
          <cell r="AI109">
            <v>713.04819931205839</v>
          </cell>
          <cell r="AJ109">
            <v>22</v>
          </cell>
          <cell r="AK109">
            <v>987.70964923355484</v>
          </cell>
          <cell r="AL109">
            <v>0</v>
          </cell>
          <cell r="AM109">
            <v>220</v>
          </cell>
          <cell r="AN109">
            <v>0</v>
          </cell>
          <cell r="AO109">
            <v>0</v>
          </cell>
          <cell r="AP109">
            <v>220</v>
          </cell>
          <cell r="AQ109">
            <v>987.70964923355484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117.94429064825604</v>
          </cell>
          <cell r="AW109">
            <v>173.44748624743534</v>
          </cell>
          <cell r="AX109">
            <v>1403.1571354809903</v>
          </cell>
          <cell r="AY109">
            <v>520.91873964441538</v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Q110" t="str">
            <v/>
          </cell>
          <cell r="R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e">
            <v>#N/A</v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 t="str">
            <v/>
          </cell>
          <cell r="AG110" t="str">
            <v/>
          </cell>
          <cell r="AH110" t="str">
            <v/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O110" t="str">
            <v/>
          </cell>
          <cell r="AP110" t="str">
            <v/>
          </cell>
          <cell r="AQ110" t="str">
            <v/>
          </cell>
          <cell r="AR110" t="str">
            <v/>
          </cell>
          <cell r="AS110" t="str">
            <v/>
          </cell>
          <cell r="AT110" t="str">
            <v/>
          </cell>
          <cell r="AU110" t="str">
            <v/>
          </cell>
          <cell r="AV110" t="str">
            <v/>
          </cell>
          <cell r="AW110" t="str">
            <v/>
          </cell>
          <cell r="AX110" t="str">
            <v/>
          </cell>
          <cell r="AY110" t="str">
            <v/>
          </cell>
        </row>
        <row r="111">
          <cell r="A111" t="str">
            <v>EF0108</v>
          </cell>
          <cell r="B111" t="str">
            <v>Active</v>
          </cell>
          <cell r="C111" t="str">
            <v>ELFASHER</v>
          </cell>
          <cell r="D111" t="str">
            <v xml:space="preserve">Abubaker MUSSA ELBISHARI </v>
          </cell>
          <cell r="E111" t="str">
            <v>NUT</v>
          </cell>
          <cell r="F111" t="str">
            <v>Nurse</v>
          </cell>
          <cell r="G111" t="str">
            <v>D4</v>
          </cell>
          <cell r="H111" t="str">
            <v>TFC</v>
          </cell>
          <cell r="I111" t="str">
            <v>EFN01</v>
          </cell>
          <cell r="J111">
            <v>650101</v>
          </cell>
          <cell r="K111" t="str">
            <v>F1K</v>
          </cell>
          <cell r="L111" t="str">
            <v>CA02</v>
          </cell>
          <cell r="M111">
            <v>198</v>
          </cell>
          <cell r="N111">
            <v>590.55458485715826</v>
          </cell>
          <cell r="O111">
            <v>74.95</v>
          </cell>
          <cell r="Q111">
            <v>77</v>
          </cell>
          <cell r="R111">
            <v>35.6</v>
          </cell>
          <cell r="V111">
            <v>66.336945847826101</v>
          </cell>
          <cell r="W111">
            <v>0</v>
          </cell>
          <cell r="X111">
            <v>178.93694584782611</v>
          </cell>
          <cell r="Y111">
            <v>844.44153070498442</v>
          </cell>
          <cell r="Z111">
            <v>42.648562156817391</v>
          </cell>
          <cell r="AA111">
            <v>0</v>
          </cell>
          <cell r="AB111">
            <v>0</v>
          </cell>
          <cell r="AC111">
            <v>400.89648427408349</v>
          </cell>
          <cell r="AD111">
            <v>443.54504643090087</v>
          </cell>
          <cell r="AE111">
            <v>844.44153070498442</v>
          </cell>
          <cell r="AF111">
            <v>130.94999999999999</v>
          </cell>
          <cell r="AG111">
            <v>67.555322456398741</v>
          </cell>
          <cell r="AH111">
            <v>0</v>
          </cell>
          <cell r="AI111">
            <v>867.70873146403608</v>
          </cell>
          <cell r="AJ111">
            <v>40.541746292807218</v>
          </cell>
          <cell r="AK111">
            <v>1179.8895083866794</v>
          </cell>
          <cell r="AL111">
            <v>0</v>
          </cell>
          <cell r="AM111">
            <v>520</v>
          </cell>
          <cell r="AN111">
            <v>0</v>
          </cell>
          <cell r="AO111">
            <v>0</v>
          </cell>
          <cell r="AP111">
            <v>220</v>
          </cell>
          <cell r="AQ111">
            <v>879.88950838667938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143.55506021984735</v>
          </cell>
          <cell r="AW111">
            <v>211.1103826762461</v>
          </cell>
          <cell r="AX111">
            <v>1651.5416373557325</v>
          </cell>
          <cell r="AY111">
            <v>613.13089350232497</v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Q112" t="str">
            <v/>
          </cell>
          <cell r="R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e">
            <v>#N/A</v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 t="str">
            <v/>
          </cell>
          <cell r="AG112" t="str">
            <v/>
          </cell>
          <cell r="AH112" t="str">
            <v/>
          </cell>
          <cell r="AI112" t="str">
            <v/>
          </cell>
          <cell r="AJ112" t="str">
            <v/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/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 t="str">
            <v/>
          </cell>
        </row>
        <row r="113">
          <cell r="A113" t="str">
            <v>EF0110</v>
          </cell>
          <cell r="B113" t="str">
            <v>Active</v>
          </cell>
          <cell r="C113" t="str">
            <v>ELFASHER</v>
          </cell>
          <cell r="D113" t="str">
            <v xml:space="preserve">Ibrahim MUSSA ADAM </v>
          </cell>
          <cell r="E113" t="str">
            <v>NUT</v>
          </cell>
          <cell r="F113" t="str">
            <v>Nurse</v>
          </cell>
          <cell r="G113" t="str">
            <v>D4</v>
          </cell>
          <cell r="H113" t="str">
            <v>TFC</v>
          </cell>
          <cell r="I113" t="str">
            <v>EFN01</v>
          </cell>
          <cell r="J113">
            <v>650101</v>
          </cell>
          <cell r="K113" t="str">
            <v>F1K</v>
          </cell>
          <cell r="L113" t="str">
            <v>CA02</v>
          </cell>
          <cell r="M113">
            <v>198</v>
          </cell>
          <cell r="N113">
            <v>590.55458485715826</v>
          </cell>
          <cell r="O113">
            <v>74.95</v>
          </cell>
          <cell r="Q113">
            <v>77</v>
          </cell>
          <cell r="R113">
            <v>35.6</v>
          </cell>
          <cell r="V113">
            <v>66.336945847826101</v>
          </cell>
          <cell r="W113">
            <v>0</v>
          </cell>
          <cell r="X113">
            <v>178.93694584782611</v>
          </cell>
          <cell r="Y113">
            <v>844.44153070498442</v>
          </cell>
          <cell r="Z113">
            <v>42.648562156817391</v>
          </cell>
          <cell r="AA113">
            <v>0</v>
          </cell>
          <cell r="AB113">
            <v>0</v>
          </cell>
          <cell r="AC113">
            <v>392.36677184272003</v>
          </cell>
          <cell r="AD113">
            <v>435.0153339995374</v>
          </cell>
          <cell r="AE113">
            <v>844.44153070498442</v>
          </cell>
          <cell r="AF113">
            <v>130.94999999999999</v>
          </cell>
          <cell r="AG113">
            <v>67.555322456398741</v>
          </cell>
          <cell r="AH113">
            <v>0</v>
          </cell>
          <cell r="AI113">
            <v>863.4438752483544</v>
          </cell>
          <cell r="AJ113">
            <v>39.68877504967088</v>
          </cell>
          <cell r="AK113">
            <v>1172.2127671984522</v>
          </cell>
          <cell r="AL113">
            <v>0</v>
          </cell>
          <cell r="AM113">
            <v>220</v>
          </cell>
          <cell r="AN113">
            <v>0</v>
          </cell>
          <cell r="AO113">
            <v>259</v>
          </cell>
          <cell r="AP113">
            <v>220</v>
          </cell>
          <cell r="AQ113">
            <v>1172.2127671984522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143.55506021984735</v>
          </cell>
          <cell r="AW113">
            <v>211.1103826762461</v>
          </cell>
          <cell r="AX113">
            <v>1643.0119249243692</v>
          </cell>
          <cell r="AY113">
            <v>609.96425810781363</v>
          </cell>
        </row>
        <row r="114">
          <cell r="A114" t="str">
            <v>EF0111</v>
          </cell>
          <cell r="B114" t="str">
            <v>Active</v>
          </cell>
          <cell r="C114" t="str">
            <v>ELFASHER</v>
          </cell>
          <cell r="D114" t="str">
            <v xml:space="preserve">Medina AHMED MOHAMED </v>
          </cell>
          <cell r="E114" t="str">
            <v>NUT</v>
          </cell>
          <cell r="F114" t="str">
            <v>Cleaner</v>
          </cell>
          <cell r="G114" t="str">
            <v>A4</v>
          </cell>
          <cell r="H114" t="str">
            <v>TFC</v>
          </cell>
          <cell r="I114" t="str">
            <v>EFN01</v>
          </cell>
          <cell r="J114">
            <v>650101</v>
          </cell>
          <cell r="K114" t="str">
            <v>F1K</v>
          </cell>
          <cell r="L114" t="str">
            <v>CA02</v>
          </cell>
          <cell r="M114">
            <v>198</v>
          </cell>
          <cell r="N114">
            <v>286.53874831688819</v>
          </cell>
          <cell r="O114">
            <v>74.95</v>
          </cell>
          <cell r="Q114">
            <v>77</v>
          </cell>
          <cell r="R114">
            <v>35.6</v>
          </cell>
          <cell r="V114">
            <v>0</v>
          </cell>
          <cell r="W114">
            <v>0</v>
          </cell>
          <cell r="X114">
            <v>112.6</v>
          </cell>
          <cell r="Y114">
            <v>474.0887483168882</v>
          </cell>
          <cell r="Z114">
            <v>0</v>
          </cell>
          <cell r="AA114">
            <v>0</v>
          </cell>
          <cell r="AB114">
            <v>43.098977119717105</v>
          </cell>
          <cell r="AC114">
            <v>129.29693135915133</v>
          </cell>
          <cell r="AD114">
            <v>172.39590847886842</v>
          </cell>
          <cell r="AE114">
            <v>474.0887483168882</v>
          </cell>
          <cell r="AF114">
            <v>110.95</v>
          </cell>
          <cell r="AG114">
            <v>37.927099865351053</v>
          </cell>
          <cell r="AH114">
            <v>0</v>
          </cell>
          <cell r="AI114">
            <v>368.31062557125426</v>
          </cell>
          <cell r="AJ114">
            <v>22</v>
          </cell>
          <cell r="AK114">
            <v>586.55755693040555</v>
          </cell>
          <cell r="AL114">
            <v>0</v>
          </cell>
          <cell r="AM114">
            <v>220</v>
          </cell>
          <cell r="AN114">
            <v>0</v>
          </cell>
          <cell r="AO114">
            <v>0</v>
          </cell>
          <cell r="AP114">
            <v>220</v>
          </cell>
          <cell r="AQ114">
            <v>586.55755693040555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80.595087213870997</v>
          </cell>
          <cell r="AW114">
            <v>118.52218707922205</v>
          </cell>
          <cell r="AX114">
            <v>947.07974400962757</v>
          </cell>
          <cell r="AY114">
            <v>351.60109592653288</v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Q115" t="str">
            <v/>
          </cell>
          <cell r="R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e">
            <v>#N/A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O115" t="str">
            <v/>
          </cell>
          <cell r="AP115" t="str">
            <v/>
          </cell>
          <cell r="AQ115" t="str">
            <v/>
          </cell>
          <cell r="AR115" t="str">
            <v/>
          </cell>
          <cell r="AS115" t="str">
            <v/>
          </cell>
          <cell r="AT115" t="str">
            <v/>
          </cell>
          <cell r="AU115" t="str">
            <v/>
          </cell>
          <cell r="AV115" t="str">
            <v/>
          </cell>
          <cell r="AW115" t="str">
            <v/>
          </cell>
          <cell r="AX115" t="str">
            <v/>
          </cell>
          <cell r="AY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Q116" t="str">
            <v/>
          </cell>
          <cell r="R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e">
            <v>#N/A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O116" t="str">
            <v/>
          </cell>
          <cell r="AP116" t="str">
            <v/>
          </cell>
          <cell r="AQ116" t="str">
            <v/>
          </cell>
          <cell r="AR116" t="str">
            <v/>
          </cell>
          <cell r="AS116" t="str">
            <v/>
          </cell>
          <cell r="AT116" t="str">
            <v/>
          </cell>
          <cell r="AU116" t="str">
            <v/>
          </cell>
          <cell r="AV116" t="str">
            <v/>
          </cell>
          <cell r="AW116" t="str">
            <v/>
          </cell>
          <cell r="AX116" t="str">
            <v/>
          </cell>
          <cell r="AY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Q117" t="str">
            <v/>
          </cell>
          <cell r="R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e">
            <v>#N/A</v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 t="str">
            <v/>
          </cell>
          <cell r="AG117" t="str">
            <v/>
          </cell>
          <cell r="AH117" t="str">
            <v/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O117" t="str">
            <v/>
          </cell>
          <cell r="AP117" t="str">
            <v/>
          </cell>
          <cell r="AQ117" t="str">
            <v/>
          </cell>
          <cell r="AR117" t="str">
            <v/>
          </cell>
          <cell r="AS117" t="str">
            <v/>
          </cell>
          <cell r="AT117" t="str">
            <v/>
          </cell>
          <cell r="AU117" t="str">
            <v/>
          </cell>
          <cell r="AV117" t="str">
            <v/>
          </cell>
          <cell r="AW117" t="str">
            <v/>
          </cell>
          <cell r="AX117" t="str">
            <v/>
          </cell>
          <cell r="AY117" t="str">
            <v/>
          </cell>
        </row>
        <row r="118">
          <cell r="A118" t="str">
            <v>EF0115</v>
          </cell>
          <cell r="B118" t="str">
            <v>Active</v>
          </cell>
          <cell r="C118" t="str">
            <v>ELFASHER</v>
          </cell>
          <cell r="D118" t="str">
            <v xml:space="preserve">Khadija ADAM AHMED TAHIR </v>
          </cell>
          <cell r="E118" t="str">
            <v>NUT</v>
          </cell>
          <cell r="F118" t="str">
            <v>Nurse</v>
          </cell>
          <cell r="G118" t="str">
            <v>D4</v>
          </cell>
          <cell r="H118" t="str">
            <v>TFC</v>
          </cell>
          <cell r="I118" t="str">
            <v>EFN01</v>
          </cell>
          <cell r="J118">
            <v>650101</v>
          </cell>
          <cell r="K118" t="str">
            <v>F1K</v>
          </cell>
          <cell r="L118" t="str">
            <v>CA02</v>
          </cell>
          <cell r="M118">
            <v>198</v>
          </cell>
          <cell r="N118">
            <v>590.55458485715826</v>
          </cell>
          <cell r="O118">
            <v>74.95</v>
          </cell>
          <cell r="Q118">
            <v>77</v>
          </cell>
          <cell r="R118">
            <v>35.6</v>
          </cell>
          <cell r="V118">
            <v>66.336945847826101</v>
          </cell>
          <cell r="W118">
            <v>0</v>
          </cell>
          <cell r="X118">
            <v>178.93694584782611</v>
          </cell>
          <cell r="Y118">
            <v>844.44153070498442</v>
          </cell>
          <cell r="Z118">
            <v>42.648562156817391</v>
          </cell>
          <cell r="AA118">
            <v>0</v>
          </cell>
          <cell r="AB118">
            <v>0</v>
          </cell>
          <cell r="AC118">
            <v>400.89648427408349</v>
          </cell>
          <cell r="AD118">
            <v>443.54504643090087</v>
          </cell>
          <cell r="AE118">
            <v>844.44153070498442</v>
          </cell>
          <cell r="AF118">
            <v>130.94999999999999</v>
          </cell>
          <cell r="AG118">
            <v>67.555322456398741</v>
          </cell>
          <cell r="AH118">
            <v>0</v>
          </cell>
          <cell r="AI118">
            <v>867.70873146403608</v>
          </cell>
          <cell r="AJ118">
            <v>40.541746292807218</v>
          </cell>
          <cell r="AK118">
            <v>1179.8895083866794</v>
          </cell>
          <cell r="AL118">
            <v>0</v>
          </cell>
          <cell r="AM118">
            <v>220</v>
          </cell>
          <cell r="AN118">
            <v>0</v>
          </cell>
          <cell r="AO118">
            <v>0</v>
          </cell>
          <cell r="AP118">
            <v>220</v>
          </cell>
          <cell r="AQ118">
            <v>1179.8895083866794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143.55506021984735</v>
          </cell>
          <cell r="AW118">
            <v>211.1103826762461</v>
          </cell>
          <cell r="AX118">
            <v>1651.5416373557325</v>
          </cell>
          <cell r="AY118">
            <v>613.13089350232497</v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Q119" t="str">
            <v/>
          </cell>
          <cell r="R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e">
            <v>#N/A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O119" t="str">
            <v/>
          </cell>
          <cell r="AP119" t="str">
            <v/>
          </cell>
          <cell r="AQ119" t="str">
            <v/>
          </cell>
          <cell r="AR119" t="str">
            <v/>
          </cell>
          <cell r="AS119" t="str">
            <v/>
          </cell>
          <cell r="AT119" t="str">
            <v/>
          </cell>
          <cell r="AU119" t="str">
            <v/>
          </cell>
          <cell r="AV119" t="str">
            <v/>
          </cell>
          <cell r="AW119" t="str">
            <v/>
          </cell>
          <cell r="AX119" t="str">
            <v/>
          </cell>
          <cell r="AY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Q120" t="str">
            <v/>
          </cell>
          <cell r="R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e">
            <v>#N/A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O120" t="str">
            <v/>
          </cell>
          <cell r="AP120" t="str">
            <v/>
          </cell>
          <cell r="AQ120" t="str">
            <v/>
          </cell>
          <cell r="AR120" t="str">
            <v/>
          </cell>
          <cell r="AS120" t="str">
            <v/>
          </cell>
          <cell r="AT120" t="str">
            <v/>
          </cell>
          <cell r="AU120" t="str">
            <v/>
          </cell>
          <cell r="AV120" t="str">
            <v/>
          </cell>
          <cell r="AW120" t="str">
            <v/>
          </cell>
          <cell r="AX120" t="str">
            <v/>
          </cell>
          <cell r="AY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Q121" t="str">
            <v/>
          </cell>
          <cell r="R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e">
            <v>#N/A</v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 t="str">
            <v/>
          </cell>
          <cell r="AV121" t="str">
            <v/>
          </cell>
          <cell r="AW121" t="str">
            <v/>
          </cell>
          <cell r="AX121" t="str">
            <v/>
          </cell>
          <cell r="AY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Q122" t="str">
            <v/>
          </cell>
          <cell r="R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e">
            <v>#N/A</v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 t="str">
            <v/>
          </cell>
          <cell r="AG122" t="str">
            <v/>
          </cell>
          <cell r="AH122" t="str">
            <v/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 t="str">
            <v/>
          </cell>
          <cell r="AV122" t="str">
            <v/>
          </cell>
          <cell r="AW122" t="str">
            <v/>
          </cell>
          <cell r="AX122" t="str">
            <v/>
          </cell>
          <cell r="AY122" t="str">
            <v/>
          </cell>
        </row>
        <row r="123">
          <cell r="A123" t="str">
            <v>EF0120</v>
          </cell>
          <cell r="B123" t="str">
            <v>Active</v>
          </cell>
          <cell r="C123" t="str">
            <v>ELFASHER</v>
          </cell>
          <cell r="D123" t="str">
            <v xml:space="preserve">Nasser Eldeen HASSAN IDRISS </v>
          </cell>
          <cell r="E123" t="str">
            <v>NUT</v>
          </cell>
          <cell r="F123" t="str">
            <v xml:space="preserve">Home Visitor </v>
          </cell>
          <cell r="G123" t="str">
            <v>B4</v>
          </cell>
          <cell r="H123" t="str">
            <v>TFC</v>
          </cell>
          <cell r="I123" t="str">
            <v>EFN01</v>
          </cell>
          <cell r="J123">
            <v>650101</v>
          </cell>
          <cell r="K123" t="str">
            <v>F1K</v>
          </cell>
          <cell r="L123" t="str">
            <v>CA02</v>
          </cell>
          <cell r="M123">
            <v>198</v>
          </cell>
          <cell r="N123">
            <v>374.41882002728721</v>
          </cell>
          <cell r="O123">
            <v>74.95</v>
          </cell>
          <cell r="Q123">
            <v>77</v>
          </cell>
          <cell r="R123">
            <v>35.6</v>
          </cell>
          <cell r="V123">
            <v>0</v>
          </cell>
          <cell r="W123">
            <v>0</v>
          </cell>
          <cell r="X123">
            <v>112.6</v>
          </cell>
          <cell r="Y123">
            <v>561.96882002728717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561.96882002728717</v>
          </cell>
          <cell r="AF123">
            <v>110.95</v>
          </cell>
          <cell r="AG123">
            <v>44.957505602182984</v>
          </cell>
          <cell r="AH123">
            <v>0</v>
          </cell>
          <cell r="AI123">
            <v>406.06131442510417</v>
          </cell>
          <cell r="AJ123">
            <v>22</v>
          </cell>
          <cell r="AK123">
            <v>495.01131442510416</v>
          </cell>
          <cell r="AL123">
            <v>0</v>
          </cell>
          <cell r="AM123">
            <v>220</v>
          </cell>
          <cell r="AN123">
            <v>0</v>
          </cell>
          <cell r="AO123">
            <v>0</v>
          </cell>
          <cell r="AP123">
            <v>220</v>
          </cell>
          <cell r="AQ123">
            <v>495.01131442510416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95.534699404638843</v>
          </cell>
          <cell r="AW123">
            <v>140.49220500682182</v>
          </cell>
          <cell r="AX123">
            <v>877.50351943192595</v>
          </cell>
          <cell r="AY123">
            <v>325.77108850985883</v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Q124" t="str">
            <v/>
          </cell>
          <cell r="R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e">
            <v>#N/A</v>
          </cell>
          <cell r="AA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 t="str">
            <v/>
          </cell>
          <cell r="AG124" t="str">
            <v/>
          </cell>
          <cell r="AH124" t="str">
            <v/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O124" t="str">
            <v/>
          </cell>
          <cell r="AP124" t="str">
            <v/>
          </cell>
          <cell r="AQ124" t="str">
            <v/>
          </cell>
          <cell r="AR124" t="str">
            <v/>
          </cell>
          <cell r="AS124" t="str">
            <v/>
          </cell>
          <cell r="AT124" t="str">
            <v/>
          </cell>
          <cell r="AU124" t="str">
            <v/>
          </cell>
          <cell r="AV124" t="str">
            <v/>
          </cell>
          <cell r="AW124" t="str">
            <v/>
          </cell>
          <cell r="AX124" t="str">
            <v/>
          </cell>
          <cell r="AY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Q125" t="str">
            <v/>
          </cell>
          <cell r="R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e">
            <v>#N/A</v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Q126" t="str">
            <v/>
          </cell>
          <cell r="R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e">
            <v>#N/A</v>
          </cell>
          <cell r="AA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 t="str">
            <v/>
          </cell>
          <cell r="AG126" t="str">
            <v/>
          </cell>
          <cell r="AH126" t="str">
            <v/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/>
          </cell>
          <cell r="AW126" t="str">
            <v/>
          </cell>
          <cell r="AX126" t="str">
            <v/>
          </cell>
          <cell r="AY126" t="str">
            <v/>
          </cell>
        </row>
        <row r="127">
          <cell r="A127" t="str">
            <v>EF0124</v>
          </cell>
          <cell r="B127" t="str">
            <v>Active</v>
          </cell>
          <cell r="C127" t="str">
            <v>ELFASHER</v>
          </cell>
          <cell r="D127" t="str">
            <v xml:space="preserve">Namat IBRAHIM HAROUN </v>
          </cell>
          <cell r="E127" t="str">
            <v>ADMIN</v>
          </cell>
          <cell r="F127" t="str">
            <v>Cleaner</v>
          </cell>
          <cell r="G127" t="str">
            <v>A4</v>
          </cell>
          <cell r="H127" t="str">
            <v>Guest house</v>
          </cell>
          <cell r="I127" t="str">
            <v>EFC01</v>
          </cell>
          <cell r="J127">
            <v>650014</v>
          </cell>
          <cell r="K127" t="str">
            <v>Z1L</v>
          </cell>
          <cell r="L127" t="str">
            <v>6500O</v>
          </cell>
          <cell r="M127">
            <v>198</v>
          </cell>
          <cell r="N127">
            <v>286.53874831688819</v>
          </cell>
          <cell r="O127">
            <v>74.95</v>
          </cell>
          <cell r="Q127">
            <v>77</v>
          </cell>
          <cell r="R127">
            <v>35.6</v>
          </cell>
          <cell r="V127">
            <v>0</v>
          </cell>
          <cell r="W127">
            <v>0</v>
          </cell>
          <cell r="X127">
            <v>112.6</v>
          </cell>
          <cell r="Y127">
            <v>474.0887483168882</v>
          </cell>
          <cell r="Z127">
            <v>16.760713324334432</v>
          </cell>
          <cell r="AA127">
            <v>0</v>
          </cell>
          <cell r="AB127">
            <v>0</v>
          </cell>
          <cell r="AC127">
            <v>136.48009421243751</v>
          </cell>
          <cell r="AD127">
            <v>153.24080753677194</v>
          </cell>
          <cell r="AE127">
            <v>474.0887483168882</v>
          </cell>
          <cell r="AF127">
            <v>110.95</v>
          </cell>
          <cell r="AG127">
            <v>37.927099865351053</v>
          </cell>
          <cell r="AH127">
            <v>0</v>
          </cell>
          <cell r="AI127">
            <v>363.52185033573011</v>
          </cell>
          <cell r="AJ127">
            <v>22</v>
          </cell>
          <cell r="AK127">
            <v>567.40245598830904</v>
          </cell>
          <cell r="AL127">
            <v>0</v>
          </cell>
          <cell r="AM127">
            <v>304</v>
          </cell>
          <cell r="AN127">
            <v>0</v>
          </cell>
          <cell r="AO127">
            <v>100</v>
          </cell>
          <cell r="AP127">
            <v>220</v>
          </cell>
          <cell r="AQ127">
            <v>483.40245598830904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80.595087213870997</v>
          </cell>
          <cell r="AW127">
            <v>118.52218707922205</v>
          </cell>
          <cell r="AX127">
            <v>927.92464306753118</v>
          </cell>
          <cell r="AY127">
            <v>344.48981039178915</v>
          </cell>
        </row>
        <row r="128">
          <cell r="A128" t="str">
            <v>EF0125</v>
          </cell>
          <cell r="B128" t="str">
            <v>Active</v>
          </cell>
          <cell r="C128" t="str">
            <v>ELFASHER</v>
          </cell>
          <cell r="D128" t="str">
            <v xml:space="preserve">Abdalla SULEIMAN ABDELRAHMAN </v>
          </cell>
          <cell r="E128" t="str">
            <v>FS</v>
          </cell>
          <cell r="F128" t="str">
            <v xml:space="preserve">Team Leader Food security </v>
          </cell>
          <cell r="G128" t="str">
            <v>E4</v>
          </cell>
          <cell r="H128" t="str">
            <v>Field</v>
          </cell>
          <cell r="I128" t="str">
            <v>EFF01</v>
          </cell>
          <cell r="J128">
            <v>650101</v>
          </cell>
          <cell r="K128" t="str">
            <v>F1K</v>
          </cell>
          <cell r="L128" t="str">
            <v>CA01</v>
          </cell>
          <cell r="M128">
            <v>198</v>
          </cell>
          <cell r="N128">
            <v>712.33322390248941</v>
          </cell>
          <cell r="O128">
            <v>74.95</v>
          </cell>
          <cell r="Q128">
            <v>77</v>
          </cell>
          <cell r="R128">
            <v>35.6</v>
          </cell>
          <cell r="V128">
            <v>125.15002200000001</v>
          </cell>
          <cell r="W128">
            <v>0</v>
          </cell>
          <cell r="X128">
            <v>237.750022</v>
          </cell>
          <cell r="Y128">
            <v>1025.0332459024894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1025.0332459024894</v>
          </cell>
          <cell r="AF128">
            <v>130.94999999999999</v>
          </cell>
          <cell r="AG128">
            <v>82.002659672199158</v>
          </cell>
          <cell r="AH128">
            <v>0</v>
          </cell>
          <cell r="AI128">
            <v>812.08058623029024</v>
          </cell>
          <cell r="AJ128">
            <v>29.416117246058047</v>
          </cell>
          <cell r="AK128">
            <v>913.61446898423219</v>
          </cell>
          <cell r="AL128">
            <v>0</v>
          </cell>
          <cell r="AM128">
            <v>220</v>
          </cell>
          <cell r="AN128">
            <v>0</v>
          </cell>
          <cell r="AO128">
            <v>0</v>
          </cell>
          <cell r="AP128">
            <v>220</v>
          </cell>
          <cell r="AQ128">
            <v>913.61446898423219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174.25565180342321</v>
          </cell>
          <cell r="AW128">
            <v>256.25831147562235</v>
          </cell>
          <cell r="AX128">
            <v>1419.2888977059126</v>
          </cell>
          <cell r="AY128">
            <v>526.90761789187513</v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Q129" t="str">
            <v/>
          </cell>
          <cell r="R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e">
            <v>#N/A</v>
          </cell>
          <cell r="AA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 t="str">
            <v/>
          </cell>
          <cell r="AG129" t="str">
            <v/>
          </cell>
          <cell r="AH129" t="str">
            <v/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O129" t="str">
            <v/>
          </cell>
          <cell r="AP129" t="str">
            <v/>
          </cell>
          <cell r="AQ129" t="str">
            <v/>
          </cell>
          <cell r="AR129" t="str">
            <v/>
          </cell>
          <cell r="AS129" t="str">
            <v/>
          </cell>
          <cell r="AT129" t="str">
            <v/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Q130" t="str">
            <v/>
          </cell>
          <cell r="R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e">
            <v>#N/A</v>
          </cell>
          <cell r="AA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 t="str">
            <v/>
          </cell>
          <cell r="AG130" t="str">
            <v/>
          </cell>
          <cell r="AH130" t="str">
            <v/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O130" t="str">
            <v/>
          </cell>
          <cell r="AP130" t="str">
            <v/>
          </cell>
          <cell r="AQ130" t="str">
            <v/>
          </cell>
          <cell r="AR130" t="str">
            <v/>
          </cell>
          <cell r="AS130" t="str">
            <v/>
          </cell>
          <cell r="AT130" t="str">
            <v/>
          </cell>
          <cell r="AU130" t="str">
            <v/>
          </cell>
          <cell r="AV130" t="str">
            <v/>
          </cell>
          <cell r="AW130" t="str">
            <v/>
          </cell>
          <cell r="AX130" t="str">
            <v/>
          </cell>
          <cell r="AY130" t="str">
            <v/>
          </cell>
        </row>
        <row r="131">
          <cell r="A131" t="str">
            <v>EF0128</v>
          </cell>
          <cell r="B131" t="str">
            <v>Active</v>
          </cell>
          <cell r="C131" t="str">
            <v>ELFASHER</v>
          </cell>
          <cell r="D131" t="str">
            <v xml:space="preserve">Ahmed IDRISS ADAM </v>
          </cell>
          <cell r="E131" t="str">
            <v>NUT</v>
          </cell>
          <cell r="F131" t="str">
            <v xml:space="preserve">Phase Monitor </v>
          </cell>
          <cell r="G131" t="str">
            <v>B4</v>
          </cell>
          <cell r="H131" t="str">
            <v>TFC</v>
          </cell>
          <cell r="I131" t="str">
            <v>EFN01</v>
          </cell>
          <cell r="J131">
            <v>650101</v>
          </cell>
          <cell r="K131" t="str">
            <v>F1K</v>
          </cell>
          <cell r="L131" t="str">
            <v>CA02</v>
          </cell>
          <cell r="M131">
            <v>198</v>
          </cell>
          <cell r="N131">
            <v>374.41882002728721</v>
          </cell>
          <cell r="O131">
            <v>74.95</v>
          </cell>
          <cell r="Q131">
            <v>77</v>
          </cell>
          <cell r="R131">
            <v>35.6</v>
          </cell>
          <cell r="V131">
            <v>0</v>
          </cell>
          <cell r="W131">
            <v>0</v>
          </cell>
          <cell r="X131">
            <v>112.6</v>
          </cell>
          <cell r="Y131">
            <v>561.96882002728717</v>
          </cell>
          <cell r="Z131">
            <v>28.382263637741779</v>
          </cell>
          <cell r="AA131">
            <v>0</v>
          </cell>
          <cell r="AB131">
            <v>0</v>
          </cell>
          <cell r="AC131">
            <v>255.44037273967604</v>
          </cell>
          <cell r="AD131">
            <v>283.82263637741784</v>
          </cell>
          <cell r="AE131">
            <v>561.96882002728717</v>
          </cell>
          <cell r="AF131">
            <v>110.95</v>
          </cell>
          <cell r="AG131">
            <v>44.957505602182984</v>
          </cell>
          <cell r="AH131">
            <v>0</v>
          </cell>
          <cell r="AI131">
            <v>477.01697351945865</v>
          </cell>
          <cell r="AJ131">
            <v>22</v>
          </cell>
          <cell r="AK131">
            <v>778.83395080252194</v>
          </cell>
          <cell r="AL131">
            <v>0</v>
          </cell>
          <cell r="AM131">
            <v>220</v>
          </cell>
          <cell r="AN131">
            <v>0</v>
          </cell>
          <cell r="AO131">
            <v>0</v>
          </cell>
          <cell r="AP131">
            <v>220</v>
          </cell>
          <cell r="AQ131">
            <v>778.83395080252194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95.534699404638843</v>
          </cell>
          <cell r="AW131">
            <v>140.49220500682182</v>
          </cell>
          <cell r="AX131">
            <v>1161.3261558093438</v>
          </cell>
          <cell r="AY131">
            <v>431.13956527251202</v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Q132" t="str">
            <v/>
          </cell>
          <cell r="R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e">
            <v>#N/A</v>
          </cell>
          <cell r="AA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 t="str">
            <v/>
          </cell>
          <cell r="AG132" t="str">
            <v/>
          </cell>
          <cell r="AH132" t="str">
            <v/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  <cell r="AW132" t="str">
            <v/>
          </cell>
          <cell r="AX132" t="str">
            <v/>
          </cell>
          <cell r="AY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Q133" t="str">
            <v/>
          </cell>
          <cell r="R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e">
            <v>#N/A</v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Q134" t="str">
            <v/>
          </cell>
          <cell r="R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e">
            <v>#N/A</v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 t="str">
            <v/>
          </cell>
          <cell r="AG134" t="str">
            <v/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Q135" t="str">
            <v/>
          </cell>
          <cell r="R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e">
            <v>#N/A</v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 t="str">
            <v/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  <cell r="AW135" t="str">
            <v/>
          </cell>
          <cell r="AX135" t="str">
            <v/>
          </cell>
          <cell r="AY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Q136" t="str">
            <v/>
          </cell>
          <cell r="R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e">
            <v>#N/A</v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 t="str">
            <v/>
          </cell>
          <cell r="AR136" t="str">
            <v/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Q137" t="str">
            <v/>
          </cell>
          <cell r="R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e">
            <v>#N/A</v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 t="str">
            <v/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  <cell r="AW137" t="str">
            <v/>
          </cell>
          <cell r="AX137" t="str">
            <v/>
          </cell>
          <cell r="AY137" t="str">
            <v/>
          </cell>
        </row>
        <row r="138">
          <cell r="A138" t="str">
            <v>EF0135</v>
          </cell>
          <cell r="B138" t="str">
            <v>Active</v>
          </cell>
          <cell r="C138" t="str">
            <v>ELFASHER</v>
          </cell>
          <cell r="D138" t="str">
            <v xml:space="preserve">Abdalla AHMED MOHAMED  </v>
          </cell>
          <cell r="E138" t="str">
            <v>NUTSURVEY</v>
          </cell>
          <cell r="F138" t="str">
            <v xml:space="preserve"> Team Leader</v>
          </cell>
          <cell r="G138" t="str">
            <v>D4</v>
          </cell>
          <cell r="H138" t="str">
            <v>Nut survey</v>
          </cell>
          <cell r="I138" t="str">
            <v>EFN02</v>
          </cell>
          <cell r="J138">
            <v>650101</v>
          </cell>
          <cell r="K138" t="str">
            <v>F1K</v>
          </cell>
          <cell r="L138" t="str">
            <v>CA02</v>
          </cell>
          <cell r="M138">
            <v>198</v>
          </cell>
          <cell r="N138">
            <v>590.55458485715826</v>
          </cell>
          <cell r="O138">
            <v>74.95</v>
          </cell>
          <cell r="Q138">
            <v>77</v>
          </cell>
          <cell r="R138">
            <v>35.6</v>
          </cell>
          <cell r="V138">
            <v>66.336945847826101</v>
          </cell>
          <cell r="W138">
            <v>0</v>
          </cell>
          <cell r="X138">
            <v>178.93694584782611</v>
          </cell>
          <cell r="Y138">
            <v>844.44153070498442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844.44153070498442</v>
          </cell>
          <cell r="AF138">
            <v>130.94999999999999</v>
          </cell>
          <cell r="AG138">
            <v>67.555322456398741</v>
          </cell>
          <cell r="AH138">
            <v>0</v>
          </cell>
          <cell r="AI138">
            <v>645.93620824858567</v>
          </cell>
          <cell r="AJ138">
            <v>22</v>
          </cell>
          <cell r="AK138">
            <v>754.88620824858572</v>
          </cell>
          <cell r="AL138">
            <v>0</v>
          </cell>
          <cell r="AM138">
            <v>420</v>
          </cell>
          <cell r="AN138">
            <v>0</v>
          </cell>
          <cell r="AO138">
            <v>0</v>
          </cell>
          <cell r="AP138">
            <v>220</v>
          </cell>
          <cell r="AQ138">
            <v>554.88620824858572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143.55506021984735</v>
          </cell>
          <cell r="AW138">
            <v>211.1103826762461</v>
          </cell>
          <cell r="AX138">
            <v>1207.9965909248317</v>
          </cell>
          <cell r="AY138">
            <v>448.46585298773829</v>
          </cell>
        </row>
        <row r="139">
          <cell r="A139" t="str">
            <v>EF0136</v>
          </cell>
          <cell r="B139" t="str">
            <v>Active</v>
          </cell>
          <cell r="C139" t="str">
            <v>ELFASHER</v>
          </cell>
          <cell r="D139" t="str">
            <v xml:space="preserve">Thuraya ADAM ABDALLA </v>
          </cell>
          <cell r="E139" t="str">
            <v>NUT</v>
          </cell>
          <cell r="F139" t="str">
            <v>Home Visitor</v>
          </cell>
          <cell r="G139" t="str">
            <v>B4</v>
          </cell>
          <cell r="H139" t="str">
            <v>TFC</v>
          </cell>
          <cell r="I139" t="str">
            <v>EFN01</v>
          </cell>
          <cell r="J139">
            <v>650101</v>
          </cell>
          <cell r="K139" t="str">
            <v>F1K</v>
          </cell>
          <cell r="L139" t="str">
            <v>CA02</v>
          </cell>
          <cell r="M139">
            <v>198</v>
          </cell>
          <cell r="N139">
            <v>374.41882002728721</v>
          </cell>
          <cell r="O139">
            <v>74.95</v>
          </cell>
          <cell r="Q139">
            <v>77</v>
          </cell>
          <cell r="R139">
            <v>35.6</v>
          </cell>
          <cell r="V139">
            <v>0</v>
          </cell>
          <cell r="W139">
            <v>0</v>
          </cell>
          <cell r="X139">
            <v>112.6</v>
          </cell>
          <cell r="Y139">
            <v>561.96882002728717</v>
          </cell>
          <cell r="Z139">
            <v>0</v>
          </cell>
          <cell r="AA139">
            <v>0</v>
          </cell>
          <cell r="AB139">
            <v>0</v>
          </cell>
          <cell r="AC139">
            <v>119.20550727851548</v>
          </cell>
          <cell r="AD139">
            <v>119.20550727851548</v>
          </cell>
          <cell r="AE139">
            <v>561.96882002728717</v>
          </cell>
          <cell r="AF139">
            <v>110.95</v>
          </cell>
          <cell r="AG139">
            <v>44.957505602182984</v>
          </cell>
          <cell r="AH139">
            <v>0</v>
          </cell>
          <cell r="AI139">
            <v>435.86269124473301</v>
          </cell>
          <cell r="AJ139">
            <v>22</v>
          </cell>
          <cell r="AK139">
            <v>614.21682170361964</v>
          </cell>
          <cell r="AL139">
            <v>0</v>
          </cell>
          <cell r="AM139">
            <v>390</v>
          </cell>
          <cell r="AN139">
            <v>0</v>
          </cell>
          <cell r="AO139">
            <v>170</v>
          </cell>
          <cell r="AP139">
            <v>220</v>
          </cell>
          <cell r="AQ139">
            <v>444.21682170361964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95.534699404638843</v>
          </cell>
          <cell r="AW139">
            <v>140.49220500682182</v>
          </cell>
          <cell r="AX139">
            <v>996.70902671044155</v>
          </cell>
          <cell r="AY139">
            <v>370.02584875017317</v>
          </cell>
        </row>
        <row r="140">
          <cell r="A140" t="str">
            <v>EF0137</v>
          </cell>
          <cell r="B140" t="str">
            <v>Active</v>
          </cell>
          <cell r="C140" t="str">
            <v>ELFASHER</v>
          </cell>
          <cell r="D140" t="str">
            <v xml:space="preserve">Nafissa MOHAMED ISMAIL </v>
          </cell>
          <cell r="E140" t="str">
            <v>NUTSURVEY</v>
          </cell>
          <cell r="F140" t="str">
            <v xml:space="preserve"> Team Leader</v>
          </cell>
          <cell r="G140" t="str">
            <v>D4</v>
          </cell>
          <cell r="H140" t="str">
            <v>Nut survey</v>
          </cell>
          <cell r="I140" t="str">
            <v>EFN02</v>
          </cell>
          <cell r="J140">
            <v>650101</v>
          </cell>
          <cell r="K140" t="str">
            <v>F1K</v>
          </cell>
          <cell r="L140" t="str">
            <v>CA02</v>
          </cell>
          <cell r="M140">
            <v>198</v>
          </cell>
          <cell r="N140">
            <v>590.55458485715826</v>
          </cell>
          <cell r="O140">
            <v>74.95</v>
          </cell>
          <cell r="Q140">
            <v>77</v>
          </cell>
          <cell r="R140">
            <v>35.6</v>
          </cell>
          <cell r="V140">
            <v>66.336945847826101</v>
          </cell>
          <cell r="W140">
            <v>0</v>
          </cell>
          <cell r="X140">
            <v>178.93694584782611</v>
          </cell>
          <cell r="Y140">
            <v>844.44153070498442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844.44153070498442</v>
          </cell>
          <cell r="AF140">
            <v>130.94999999999999</v>
          </cell>
          <cell r="AG140">
            <v>67.555322456398741</v>
          </cell>
          <cell r="AH140">
            <v>0</v>
          </cell>
          <cell r="AI140">
            <v>645.93620824858567</v>
          </cell>
          <cell r="AJ140">
            <v>22</v>
          </cell>
          <cell r="AK140">
            <v>754.88620824858572</v>
          </cell>
          <cell r="AL140">
            <v>0</v>
          </cell>
          <cell r="AM140">
            <v>220</v>
          </cell>
          <cell r="AN140">
            <v>0</v>
          </cell>
          <cell r="AO140">
            <v>0</v>
          </cell>
          <cell r="AP140">
            <v>220</v>
          </cell>
          <cell r="AQ140">
            <v>754.88620824858572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143.55506021984735</v>
          </cell>
          <cell r="AW140">
            <v>211.1103826762461</v>
          </cell>
          <cell r="AX140">
            <v>1207.9965909248317</v>
          </cell>
          <cell r="AY140">
            <v>448.46585298773829</v>
          </cell>
        </row>
        <row r="141">
          <cell r="A141" t="str">
            <v>EF0138</v>
          </cell>
          <cell r="B141" t="str">
            <v>Active</v>
          </cell>
          <cell r="C141" t="str">
            <v>ELFASHER</v>
          </cell>
          <cell r="D141" t="str">
            <v xml:space="preserve">Fawzi AHMED MAHMOUD </v>
          </cell>
          <cell r="E141" t="str">
            <v>NUT</v>
          </cell>
          <cell r="F141" t="str">
            <v xml:space="preserve">Home Visitor </v>
          </cell>
          <cell r="G141" t="str">
            <v>B4</v>
          </cell>
          <cell r="H141" t="str">
            <v>TFC</v>
          </cell>
          <cell r="I141" t="str">
            <v>EFN01</v>
          </cell>
          <cell r="J141">
            <v>650101</v>
          </cell>
          <cell r="K141" t="str">
            <v>F1K</v>
          </cell>
          <cell r="L141" t="str">
            <v>CA02</v>
          </cell>
          <cell r="M141">
            <v>198</v>
          </cell>
          <cell r="N141">
            <v>374.41882002728721</v>
          </cell>
          <cell r="O141">
            <v>74.95</v>
          </cell>
          <cell r="Q141">
            <v>77</v>
          </cell>
          <cell r="R141">
            <v>35.6</v>
          </cell>
          <cell r="V141">
            <v>0</v>
          </cell>
          <cell r="W141">
            <v>0</v>
          </cell>
          <cell r="X141">
            <v>112.6</v>
          </cell>
          <cell r="Y141">
            <v>561.96882002728717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561.96882002728717</v>
          </cell>
          <cell r="AF141">
            <v>110.95</v>
          </cell>
          <cell r="AG141">
            <v>44.957505602182984</v>
          </cell>
          <cell r="AH141">
            <v>0</v>
          </cell>
          <cell r="AI141">
            <v>406.06131442510417</v>
          </cell>
          <cell r="AJ141">
            <v>22</v>
          </cell>
          <cell r="AK141">
            <v>495.01131442510416</v>
          </cell>
          <cell r="AL141">
            <v>0</v>
          </cell>
          <cell r="AM141">
            <v>420</v>
          </cell>
          <cell r="AN141">
            <v>0</v>
          </cell>
          <cell r="AO141">
            <v>0</v>
          </cell>
          <cell r="AP141">
            <v>220</v>
          </cell>
          <cell r="AQ141">
            <v>295.01131442510416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95.534699404638843</v>
          </cell>
          <cell r="AW141">
            <v>140.49220500682182</v>
          </cell>
          <cell r="AX141">
            <v>877.50351943192595</v>
          </cell>
          <cell r="AY141">
            <v>325.77108850985883</v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Q142" t="str">
            <v/>
          </cell>
          <cell r="R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e">
            <v>#N/A</v>
          </cell>
          <cell r="AA142" t="str">
            <v/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  <cell r="AW142" t="str">
            <v/>
          </cell>
          <cell r="AX142" t="str">
            <v/>
          </cell>
          <cell r="AY142" t="str">
            <v/>
          </cell>
        </row>
        <row r="143">
          <cell r="A143" t="str">
            <v>EF0140</v>
          </cell>
          <cell r="B143" t="str">
            <v>Active</v>
          </cell>
          <cell r="C143" t="str">
            <v>ELFASHER</v>
          </cell>
          <cell r="D143" t="str">
            <v xml:space="preserve">Mariam ABDULGADIR YAGOUB </v>
          </cell>
          <cell r="E143" t="str">
            <v>NUT</v>
          </cell>
          <cell r="F143" t="str">
            <v xml:space="preserve">Home Visitor </v>
          </cell>
          <cell r="G143" t="str">
            <v>B4</v>
          </cell>
          <cell r="H143" t="str">
            <v>TFC</v>
          </cell>
          <cell r="I143" t="str">
            <v>EFN01</v>
          </cell>
          <cell r="J143">
            <v>650101</v>
          </cell>
          <cell r="K143" t="str">
            <v>F1K</v>
          </cell>
          <cell r="L143" t="str">
            <v>CA02</v>
          </cell>
          <cell r="M143">
            <v>198</v>
          </cell>
          <cell r="N143">
            <v>374.41882002728721</v>
          </cell>
          <cell r="O143">
            <v>74.95</v>
          </cell>
          <cell r="Q143">
            <v>77</v>
          </cell>
          <cell r="R143">
            <v>35.6</v>
          </cell>
          <cell r="V143">
            <v>0</v>
          </cell>
          <cell r="W143">
            <v>0</v>
          </cell>
          <cell r="X143">
            <v>112.6</v>
          </cell>
          <cell r="Y143">
            <v>561.96882002728717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561.96882002728717</v>
          </cell>
          <cell r="AF143">
            <v>110.95</v>
          </cell>
          <cell r="AG143">
            <v>44.957505602182984</v>
          </cell>
          <cell r="AH143">
            <v>0</v>
          </cell>
          <cell r="AI143">
            <v>406.06131442510417</v>
          </cell>
          <cell r="AJ143">
            <v>22</v>
          </cell>
          <cell r="AK143">
            <v>495.01131442510416</v>
          </cell>
          <cell r="AL143">
            <v>0</v>
          </cell>
          <cell r="AM143">
            <v>220</v>
          </cell>
          <cell r="AN143">
            <v>0</v>
          </cell>
          <cell r="AO143">
            <v>0</v>
          </cell>
          <cell r="AP143">
            <v>220</v>
          </cell>
          <cell r="AQ143">
            <v>495.01131442510416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95.534699404638843</v>
          </cell>
          <cell r="AW143">
            <v>140.49220500682182</v>
          </cell>
          <cell r="AX143">
            <v>877.50351943192595</v>
          </cell>
          <cell r="AY143">
            <v>325.77108850985883</v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Q144" t="str">
            <v/>
          </cell>
          <cell r="R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e">
            <v>#N/A</v>
          </cell>
          <cell r="AA144" t="str">
            <v/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Q145" t="str">
            <v/>
          </cell>
          <cell r="R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e">
            <v>#N/A</v>
          </cell>
          <cell r="AA145" t="str">
            <v/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Q146" t="str">
            <v/>
          </cell>
          <cell r="R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e">
            <v>#N/A</v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Q147" t="str">
            <v/>
          </cell>
          <cell r="R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e">
            <v>#N/A</v>
          </cell>
          <cell r="AA147" t="str">
            <v/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  <cell r="AW147" t="str">
            <v/>
          </cell>
          <cell r="AX147" t="str">
            <v/>
          </cell>
          <cell r="AY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Q148" t="str">
            <v/>
          </cell>
          <cell r="R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e">
            <v>#N/A</v>
          </cell>
          <cell r="AA148" t="str">
            <v/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Q149" t="str">
            <v/>
          </cell>
          <cell r="R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e">
            <v>#N/A</v>
          </cell>
          <cell r="AA149" t="str">
            <v/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Q150" t="str">
            <v/>
          </cell>
          <cell r="R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e">
            <v>#N/A</v>
          </cell>
          <cell r="AA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  <cell r="AW150" t="str">
            <v/>
          </cell>
          <cell r="AX150" t="str">
            <v/>
          </cell>
          <cell r="AY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Q151" t="str">
            <v/>
          </cell>
          <cell r="R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e">
            <v>#N/A</v>
          </cell>
          <cell r="AA151" t="str">
            <v/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 t="str">
            <v/>
          </cell>
        </row>
        <row r="152">
          <cell r="A152" t="str">
            <v>EF0149</v>
          </cell>
          <cell r="B152" t="str">
            <v>Active</v>
          </cell>
          <cell r="C152" t="str">
            <v>ELFASHER</v>
          </cell>
          <cell r="D152" t="str">
            <v xml:space="preserve">Hamdi ADAM MOHAMED </v>
          </cell>
          <cell r="E152" t="str">
            <v>LOG</v>
          </cell>
          <cell r="F152" t="str">
            <v xml:space="preserve">Radio operator </v>
          </cell>
          <cell r="G152" t="str">
            <v>D4</v>
          </cell>
          <cell r="H152" t="str">
            <v>Office</v>
          </cell>
          <cell r="I152" t="str">
            <v>EFC01</v>
          </cell>
          <cell r="J152">
            <v>650100</v>
          </cell>
          <cell r="K152" t="str">
            <v>F1K</v>
          </cell>
          <cell r="L152" t="str">
            <v>CA03</v>
          </cell>
          <cell r="M152">
            <v>198</v>
          </cell>
          <cell r="N152">
            <v>590.55458485715826</v>
          </cell>
          <cell r="O152">
            <v>74.95</v>
          </cell>
          <cell r="Q152">
            <v>77</v>
          </cell>
          <cell r="R152">
            <v>35.6</v>
          </cell>
          <cell r="V152">
            <v>66.336945847826101</v>
          </cell>
          <cell r="W152">
            <v>0</v>
          </cell>
          <cell r="X152">
            <v>178.93694584782611</v>
          </cell>
          <cell r="Y152">
            <v>844.44153070498442</v>
          </cell>
          <cell r="Z152">
            <v>42.648562156817391</v>
          </cell>
          <cell r="AA152">
            <v>0</v>
          </cell>
          <cell r="AB152">
            <v>0</v>
          </cell>
          <cell r="AC152">
            <v>558.69616425430786</v>
          </cell>
          <cell r="AD152">
            <v>601.34472641112529</v>
          </cell>
          <cell r="AE152">
            <v>844.44153070498442</v>
          </cell>
          <cell r="AF152">
            <v>130.94999999999999</v>
          </cell>
          <cell r="AG152">
            <v>67.555322456398741</v>
          </cell>
          <cell r="AH152">
            <v>0</v>
          </cell>
          <cell r="AI152">
            <v>946.60857145414832</v>
          </cell>
          <cell r="AJ152">
            <v>56.321714290829661</v>
          </cell>
          <cell r="AK152">
            <v>1321.9092203688813</v>
          </cell>
          <cell r="AL152">
            <v>0</v>
          </cell>
          <cell r="AM152">
            <v>420</v>
          </cell>
          <cell r="AN152">
            <v>0</v>
          </cell>
          <cell r="AO152">
            <v>259</v>
          </cell>
          <cell r="AP152">
            <v>220</v>
          </cell>
          <cell r="AQ152">
            <v>1121.9092203688813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143.55506021984735</v>
          </cell>
          <cell r="AW152">
            <v>211.1103826762461</v>
          </cell>
          <cell r="AX152">
            <v>1809.341317335957</v>
          </cell>
          <cell r="AY152">
            <v>671.71364830078369</v>
          </cell>
        </row>
        <row r="153">
          <cell r="A153" t="str">
            <v>EF0150</v>
          </cell>
          <cell r="B153" t="str">
            <v>Active</v>
          </cell>
          <cell r="C153" t="str">
            <v>ELFASHER</v>
          </cell>
          <cell r="D153" t="str">
            <v xml:space="preserve">Latifa ADAM RIZIG </v>
          </cell>
          <cell r="E153" t="str">
            <v>NUT</v>
          </cell>
          <cell r="F153" t="str">
            <v>Home Visitor</v>
          </cell>
          <cell r="G153" t="str">
            <v>B4</v>
          </cell>
          <cell r="H153" t="str">
            <v>TFC</v>
          </cell>
          <cell r="I153" t="str">
            <v>EFN01</v>
          </cell>
          <cell r="J153">
            <v>650101</v>
          </cell>
          <cell r="K153" t="str">
            <v>F1K</v>
          </cell>
          <cell r="L153" t="str">
            <v>CA02</v>
          </cell>
          <cell r="M153">
            <v>198</v>
          </cell>
          <cell r="N153">
            <v>374.41882002728721</v>
          </cell>
          <cell r="O153">
            <v>74.95</v>
          </cell>
          <cell r="Q153">
            <v>77</v>
          </cell>
          <cell r="R153">
            <v>35.6</v>
          </cell>
          <cell r="V153">
            <v>0</v>
          </cell>
          <cell r="W153">
            <v>0</v>
          </cell>
          <cell r="X153">
            <v>112.6</v>
          </cell>
          <cell r="Y153">
            <v>561.96882002728717</v>
          </cell>
          <cell r="Z153">
            <v>0</v>
          </cell>
          <cell r="AA153">
            <v>0</v>
          </cell>
          <cell r="AB153">
            <v>0</v>
          </cell>
          <cell r="AC153">
            <v>119.20550727851548</v>
          </cell>
          <cell r="AD153">
            <v>119.20550727851548</v>
          </cell>
          <cell r="AE153">
            <v>561.96882002728717</v>
          </cell>
          <cell r="AF153">
            <v>110.95</v>
          </cell>
          <cell r="AG153">
            <v>44.957505602182984</v>
          </cell>
          <cell r="AH153">
            <v>0</v>
          </cell>
          <cell r="AI153">
            <v>435.86269124473301</v>
          </cell>
          <cell r="AJ153">
            <v>22</v>
          </cell>
          <cell r="AK153">
            <v>614.21682170361964</v>
          </cell>
          <cell r="AL153">
            <v>0</v>
          </cell>
          <cell r="AM153">
            <v>220</v>
          </cell>
          <cell r="AN153">
            <v>0</v>
          </cell>
          <cell r="AO153">
            <v>0</v>
          </cell>
          <cell r="AP153">
            <v>220</v>
          </cell>
          <cell r="AQ153">
            <v>614.21682170361964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95.534699404638843</v>
          </cell>
          <cell r="AW153">
            <v>140.49220500682182</v>
          </cell>
          <cell r="AX153">
            <v>996.70902671044155</v>
          </cell>
          <cell r="AY153">
            <v>370.02584875017317</v>
          </cell>
        </row>
        <row r="154">
          <cell r="A154" t="str">
            <v>EF0151</v>
          </cell>
          <cell r="B154" t="str">
            <v>Active</v>
          </cell>
          <cell r="C154" t="str">
            <v>ELFASHER</v>
          </cell>
          <cell r="D154" t="str">
            <v xml:space="preserve">Khalid ABDULMOTI ALI </v>
          </cell>
          <cell r="E154" t="str">
            <v>NUT</v>
          </cell>
          <cell r="F154" t="str">
            <v>Home Visitor</v>
          </cell>
          <cell r="G154" t="str">
            <v>B4</v>
          </cell>
          <cell r="H154" t="str">
            <v>TFC</v>
          </cell>
          <cell r="I154" t="str">
            <v>EFN01</v>
          </cell>
          <cell r="J154">
            <v>650101</v>
          </cell>
          <cell r="K154" t="str">
            <v>F1K</v>
          </cell>
          <cell r="L154" t="str">
            <v>CA02</v>
          </cell>
          <cell r="M154">
            <v>198</v>
          </cell>
          <cell r="N154">
            <v>374.41882002728721</v>
          </cell>
          <cell r="O154">
            <v>74.95</v>
          </cell>
          <cell r="Q154">
            <v>77</v>
          </cell>
          <cell r="R154">
            <v>35.6</v>
          </cell>
          <cell r="V154">
            <v>0</v>
          </cell>
          <cell r="W154">
            <v>0</v>
          </cell>
          <cell r="X154">
            <v>112.6</v>
          </cell>
          <cell r="Y154">
            <v>561.96882002728717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561.96882002728717</v>
          </cell>
          <cell r="AF154">
            <v>110.95</v>
          </cell>
          <cell r="AG154">
            <v>44.957505602182984</v>
          </cell>
          <cell r="AH154">
            <v>0</v>
          </cell>
          <cell r="AI154">
            <v>406.06131442510417</v>
          </cell>
          <cell r="AJ154">
            <v>22</v>
          </cell>
          <cell r="AK154">
            <v>495.01131442510416</v>
          </cell>
          <cell r="AL154">
            <v>0</v>
          </cell>
          <cell r="AM154">
            <v>220</v>
          </cell>
          <cell r="AN154">
            <v>0</v>
          </cell>
          <cell r="AO154">
            <v>172</v>
          </cell>
          <cell r="AP154">
            <v>220</v>
          </cell>
          <cell r="AQ154">
            <v>495.01131442510416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95.534699404638843</v>
          </cell>
          <cell r="AW154">
            <v>140.49220500682182</v>
          </cell>
          <cell r="AX154">
            <v>877.50351943192595</v>
          </cell>
          <cell r="AY154">
            <v>325.77108850985883</v>
          </cell>
        </row>
        <row r="155">
          <cell r="A155" t="str">
            <v>EF0152</v>
          </cell>
          <cell r="B155" t="str">
            <v>Active</v>
          </cell>
          <cell r="C155" t="str">
            <v>ELFASHER</v>
          </cell>
          <cell r="D155" t="str">
            <v xml:space="preserve">Aziza MOHAMED ADAM </v>
          </cell>
          <cell r="E155" t="str">
            <v>NUT</v>
          </cell>
          <cell r="F155" t="str">
            <v>Home Visitor</v>
          </cell>
          <cell r="G155" t="str">
            <v>B4</v>
          </cell>
          <cell r="H155" t="str">
            <v>OTP</v>
          </cell>
          <cell r="I155" t="str">
            <v>EFN01</v>
          </cell>
          <cell r="J155">
            <v>650101</v>
          </cell>
          <cell r="K155" t="str">
            <v>F1K</v>
          </cell>
          <cell r="L155" t="str">
            <v>CA02</v>
          </cell>
          <cell r="M155">
            <v>198</v>
          </cell>
          <cell r="N155">
            <v>374.41882002728721</v>
          </cell>
          <cell r="O155">
            <v>74.95</v>
          </cell>
          <cell r="Q155">
            <v>77</v>
          </cell>
          <cell r="R155">
            <v>35.6</v>
          </cell>
          <cell r="V155">
            <v>0</v>
          </cell>
          <cell r="W155">
            <v>0</v>
          </cell>
          <cell r="X155">
            <v>112.6</v>
          </cell>
          <cell r="Y155">
            <v>561.96882002728717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561.96882002728717</v>
          </cell>
          <cell r="AF155">
            <v>110.95</v>
          </cell>
          <cell r="AG155">
            <v>44.957505602182984</v>
          </cell>
          <cell r="AH155">
            <v>0</v>
          </cell>
          <cell r="AI155">
            <v>406.06131442510417</v>
          </cell>
          <cell r="AJ155">
            <v>22</v>
          </cell>
          <cell r="AK155">
            <v>495.01131442510416</v>
          </cell>
          <cell r="AL155">
            <v>0</v>
          </cell>
          <cell r="AM155">
            <v>220</v>
          </cell>
          <cell r="AN155">
            <v>0</v>
          </cell>
          <cell r="AO155">
            <v>0</v>
          </cell>
          <cell r="AP155">
            <v>220</v>
          </cell>
          <cell r="AQ155">
            <v>495.01131442510416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95.534699404638843</v>
          </cell>
          <cell r="AW155">
            <v>140.49220500682182</v>
          </cell>
          <cell r="AX155">
            <v>877.50351943192595</v>
          </cell>
          <cell r="AY155">
            <v>325.77108850985883</v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Q156" t="str">
            <v/>
          </cell>
          <cell r="R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e">
            <v>#N/A</v>
          </cell>
          <cell r="AA156" t="str">
            <v/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/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 t="str">
            <v/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 t="str">
            <v/>
          </cell>
        </row>
        <row r="157">
          <cell r="A157" t="str">
            <v>EF0154</v>
          </cell>
          <cell r="B157" t="str">
            <v>Active</v>
          </cell>
          <cell r="C157" t="str">
            <v>ELFASHER</v>
          </cell>
          <cell r="D157" t="str">
            <v xml:space="preserve">Nafisa ABDUJABAR ABDUHAMEED </v>
          </cell>
          <cell r="E157" t="str">
            <v>NUT</v>
          </cell>
          <cell r="F157" t="str">
            <v>Home Visitor</v>
          </cell>
          <cell r="G157" t="str">
            <v>B4</v>
          </cell>
          <cell r="H157" t="str">
            <v>TFC</v>
          </cell>
          <cell r="I157" t="str">
            <v>EFN01</v>
          </cell>
          <cell r="J157">
            <v>650101</v>
          </cell>
          <cell r="K157" t="str">
            <v>F1K</v>
          </cell>
          <cell r="L157" t="str">
            <v>CA02</v>
          </cell>
          <cell r="M157">
            <v>198</v>
          </cell>
          <cell r="N157">
            <v>374.41882002728721</v>
          </cell>
          <cell r="O157">
            <v>74.95</v>
          </cell>
          <cell r="Q157">
            <v>77</v>
          </cell>
          <cell r="R157">
            <v>35.6</v>
          </cell>
          <cell r="V157">
            <v>0</v>
          </cell>
          <cell r="W157">
            <v>0</v>
          </cell>
          <cell r="X157">
            <v>112.6</v>
          </cell>
          <cell r="Y157">
            <v>561.96882002728717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561.96882002728717</v>
          </cell>
          <cell r="AF157">
            <v>110.95</v>
          </cell>
          <cell r="AG157">
            <v>44.957505602182984</v>
          </cell>
          <cell r="AH157">
            <v>0</v>
          </cell>
          <cell r="AI157">
            <v>406.06131442510417</v>
          </cell>
          <cell r="AJ157">
            <v>22</v>
          </cell>
          <cell r="AK157">
            <v>495.01131442510416</v>
          </cell>
          <cell r="AL157">
            <v>0</v>
          </cell>
          <cell r="AM157">
            <v>420</v>
          </cell>
          <cell r="AN157">
            <v>0</v>
          </cell>
          <cell r="AO157">
            <v>0</v>
          </cell>
          <cell r="AP157">
            <v>220</v>
          </cell>
          <cell r="AQ157">
            <v>295.01131442510416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95.534699404638843</v>
          </cell>
          <cell r="AW157">
            <v>140.49220500682182</v>
          </cell>
          <cell r="AX157">
            <v>877.50351943192595</v>
          </cell>
          <cell r="AY157">
            <v>325.77108850985883</v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Q158" t="str">
            <v/>
          </cell>
          <cell r="R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e">
            <v>#N/A</v>
          </cell>
          <cell r="AA158" t="str">
            <v/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  <cell r="AW158" t="str">
            <v/>
          </cell>
          <cell r="AX158" t="str">
            <v/>
          </cell>
          <cell r="AY158" t="str">
            <v/>
          </cell>
        </row>
        <row r="159">
          <cell r="A159" t="str">
            <v>EF0156</v>
          </cell>
          <cell r="B159" t="str">
            <v>Active</v>
          </cell>
          <cell r="C159" t="str">
            <v>ELFASHER</v>
          </cell>
          <cell r="D159" t="str">
            <v xml:space="preserve">Nafisa MOHAMED ADAM </v>
          </cell>
          <cell r="E159" t="str">
            <v>NUT</v>
          </cell>
          <cell r="F159" t="str">
            <v>Home Visitor</v>
          </cell>
          <cell r="G159" t="str">
            <v>B4</v>
          </cell>
          <cell r="H159" t="str">
            <v>TFC</v>
          </cell>
          <cell r="I159" t="str">
            <v>EFN01</v>
          </cell>
          <cell r="J159">
            <v>650101</v>
          </cell>
          <cell r="K159" t="str">
            <v>F1K</v>
          </cell>
          <cell r="L159" t="str">
            <v>CA02</v>
          </cell>
          <cell r="M159">
            <v>198</v>
          </cell>
          <cell r="N159">
            <v>374.41882002728721</v>
          </cell>
          <cell r="O159">
            <v>74.95</v>
          </cell>
          <cell r="Q159">
            <v>77</v>
          </cell>
          <cell r="R159">
            <v>35.6</v>
          </cell>
          <cell r="V159">
            <v>0</v>
          </cell>
          <cell r="W159">
            <v>0</v>
          </cell>
          <cell r="X159">
            <v>112.6</v>
          </cell>
          <cell r="Y159">
            <v>561.96882002728717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561.96882002728717</v>
          </cell>
          <cell r="AF159">
            <v>110.95</v>
          </cell>
          <cell r="AG159">
            <v>44.957505602182984</v>
          </cell>
          <cell r="AH159">
            <v>0</v>
          </cell>
          <cell r="AI159">
            <v>406.06131442510417</v>
          </cell>
          <cell r="AJ159">
            <v>22</v>
          </cell>
          <cell r="AK159">
            <v>495.01131442510416</v>
          </cell>
          <cell r="AL159">
            <v>0</v>
          </cell>
          <cell r="AM159">
            <v>220</v>
          </cell>
          <cell r="AN159">
            <v>0</v>
          </cell>
          <cell r="AO159">
            <v>0</v>
          </cell>
          <cell r="AP159">
            <v>220</v>
          </cell>
          <cell r="AQ159">
            <v>495.01131442510416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95.534699404638843</v>
          </cell>
          <cell r="AW159">
            <v>140.49220500682182</v>
          </cell>
          <cell r="AX159">
            <v>877.50351943192595</v>
          </cell>
          <cell r="AY159">
            <v>325.77108850985883</v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Q160" t="str">
            <v/>
          </cell>
          <cell r="R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e">
            <v>#N/A</v>
          </cell>
          <cell r="AA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T160" t="str">
            <v/>
          </cell>
          <cell r="AU160" t="str">
            <v/>
          </cell>
          <cell r="AV160" t="str">
            <v/>
          </cell>
          <cell r="AW160" t="str">
            <v/>
          </cell>
          <cell r="AX160" t="str">
            <v/>
          </cell>
          <cell r="AY160" t="str">
            <v/>
          </cell>
        </row>
        <row r="161">
          <cell r="A161" t="str">
            <v>EF0158</v>
          </cell>
          <cell r="B161" t="str">
            <v>Active</v>
          </cell>
          <cell r="C161" t="str">
            <v>ELFASHER</v>
          </cell>
          <cell r="D161" t="str">
            <v xml:space="preserve">Mohamed ELHAFEZ IBRAHIM </v>
          </cell>
          <cell r="E161" t="str">
            <v>LOG</v>
          </cell>
          <cell r="F161" t="str">
            <v>Watchman</v>
          </cell>
          <cell r="G161" t="str">
            <v>A4</v>
          </cell>
          <cell r="H161" t="str">
            <v>WHouse</v>
          </cell>
          <cell r="I161" t="str">
            <v>EFC01</v>
          </cell>
          <cell r="J161">
            <v>650100</v>
          </cell>
          <cell r="K161" t="str">
            <v>F1K</v>
          </cell>
          <cell r="L161" t="str">
            <v>CA03</v>
          </cell>
          <cell r="M161">
            <v>198</v>
          </cell>
          <cell r="N161">
            <v>286.53874831688819</v>
          </cell>
          <cell r="O161">
            <v>74.95</v>
          </cell>
          <cell r="Q161">
            <v>77</v>
          </cell>
          <cell r="R161">
            <v>35.6</v>
          </cell>
          <cell r="V161">
            <v>0</v>
          </cell>
          <cell r="W161">
            <v>0</v>
          </cell>
          <cell r="X161">
            <v>112.6</v>
          </cell>
          <cell r="Y161">
            <v>474.0887483168882</v>
          </cell>
          <cell r="Z161">
            <v>23.943876177620616</v>
          </cell>
          <cell r="AA161">
            <v>0</v>
          </cell>
          <cell r="AB161">
            <v>0</v>
          </cell>
          <cell r="AC161">
            <v>296.90406460249562</v>
          </cell>
          <cell r="AD161">
            <v>320.84794078011623</v>
          </cell>
          <cell r="AE161">
            <v>474.0887483168882</v>
          </cell>
          <cell r="AF161">
            <v>110.95</v>
          </cell>
          <cell r="AG161">
            <v>37.927099865351053</v>
          </cell>
          <cell r="AH161">
            <v>0</v>
          </cell>
          <cell r="AI161">
            <v>405.4236336465662</v>
          </cell>
          <cell r="AJ161">
            <v>22</v>
          </cell>
          <cell r="AK161">
            <v>735.00958923165331</v>
          </cell>
          <cell r="AL161">
            <v>0</v>
          </cell>
          <cell r="AM161">
            <v>420</v>
          </cell>
          <cell r="AN161">
            <v>0</v>
          </cell>
          <cell r="AO161">
            <v>0</v>
          </cell>
          <cell r="AP161">
            <v>220</v>
          </cell>
          <cell r="AQ161">
            <v>535.00958923165331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80.595087213870997</v>
          </cell>
          <cell r="AW161">
            <v>118.52218707922205</v>
          </cell>
          <cell r="AX161">
            <v>1095.5317763108753</v>
          </cell>
          <cell r="AY161">
            <v>406.713558820797</v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Q162" t="str">
            <v/>
          </cell>
          <cell r="R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e">
            <v>#N/A</v>
          </cell>
          <cell r="AA162" t="str">
            <v/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  <cell r="AW162" t="str">
            <v/>
          </cell>
          <cell r="AX162" t="str">
            <v/>
          </cell>
          <cell r="AY162" t="str">
            <v/>
          </cell>
        </row>
        <row r="163">
          <cell r="A163" t="str">
            <v>EF0160</v>
          </cell>
          <cell r="B163" t="str">
            <v>Active</v>
          </cell>
          <cell r="C163" t="str">
            <v>ELFASHER</v>
          </cell>
          <cell r="D163" t="str">
            <v xml:space="preserve">Ali IBRAHIM ELHAJ </v>
          </cell>
          <cell r="E163" t="str">
            <v>LOG</v>
          </cell>
          <cell r="F163" t="str">
            <v>Watchman</v>
          </cell>
          <cell r="G163" t="str">
            <v>A4</v>
          </cell>
          <cell r="H163" t="str">
            <v>Guest house</v>
          </cell>
          <cell r="I163" t="str">
            <v>EFC01</v>
          </cell>
          <cell r="J163">
            <v>650014</v>
          </cell>
          <cell r="K163" t="str">
            <v>Z1L</v>
          </cell>
          <cell r="L163" t="str">
            <v>6500O</v>
          </cell>
          <cell r="M163">
            <v>198</v>
          </cell>
          <cell r="N163">
            <v>286.53874831688819</v>
          </cell>
          <cell r="O163">
            <v>74.95</v>
          </cell>
          <cell r="Q163">
            <v>77</v>
          </cell>
          <cell r="R163">
            <v>35.6</v>
          </cell>
          <cell r="V163">
            <v>0</v>
          </cell>
          <cell r="W163">
            <v>0</v>
          </cell>
          <cell r="X163">
            <v>112.6</v>
          </cell>
          <cell r="Y163">
            <v>474.0887483168882</v>
          </cell>
          <cell r="Z163">
            <v>23.943876177620616</v>
          </cell>
          <cell r="AA163">
            <v>0</v>
          </cell>
          <cell r="AB163">
            <v>0</v>
          </cell>
          <cell r="AC163">
            <v>301.69283983801978</v>
          </cell>
          <cell r="AD163">
            <v>325.63671601564039</v>
          </cell>
          <cell r="AE163">
            <v>474.0887483168882</v>
          </cell>
          <cell r="AF163">
            <v>110.95</v>
          </cell>
          <cell r="AG163">
            <v>37.927099865351053</v>
          </cell>
          <cell r="AH163">
            <v>0</v>
          </cell>
          <cell r="AI163">
            <v>406.62082745544723</v>
          </cell>
          <cell r="AJ163">
            <v>22</v>
          </cell>
          <cell r="AK163">
            <v>739.79836446717752</v>
          </cell>
          <cell r="AL163">
            <v>0</v>
          </cell>
          <cell r="AM163">
            <v>430</v>
          </cell>
          <cell r="AN163">
            <v>0</v>
          </cell>
          <cell r="AO163">
            <v>0</v>
          </cell>
          <cell r="AP163">
            <v>220</v>
          </cell>
          <cell r="AQ163">
            <v>529.79836446717752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80.595087213870997</v>
          </cell>
          <cell r="AW163">
            <v>118.52218707922205</v>
          </cell>
          <cell r="AX163">
            <v>1100.3205515463997</v>
          </cell>
          <cell r="AY163">
            <v>408.49138020448305</v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Q164" t="str">
            <v/>
          </cell>
          <cell r="R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e">
            <v>#N/A</v>
          </cell>
          <cell r="AA164" t="str">
            <v/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T164" t="str">
            <v/>
          </cell>
          <cell r="AU164" t="str">
            <v/>
          </cell>
          <cell r="AV164" t="str">
            <v/>
          </cell>
          <cell r="AW164" t="str">
            <v/>
          </cell>
          <cell r="AX164" t="str">
            <v/>
          </cell>
          <cell r="AY164" t="str">
            <v/>
          </cell>
        </row>
        <row r="165">
          <cell r="A165" t="str">
            <v>EF0162</v>
          </cell>
          <cell r="B165" t="str">
            <v>Active</v>
          </cell>
          <cell r="C165" t="str">
            <v>ELFASHER</v>
          </cell>
          <cell r="D165" t="str">
            <v xml:space="preserve">Abdulrahman MOHAMED ADAM </v>
          </cell>
          <cell r="E165" t="str">
            <v>LOG</v>
          </cell>
          <cell r="F165" t="str">
            <v>Watchman</v>
          </cell>
          <cell r="G165" t="str">
            <v>A4</v>
          </cell>
          <cell r="H165" t="str">
            <v>Guest house</v>
          </cell>
          <cell r="I165" t="str">
            <v>EFC01</v>
          </cell>
          <cell r="J165">
            <v>650014</v>
          </cell>
          <cell r="K165" t="str">
            <v>Z1L</v>
          </cell>
          <cell r="L165" t="str">
            <v>6500O</v>
          </cell>
          <cell r="M165">
            <v>198</v>
          </cell>
          <cell r="N165">
            <v>286.53874831688819</v>
          </cell>
          <cell r="O165">
            <v>74.95</v>
          </cell>
          <cell r="Q165">
            <v>77</v>
          </cell>
          <cell r="R165">
            <v>35.6</v>
          </cell>
          <cell r="V165">
            <v>0</v>
          </cell>
          <cell r="W165">
            <v>0</v>
          </cell>
          <cell r="X165">
            <v>112.6</v>
          </cell>
          <cell r="Y165">
            <v>474.0887483168882</v>
          </cell>
          <cell r="Z165">
            <v>23.943876177620616</v>
          </cell>
          <cell r="AA165">
            <v>0</v>
          </cell>
          <cell r="AB165">
            <v>0</v>
          </cell>
          <cell r="AC165">
            <v>301.69283983801978</v>
          </cell>
          <cell r="AD165">
            <v>325.63671601564039</v>
          </cell>
          <cell r="AE165">
            <v>474.0887483168882</v>
          </cell>
          <cell r="AF165">
            <v>110.95</v>
          </cell>
          <cell r="AG165">
            <v>37.927099865351053</v>
          </cell>
          <cell r="AH165">
            <v>0</v>
          </cell>
          <cell r="AI165">
            <v>406.62082745544723</v>
          </cell>
          <cell r="AJ165">
            <v>22</v>
          </cell>
          <cell r="AK165">
            <v>739.79836446717752</v>
          </cell>
          <cell r="AL165">
            <v>0</v>
          </cell>
          <cell r="AM165">
            <v>420</v>
          </cell>
          <cell r="AN165">
            <v>0</v>
          </cell>
          <cell r="AO165">
            <v>0</v>
          </cell>
          <cell r="AP165">
            <v>220</v>
          </cell>
          <cell r="AQ165">
            <v>539.79836446717752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80.595087213870997</v>
          </cell>
          <cell r="AW165">
            <v>118.52218707922205</v>
          </cell>
          <cell r="AX165">
            <v>1100.3205515463997</v>
          </cell>
          <cell r="AY165">
            <v>408.49138020448305</v>
          </cell>
        </row>
        <row r="166">
          <cell r="A166" t="str">
            <v>EF0163</v>
          </cell>
          <cell r="B166" t="str">
            <v>Active</v>
          </cell>
          <cell r="C166" t="str">
            <v>ELFASHER</v>
          </cell>
          <cell r="D166" t="str">
            <v xml:space="preserve">Mohamed ABOH MOHAMED </v>
          </cell>
          <cell r="E166" t="str">
            <v>FA</v>
          </cell>
          <cell r="F166" t="str">
            <v>Local Food Aid Monitor</v>
          </cell>
          <cell r="G166" t="str">
            <v>C4</v>
          </cell>
          <cell r="H166" t="str">
            <v>ST</v>
          </cell>
          <cell r="I166" t="str">
            <v>EFF01</v>
          </cell>
          <cell r="J166">
            <v>650101</v>
          </cell>
          <cell r="K166" t="str">
            <v>D4G</v>
          </cell>
          <cell r="L166" t="str">
            <v>AB02</v>
          </cell>
          <cell r="M166">
            <v>198</v>
          </cell>
          <cell r="N166">
            <v>506.23994498974128</v>
          </cell>
          <cell r="O166">
            <v>74.95</v>
          </cell>
          <cell r="Q166">
            <v>77</v>
          </cell>
          <cell r="R166">
            <v>35.6</v>
          </cell>
          <cell r="V166">
            <v>0</v>
          </cell>
          <cell r="W166">
            <v>0</v>
          </cell>
          <cell r="X166">
            <v>112.6</v>
          </cell>
          <cell r="Y166">
            <v>693.78994498974134</v>
          </cell>
          <cell r="Z166">
            <v>0</v>
          </cell>
          <cell r="AA166">
            <v>94.607719771328362</v>
          </cell>
          <cell r="AB166">
            <v>0</v>
          </cell>
          <cell r="AC166">
            <v>0</v>
          </cell>
          <cell r="AD166">
            <v>94.607719771328362</v>
          </cell>
          <cell r="AE166">
            <v>693.78994498974134</v>
          </cell>
          <cell r="AF166">
            <v>110.95</v>
          </cell>
          <cell r="AG166">
            <v>55.503195599179307</v>
          </cell>
          <cell r="AH166">
            <v>0</v>
          </cell>
          <cell r="AI166">
            <v>574.6406092762262</v>
          </cell>
          <cell r="AJ166">
            <v>22</v>
          </cell>
          <cell r="AK166">
            <v>710.89446916189036</v>
          </cell>
          <cell r="AL166">
            <v>0</v>
          </cell>
          <cell r="AM166">
            <v>539</v>
          </cell>
          <cell r="AN166">
            <v>0</v>
          </cell>
          <cell r="AO166">
            <v>0</v>
          </cell>
          <cell r="AP166">
            <v>220</v>
          </cell>
          <cell r="AQ166">
            <v>391.89446916189036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117.94429064825604</v>
          </cell>
          <cell r="AW166">
            <v>173.44748624743534</v>
          </cell>
          <cell r="AX166">
            <v>1126.3419554093257</v>
          </cell>
          <cell r="AY166">
            <v>418.1517643206264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Q167" t="str">
            <v/>
          </cell>
          <cell r="R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e">
            <v>#N/A</v>
          </cell>
          <cell r="AA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</row>
        <row r="168">
          <cell r="A168" t="str">
            <v>EF0165</v>
          </cell>
          <cell r="B168" t="str">
            <v>Active</v>
          </cell>
          <cell r="C168" t="str">
            <v>ELFASHER</v>
          </cell>
          <cell r="D168" t="str">
            <v xml:space="preserve">Abdulaziz ABAKAR MEDANI </v>
          </cell>
          <cell r="E168" t="str">
            <v>FA</v>
          </cell>
          <cell r="F168" t="str">
            <v>Local Food Aid Team Leader</v>
          </cell>
          <cell r="G168" t="str">
            <v>E4</v>
          </cell>
          <cell r="H168" t="str">
            <v>ST</v>
          </cell>
          <cell r="I168" t="str">
            <v>EFF01</v>
          </cell>
          <cell r="J168">
            <v>650101</v>
          </cell>
          <cell r="K168" t="str">
            <v>D4G</v>
          </cell>
          <cell r="L168" t="str">
            <v>AB02</v>
          </cell>
          <cell r="M168">
            <v>198</v>
          </cell>
          <cell r="N168">
            <v>712.33322390248941</v>
          </cell>
          <cell r="O168">
            <v>74.95</v>
          </cell>
          <cell r="Q168">
            <v>77</v>
          </cell>
          <cell r="R168">
            <v>35.6</v>
          </cell>
          <cell r="V168">
            <v>125.15002200000001</v>
          </cell>
          <cell r="W168">
            <v>0</v>
          </cell>
          <cell r="X168">
            <v>237.750022</v>
          </cell>
          <cell r="Y168">
            <v>1025.0332459024894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1025.0332459024894</v>
          </cell>
          <cell r="AF168">
            <v>130.94999999999999</v>
          </cell>
          <cell r="AG168">
            <v>82.002659672199158</v>
          </cell>
          <cell r="AH168">
            <v>0</v>
          </cell>
          <cell r="AI168">
            <v>812.08058623029024</v>
          </cell>
          <cell r="AJ168">
            <v>29.416117246058047</v>
          </cell>
          <cell r="AK168">
            <v>913.61446898423219</v>
          </cell>
          <cell r="AL168">
            <v>0</v>
          </cell>
          <cell r="AM168">
            <v>220</v>
          </cell>
          <cell r="AN168">
            <v>0</v>
          </cell>
          <cell r="AO168">
            <v>0</v>
          </cell>
          <cell r="AP168">
            <v>220</v>
          </cell>
          <cell r="AQ168">
            <v>913.61446898423219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174.25565180342321</v>
          </cell>
          <cell r="AW168">
            <v>256.25831147562235</v>
          </cell>
          <cell r="AX168">
            <v>1419.2888977059126</v>
          </cell>
          <cell r="AY168">
            <v>526.90761789187513</v>
          </cell>
        </row>
        <row r="169">
          <cell r="A169" t="str">
            <v>EF0166</v>
          </cell>
          <cell r="B169" t="str">
            <v>Active</v>
          </cell>
          <cell r="C169" t="str">
            <v>ELFASHER</v>
          </cell>
          <cell r="D169" t="str">
            <v xml:space="preserve">Haviz MUSA ABAKER </v>
          </cell>
          <cell r="E169" t="str">
            <v>LOG</v>
          </cell>
          <cell r="F169" t="str">
            <v>Rehabilitation Assitant</v>
          </cell>
          <cell r="G169" t="str">
            <v>C4</v>
          </cell>
          <cell r="H169" t="str">
            <v>ST</v>
          </cell>
          <cell r="I169" t="str">
            <v>EFC01</v>
          </cell>
          <cell r="J169">
            <v>650100</v>
          </cell>
          <cell r="K169" t="str">
            <v>F1K</v>
          </cell>
          <cell r="L169" t="str">
            <v>CA03</v>
          </cell>
          <cell r="M169">
            <v>198</v>
          </cell>
          <cell r="N169">
            <v>506.23994498974128</v>
          </cell>
          <cell r="O169">
            <v>74.95</v>
          </cell>
          <cell r="Q169">
            <v>77</v>
          </cell>
          <cell r="R169">
            <v>35.6</v>
          </cell>
          <cell r="V169">
            <v>0</v>
          </cell>
          <cell r="W169">
            <v>0</v>
          </cell>
          <cell r="X169">
            <v>112.6</v>
          </cell>
          <cell r="Y169">
            <v>693.78994498974134</v>
          </cell>
          <cell r="Z169">
            <v>0</v>
          </cell>
          <cell r="AA169">
            <v>89.35173533958789</v>
          </cell>
          <cell r="AB169">
            <v>0</v>
          </cell>
          <cell r="AC169">
            <v>196.22341878497735</v>
          </cell>
          <cell r="AD169">
            <v>285.57515412456524</v>
          </cell>
          <cell r="AE169">
            <v>693.78994498974134</v>
          </cell>
          <cell r="AF169">
            <v>110.95</v>
          </cell>
          <cell r="AG169">
            <v>55.503195599179307</v>
          </cell>
          <cell r="AH169">
            <v>0</v>
          </cell>
          <cell r="AI169">
            <v>670.12432645284457</v>
          </cell>
          <cell r="AJ169">
            <v>22</v>
          </cell>
          <cell r="AK169">
            <v>901.86190351512732</v>
          </cell>
          <cell r="AL169">
            <v>0</v>
          </cell>
          <cell r="AM169">
            <v>539</v>
          </cell>
          <cell r="AN169">
            <v>0</v>
          </cell>
          <cell r="AO169">
            <v>0</v>
          </cell>
          <cell r="AP169">
            <v>220</v>
          </cell>
          <cell r="AQ169">
            <v>582.86190351512732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117.94429064825604</v>
          </cell>
          <cell r="AW169">
            <v>173.44748624743534</v>
          </cell>
          <cell r="AX169">
            <v>1317.3093897625627</v>
          </cell>
          <cell r="AY169">
            <v>489.04796881615169</v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Q170" t="str">
            <v/>
          </cell>
          <cell r="R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e">
            <v>#N/A</v>
          </cell>
          <cell r="AA170" t="str">
            <v/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  <cell r="AW170" t="str">
            <v/>
          </cell>
          <cell r="AX170" t="str">
            <v/>
          </cell>
          <cell r="AY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Q171" t="str">
            <v/>
          </cell>
          <cell r="R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e">
            <v>#N/A</v>
          </cell>
          <cell r="AA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Q172" t="str">
            <v/>
          </cell>
          <cell r="R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e">
            <v>#N/A</v>
          </cell>
          <cell r="AA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  <cell r="AW172" t="str">
            <v/>
          </cell>
          <cell r="AX172" t="str">
            <v/>
          </cell>
          <cell r="AY172" t="str">
            <v/>
          </cell>
        </row>
        <row r="173">
          <cell r="A173" t="str">
            <v>EF0170</v>
          </cell>
          <cell r="B173" t="str">
            <v>Active</v>
          </cell>
          <cell r="C173" t="str">
            <v>ELFASHER</v>
          </cell>
          <cell r="D173" t="str">
            <v xml:space="preserve">Omer AHMED MOHAMED </v>
          </cell>
          <cell r="E173" t="str">
            <v>LOG</v>
          </cell>
          <cell r="F173" t="str">
            <v>Watchman</v>
          </cell>
          <cell r="G173" t="str">
            <v>A4</v>
          </cell>
          <cell r="H173" t="str">
            <v>Guest house</v>
          </cell>
          <cell r="I173" t="str">
            <v>EFC01</v>
          </cell>
          <cell r="J173">
            <v>650014</v>
          </cell>
          <cell r="K173" t="str">
            <v>Z1L</v>
          </cell>
          <cell r="L173" t="str">
            <v>6500O</v>
          </cell>
          <cell r="M173">
            <v>198</v>
          </cell>
          <cell r="N173">
            <v>286.53874831688819</v>
          </cell>
          <cell r="O173">
            <v>74.95</v>
          </cell>
          <cell r="Q173">
            <v>77</v>
          </cell>
          <cell r="R173">
            <v>35.6</v>
          </cell>
          <cell r="V173">
            <v>0</v>
          </cell>
          <cell r="W173">
            <v>0</v>
          </cell>
          <cell r="X173">
            <v>112.6</v>
          </cell>
          <cell r="Y173">
            <v>474.0887483168882</v>
          </cell>
          <cell r="Z173">
            <v>23.943876177620616</v>
          </cell>
          <cell r="AA173">
            <v>0</v>
          </cell>
          <cell r="AB173">
            <v>0</v>
          </cell>
          <cell r="AC173">
            <v>234.64998654068202</v>
          </cell>
          <cell r="AD173">
            <v>258.59386271830266</v>
          </cell>
          <cell r="AE173">
            <v>474.0887483168882</v>
          </cell>
          <cell r="AF173">
            <v>110.95</v>
          </cell>
          <cell r="AG173">
            <v>37.927099865351053</v>
          </cell>
          <cell r="AH173">
            <v>0</v>
          </cell>
          <cell r="AI173">
            <v>389.86011413111282</v>
          </cell>
          <cell r="AJ173">
            <v>22</v>
          </cell>
          <cell r="AK173">
            <v>672.75551116983979</v>
          </cell>
          <cell r="AL173">
            <v>0</v>
          </cell>
          <cell r="AM173">
            <v>220</v>
          </cell>
          <cell r="AN173">
            <v>0</v>
          </cell>
          <cell r="AO173">
            <v>0</v>
          </cell>
          <cell r="AP173">
            <v>220</v>
          </cell>
          <cell r="AQ173">
            <v>672.75551116983979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80.595087213870997</v>
          </cell>
          <cell r="AW173">
            <v>118.52218707922205</v>
          </cell>
          <cell r="AX173">
            <v>1033.2776982490618</v>
          </cell>
          <cell r="AY173">
            <v>383.60188083287983</v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Q174" t="str">
            <v/>
          </cell>
          <cell r="R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e">
            <v>#N/A</v>
          </cell>
          <cell r="AA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/>
          </cell>
          <cell r="AS174" t="str">
            <v/>
          </cell>
          <cell r="AT174" t="str">
            <v/>
          </cell>
          <cell r="AU174" t="str">
            <v/>
          </cell>
          <cell r="AV174" t="str">
            <v/>
          </cell>
          <cell r="AW174" t="str">
            <v/>
          </cell>
          <cell r="AX174" t="str">
            <v/>
          </cell>
          <cell r="AY174" t="str">
            <v/>
          </cell>
        </row>
        <row r="175">
          <cell r="A175" t="str">
            <v>EF0172</v>
          </cell>
          <cell r="B175" t="str">
            <v>Active</v>
          </cell>
          <cell r="C175" t="str">
            <v>ELFASHER</v>
          </cell>
          <cell r="D175" t="str">
            <v xml:space="preserve">Seedeg ISHAG ZAKARIA </v>
          </cell>
          <cell r="E175" t="str">
            <v>NUTSURVEY</v>
          </cell>
          <cell r="F175" t="str">
            <v xml:space="preserve"> Team Leader</v>
          </cell>
          <cell r="G175" t="str">
            <v>D4</v>
          </cell>
          <cell r="H175" t="str">
            <v>Nut survey</v>
          </cell>
          <cell r="I175" t="str">
            <v>EFN02</v>
          </cell>
          <cell r="J175">
            <v>650101</v>
          </cell>
          <cell r="K175" t="str">
            <v>F1K</v>
          </cell>
          <cell r="L175" t="str">
            <v>CA02</v>
          </cell>
          <cell r="M175">
            <v>198</v>
          </cell>
          <cell r="N175">
            <v>590.55458485715826</v>
          </cell>
          <cell r="O175">
            <v>74.95</v>
          </cell>
          <cell r="Q175">
            <v>77</v>
          </cell>
          <cell r="R175">
            <v>35.6</v>
          </cell>
          <cell r="V175">
            <v>66.336945847826101</v>
          </cell>
          <cell r="W175">
            <v>0</v>
          </cell>
          <cell r="X175">
            <v>178.93694584782611</v>
          </cell>
          <cell r="Y175">
            <v>844.44153070498442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844.44153070498442</v>
          </cell>
          <cell r="AF175">
            <v>130.94999999999999</v>
          </cell>
          <cell r="AG175">
            <v>67.555322456398741</v>
          </cell>
          <cell r="AH175">
            <v>0</v>
          </cell>
          <cell r="AI175">
            <v>645.93620824858567</v>
          </cell>
          <cell r="AJ175">
            <v>43.800000000000004</v>
          </cell>
          <cell r="AK175">
            <v>733.08620824858576</v>
          </cell>
          <cell r="AL175">
            <v>0</v>
          </cell>
          <cell r="AM175">
            <v>220</v>
          </cell>
          <cell r="AN175">
            <v>0</v>
          </cell>
          <cell r="AO175">
            <v>259</v>
          </cell>
          <cell r="AP175">
            <v>438</v>
          </cell>
          <cell r="AQ175">
            <v>951.08620824858576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143.55506021984735</v>
          </cell>
          <cell r="AW175">
            <v>211.1103826762461</v>
          </cell>
          <cell r="AX175">
            <v>1425.9965909248317</v>
          </cell>
          <cell r="AY175">
            <v>529.39783299976671</v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Q176" t="str">
            <v/>
          </cell>
          <cell r="R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e">
            <v>#N/A</v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 t="str">
            <v/>
          </cell>
          <cell r="AU176" t="str">
            <v/>
          </cell>
          <cell r="AV176" t="str">
            <v/>
          </cell>
          <cell r="AW176" t="str">
            <v/>
          </cell>
          <cell r="AX176" t="str">
            <v/>
          </cell>
          <cell r="AY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Q177" t="str">
            <v/>
          </cell>
          <cell r="R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e">
            <v>#N/A</v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Q178" t="str">
            <v/>
          </cell>
          <cell r="R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e">
            <v>#N/A</v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</row>
        <row r="179">
          <cell r="A179" t="str">
            <v>EF0176</v>
          </cell>
          <cell r="B179" t="str">
            <v>Active</v>
          </cell>
          <cell r="C179" t="str">
            <v>ELFASHER</v>
          </cell>
          <cell r="D179" t="str">
            <v xml:space="preserve">Raja AHMED IBRAHIM </v>
          </cell>
          <cell r="E179" t="str">
            <v>ADMIN</v>
          </cell>
          <cell r="F179" t="str">
            <v>Accountant</v>
          </cell>
          <cell r="G179" t="str">
            <v>E4</v>
          </cell>
          <cell r="H179" t="str">
            <v>Office</v>
          </cell>
          <cell r="I179" t="str">
            <v>EFC01</v>
          </cell>
          <cell r="J179">
            <v>650100</v>
          </cell>
          <cell r="K179" t="str">
            <v>F1K</v>
          </cell>
          <cell r="L179" t="str">
            <v>CA03</v>
          </cell>
          <cell r="M179">
            <v>198</v>
          </cell>
          <cell r="N179">
            <v>712.33322390248941</v>
          </cell>
          <cell r="O179">
            <v>74.95</v>
          </cell>
          <cell r="Q179">
            <v>77</v>
          </cell>
          <cell r="R179">
            <v>35.6</v>
          </cell>
          <cell r="V179">
            <v>125.15002200000001</v>
          </cell>
          <cell r="W179">
            <v>0</v>
          </cell>
          <cell r="X179">
            <v>237.750022</v>
          </cell>
          <cell r="Y179">
            <v>1025.0332459024894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1025.0332459024894</v>
          </cell>
          <cell r="AF179">
            <v>130.94999999999999</v>
          </cell>
          <cell r="AG179">
            <v>82.002659672199158</v>
          </cell>
          <cell r="AH179">
            <v>0</v>
          </cell>
          <cell r="AI179">
            <v>812.08058623029024</v>
          </cell>
          <cell r="AJ179">
            <v>29.416117246058047</v>
          </cell>
          <cell r="AK179">
            <v>913.61446898423219</v>
          </cell>
          <cell r="AL179">
            <v>0</v>
          </cell>
          <cell r="AM179">
            <v>691</v>
          </cell>
          <cell r="AN179">
            <v>0</v>
          </cell>
          <cell r="AO179">
            <v>0</v>
          </cell>
          <cell r="AP179">
            <v>220</v>
          </cell>
          <cell r="AQ179">
            <v>442.61446898423219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174.25565180342321</v>
          </cell>
          <cell r="AW179">
            <v>256.25831147562235</v>
          </cell>
          <cell r="AX179">
            <v>1419.2888977059126</v>
          </cell>
          <cell r="AY179">
            <v>526.90761789187513</v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Q180" t="str">
            <v/>
          </cell>
          <cell r="R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e">
            <v>#N/A</v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/>
          </cell>
          <cell r="AU180" t="str">
            <v/>
          </cell>
          <cell r="AV180" t="str">
            <v/>
          </cell>
          <cell r="AW180" t="str">
            <v/>
          </cell>
          <cell r="AX180" t="str">
            <v/>
          </cell>
          <cell r="AY180" t="str">
            <v/>
          </cell>
        </row>
        <row r="181">
          <cell r="A181" t="str">
            <v>EF0178</v>
          </cell>
          <cell r="B181" t="str">
            <v>Active</v>
          </cell>
          <cell r="C181" t="str">
            <v>ELFASHER</v>
          </cell>
          <cell r="D181" t="str">
            <v xml:space="preserve">Faisal ZAKARIA HUSSEIN </v>
          </cell>
          <cell r="E181" t="str">
            <v>ADMIN</v>
          </cell>
          <cell r="F181" t="str">
            <v>Deputy Administrator</v>
          </cell>
          <cell r="G181" t="str">
            <v>G4</v>
          </cell>
          <cell r="H181" t="str">
            <v>Office</v>
          </cell>
          <cell r="I181" t="str">
            <v>EFC01</v>
          </cell>
          <cell r="J181">
            <v>650100</v>
          </cell>
          <cell r="K181" t="str">
            <v>F1K</v>
          </cell>
          <cell r="L181" t="str">
            <v>CA03</v>
          </cell>
          <cell r="M181">
            <v>198</v>
          </cell>
          <cell r="N181">
            <v>1027.3398056378735</v>
          </cell>
          <cell r="O181">
            <v>74.95</v>
          </cell>
          <cell r="Q181">
            <v>77</v>
          </cell>
          <cell r="R181">
            <v>35.6</v>
          </cell>
          <cell r="V181">
            <v>399.36268054999999</v>
          </cell>
          <cell r="W181">
            <v>0</v>
          </cell>
          <cell r="X181">
            <v>511.96268054999996</v>
          </cell>
          <cell r="Y181">
            <v>1614.2524861878735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1614.2524861878735</v>
          </cell>
          <cell r="AF181">
            <v>130.94999999999999</v>
          </cell>
          <cell r="AG181">
            <v>129.1401988950299</v>
          </cell>
          <cell r="AH181">
            <v>0</v>
          </cell>
          <cell r="AI181">
            <v>1354.1622872928435</v>
          </cell>
          <cell r="AJ181">
            <v>137.83245745856871</v>
          </cell>
          <cell r="AK181">
            <v>1347.2798298342748</v>
          </cell>
          <cell r="AL181">
            <v>0</v>
          </cell>
          <cell r="AM181">
            <v>620</v>
          </cell>
          <cell r="AN181">
            <v>0</v>
          </cell>
          <cell r="AO181">
            <v>0</v>
          </cell>
          <cell r="AP181">
            <v>220</v>
          </cell>
          <cell r="AQ181">
            <v>947.27982983427478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274.42292265193856</v>
          </cell>
          <cell r="AW181">
            <v>403.56312154696843</v>
          </cell>
          <cell r="AX181">
            <v>2108.675408839812</v>
          </cell>
          <cell r="AY181">
            <v>782.84071578018131</v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Q182" t="str">
            <v/>
          </cell>
          <cell r="R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e">
            <v>#N/A</v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Q183" t="str">
            <v/>
          </cell>
          <cell r="R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e">
            <v>#N/A</v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Q184" t="str">
            <v/>
          </cell>
          <cell r="R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e">
            <v>#N/A</v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Q185" t="str">
            <v/>
          </cell>
          <cell r="R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e">
            <v>#N/A</v>
          </cell>
          <cell r="AA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  <cell r="AW185" t="str">
            <v/>
          </cell>
          <cell r="AX185" t="str">
            <v/>
          </cell>
          <cell r="AY185" t="str">
            <v/>
          </cell>
        </row>
        <row r="186">
          <cell r="A186" t="str">
            <v>EF0183</v>
          </cell>
          <cell r="B186" t="str">
            <v>Active</v>
          </cell>
          <cell r="C186" t="str">
            <v>ELFASHER</v>
          </cell>
          <cell r="D186" t="str">
            <v xml:space="preserve">Zainab YOUSSIF ABAKER </v>
          </cell>
          <cell r="E186" t="str">
            <v>NUT</v>
          </cell>
          <cell r="F186" t="str">
            <v xml:space="preserve">Phase Monitor </v>
          </cell>
          <cell r="G186" t="str">
            <v>B4</v>
          </cell>
          <cell r="H186" t="str">
            <v>TFC</v>
          </cell>
          <cell r="I186" t="str">
            <v>EFN01</v>
          </cell>
          <cell r="J186">
            <v>650101</v>
          </cell>
          <cell r="K186" t="str">
            <v>F1K</v>
          </cell>
          <cell r="L186" t="str">
            <v>CA02</v>
          </cell>
          <cell r="M186">
            <v>198</v>
          </cell>
          <cell r="N186">
            <v>374.41882002728721</v>
          </cell>
          <cell r="O186">
            <v>74.95</v>
          </cell>
          <cell r="Q186">
            <v>77</v>
          </cell>
          <cell r="R186">
            <v>35.6</v>
          </cell>
          <cell r="V186">
            <v>0</v>
          </cell>
          <cell r="W186">
            <v>0</v>
          </cell>
          <cell r="X186">
            <v>112.6</v>
          </cell>
          <cell r="Y186">
            <v>561.96882002728717</v>
          </cell>
          <cell r="Z186">
            <v>28.382263637741779</v>
          </cell>
          <cell r="AA186">
            <v>0</v>
          </cell>
          <cell r="AB186">
            <v>0</v>
          </cell>
          <cell r="AC186">
            <v>255.44037273967604</v>
          </cell>
          <cell r="AD186">
            <v>283.82263637741784</v>
          </cell>
          <cell r="AE186">
            <v>561.96882002728717</v>
          </cell>
          <cell r="AF186">
            <v>110.95</v>
          </cell>
          <cell r="AG186">
            <v>44.957505602182984</v>
          </cell>
          <cell r="AH186">
            <v>0</v>
          </cell>
          <cell r="AI186">
            <v>477.01697351945865</v>
          </cell>
          <cell r="AJ186">
            <v>22</v>
          </cell>
          <cell r="AK186">
            <v>778.83395080252194</v>
          </cell>
          <cell r="AL186">
            <v>0</v>
          </cell>
          <cell r="AM186">
            <v>420</v>
          </cell>
          <cell r="AN186">
            <v>0</v>
          </cell>
          <cell r="AO186">
            <v>0</v>
          </cell>
          <cell r="AP186">
            <v>220</v>
          </cell>
          <cell r="AQ186">
            <v>578.83395080252194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95.534699404638843</v>
          </cell>
          <cell r="AW186">
            <v>140.49220500682182</v>
          </cell>
          <cell r="AX186">
            <v>1161.3261558093438</v>
          </cell>
          <cell r="AY186">
            <v>431.13956527251202</v>
          </cell>
        </row>
        <row r="187">
          <cell r="A187" t="str">
            <v>EF0184</v>
          </cell>
          <cell r="B187" t="str">
            <v>Active</v>
          </cell>
          <cell r="C187" t="str">
            <v>ELFASHER</v>
          </cell>
          <cell r="D187" t="str">
            <v xml:space="preserve">Khaled OSMAN ELTAHIR </v>
          </cell>
          <cell r="E187" t="str">
            <v>LOG</v>
          </cell>
          <cell r="F187" t="str">
            <v>Chiefwatchman</v>
          </cell>
          <cell r="G187" t="str">
            <v>B4</v>
          </cell>
          <cell r="H187" t="str">
            <v>Office</v>
          </cell>
          <cell r="I187" t="str">
            <v>EFC01</v>
          </cell>
          <cell r="J187">
            <v>650100</v>
          </cell>
          <cell r="K187" t="str">
            <v>F1K</v>
          </cell>
          <cell r="L187" t="str">
            <v>CA03</v>
          </cell>
          <cell r="M187">
            <v>198</v>
          </cell>
          <cell r="N187">
            <v>374.41882002728721</v>
          </cell>
          <cell r="O187">
            <v>74.95</v>
          </cell>
          <cell r="Q187">
            <v>77</v>
          </cell>
          <cell r="R187">
            <v>35.6</v>
          </cell>
          <cell r="V187">
            <v>0</v>
          </cell>
          <cell r="W187">
            <v>0</v>
          </cell>
          <cell r="X187">
            <v>112.6</v>
          </cell>
          <cell r="Y187">
            <v>561.96882002728717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561.96882002728717</v>
          </cell>
          <cell r="AF187">
            <v>110.95</v>
          </cell>
          <cell r="AG187">
            <v>44.957505602182984</v>
          </cell>
          <cell r="AH187">
            <v>0</v>
          </cell>
          <cell r="AI187">
            <v>406.06131442510417</v>
          </cell>
          <cell r="AJ187">
            <v>22</v>
          </cell>
          <cell r="AK187">
            <v>495.01131442510416</v>
          </cell>
          <cell r="AL187">
            <v>0</v>
          </cell>
          <cell r="AM187">
            <v>420</v>
          </cell>
          <cell r="AN187">
            <v>0</v>
          </cell>
          <cell r="AO187">
            <v>164</v>
          </cell>
          <cell r="AP187">
            <v>220</v>
          </cell>
          <cell r="AQ187">
            <v>295.01131442510416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95.534699404638843</v>
          </cell>
          <cell r="AW187">
            <v>140.49220500682182</v>
          </cell>
          <cell r="AX187">
            <v>877.50351943192595</v>
          </cell>
          <cell r="AY187">
            <v>325.77108850985883</v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Q188" t="str">
            <v/>
          </cell>
          <cell r="R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e">
            <v>#N/A</v>
          </cell>
          <cell r="AA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  <cell r="AW188" t="str">
            <v/>
          </cell>
          <cell r="AX188" t="str">
            <v/>
          </cell>
          <cell r="AY188" t="str">
            <v/>
          </cell>
        </row>
        <row r="189">
          <cell r="A189" t="str">
            <v>EF0186</v>
          </cell>
          <cell r="B189" t="str">
            <v>Active</v>
          </cell>
          <cell r="C189" t="str">
            <v>ELFASHER</v>
          </cell>
          <cell r="D189" t="str">
            <v xml:space="preserve">Haroun ABDALLA ADAM </v>
          </cell>
          <cell r="E189" t="str">
            <v>LOG</v>
          </cell>
          <cell r="F189" t="str">
            <v>Watchman</v>
          </cell>
          <cell r="G189" t="str">
            <v>A4</v>
          </cell>
          <cell r="H189" t="str">
            <v>Guest House</v>
          </cell>
          <cell r="I189" t="str">
            <v>EFC01</v>
          </cell>
          <cell r="J189">
            <v>650014</v>
          </cell>
          <cell r="K189" t="str">
            <v>Z1L</v>
          </cell>
          <cell r="L189" t="str">
            <v>6500O</v>
          </cell>
          <cell r="M189">
            <v>198</v>
          </cell>
          <cell r="N189">
            <v>286.53874831688819</v>
          </cell>
          <cell r="O189">
            <v>74.95</v>
          </cell>
          <cell r="Q189">
            <v>77</v>
          </cell>
          <cell r="R189">
            <v>35.6</v>
          </cell>
          <cell r="V189">
            <v>0</v>
          </cell>
          <cell r="W189">
            <v>0</v>
          </cell>
          <cell r="X189">
            <v>112.6</v>
          </cell>
          <cell r="Y189">
            <v>474.0887483168882</v>
          </cell>
          <cell r="Z189">
            <v>23.943876177620616</v>
          </cell>
          <cell r="AA189">
            <v>0</v>
          </cell>
          <cell r="AB189">
            <v>0</v>
          </cell>
          <cell r="AC189">
            <v>306.48161507354388</v>
          </cell>
          <cell r="AD189">
            <v>330.42549125116449</v>
          </cell>
          <cell r="AE189">
            <v>474.0887483168882</v>
          </cell>
          <cell r="AF189">
            <v>110.95</v>
          </cell>
          <cell r="AG189">
            <v>37.927099865351053</v>
          </cell>
          <cell r="AH189">
            <v>0</v>
          </cell>
          <cell r="AI189">
            <v>407.81802126432825</v>
          </cell>
          <cell r="AJ189">
            <v>22</v>
          </cell>
          <cell r="AK189">
            <v>744.58713970270162</v>
          </cell>
          <cell r="AL189">
            <v>0</v>
          </cell>
          <cell r="AM189">
            <v>220</v>
          </cell>
          <cell r="AN189">
            <v>0</v>
          </cell>
          <cell r="AO189">
            <v>0</v>
          </cell>
          <cell r="AP189">
            <v>220</v>
          </cell>
          <cell r="AQ189">
            <v>744.58713970270162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80.595087213870997</v>
          </cell>
          <cell r="AW189">
            <v>118.52218707922205</v>
          </cell>
          <cell r="AX189">
            <v>1105.1093267819238</v>
          </cell>
          <cell r="AY189">
            <v>410.26920158816898</v>
          </cell>
        </row>
        <row r="190">
          <cell r="A190" t="str">
            <v>EF0187</v>
          </cell>
          <cell r="B190" t="str">
            <v>Active</v>
          </cell>
          <cell r="C190" t="str">
            <v>ELFASHER</v>
          </cell>
          <cell r="D190" t="str">
            <v xml:space="preserve">Mokhtar MOHAMED MOKHTAR </v>
          </cell>
          <cell r="E190" t="str">
            <v>LOG</v>
          </cell>
          <cell r="F190" t="str">
            <v>Watchman</v>
          </cell>
          <cell r="G190" t="str">
            <v>A4</v>
          </cell>
          <cell r="H190" t="str">
            <v>WHouse</v>
          </cell>
          <cell r="I190" t="str">
            <v>EFC01</v>
          </cell>
          <cell r="J190">
            <v>650100</v>
          </cell>
          <cell r="K190" t="str">
            <v>F1K</v>
          </cell>
          <cell r="L190" t="str">
            <v>CA03</v>
          </cell>
          <cell r="M190">
            <v>198</v>
          </cell>
          <cell r="N190">
            <v>286.53874831688819</v>
          </cell>
          <cell r="O190">
            <v>74.95</v>
          </cell>
          <cell r="Q190">
            <v>77</v>
          </cell>
          <cell r="R190">
            <v>35.6</v>
          </cell>
          <cell r="V190">
            <v>0</v>
          </cell>
          <cell r="W190">
            <v>0</v>
          </cell>
          <cell r="X190">
            <v>112.6</v>
          </cell>
          <cell r="Y190">
            <v>474.0887483168882</v>
          </cell>
          <cell r="Z190">
            <v>23.943876177620616</v>
          </cell>
          <cell r="AA190">
            <v>0</v>
          </cell>
          <cell r="AB190">
            <v>0</v>
          </cell>
          <cell r="AC190">
            <v>234.64998654068202</v>
          </cell>
          <cell r="AD190">
            <v>258.59386271830266</v>
          </cell>
          <cell r="AE190">
            <v>474.0887483168882</v>
          </cell>
          <cell r="AF190">
            <v>110.95</v>
          </cell>
          <cell r="AG190">
            <v>37.927099865351053</v>
          </cell>
          <cell r="AH190">
            <v>0</v>
          </cell>
          <cell r="AI190">
            <v>389.86011413111282</v>
          </cell>
          <cell r="AJ190">
            <v>22</v>
          </cell>
          <cell r="AK190">
            <v>672.75551116983979</v>
          </cell>
          <cell r="AL190">
            <v>0</v>
          </cell>
          <cell r="AM190">
            <v>420</v>
          </cell>
          <cell r="AN190">
            <v>0</v>
          </cell>
          <cell r="AO190">
            <v>0</v>
          </cell>
          <cell r="AP190">
            <v>220</v>
          </cell>
          <cell r="AQ190">
            <v>472.75551116983979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80.595087213870997</v>
          </cell>
          <cell r="AW190">
            <v>118.52218707922205</v>
          </cell>
          <cell r="AX190">
            <v>1033.2776982490618</v>
          </cell>
          <cell r="AY190">
            <v>383.60188083287983</v>
          </cell>
        </row>
        <row r="191">
          <cell r="A191" t="str">
            <v>EF0188</v>
          </cell>
          <cell r="B191" t="str">
            <v>Active</v>
          </cell>
          <cell r="C191" t="str">
            <v>ELFASHER</v>
          </cell>
          <cell r="D191" t="str">
            <v xml:space="preserve">Souleiman SALEH ALI </v>
          </cell>
          <cell r="E191" t="str">
            <v>LOG</v>
          </cell>
          <cell r="F191" t="str">
            <v>Watchman</v>
          </cell>
          <cell r="G191" t="str">
            <v>A4</v>
          </cell>
          <cell r="H191" t="str">
            <v>Office</v>
          </cell>
          <cell r="I191" t="str">
            <v>EFC01</v>
          </cell>
          <cell r="J191">
            <v>650100</v>
          </cell>
          <cell r="K191" t="str">
            <v>F1K</v>
          </cell>
          <cell r="L191" t="str">
            <v>CA03</v>
          </cell>
          <cell r="M191">
            <v>198</v>
          </cell>
          <cell r="N191">
            <v>286.53874831688819</v>
          </cell>
          <cell r="O191">
            <v>74.95</v>
          </cell>
          <cell r="Q191">
            <v>77</v>
          </cell>
          <cell r="R191">
            <v>35.6</v>
          </cell>
          <cell r="V191">
            <v>0</v>
          </cell>
          <cell r="W191">
            <v>0</v>
          </cell>
          <cell r="X191">
            <v>112.6</v>
          </cell>
          <cell r="Y191">
            <v>474.0887483168882</v>
          </cell>
          <cell r="Z191">
            <v>23.943876177620616</v>
          </cell>
          <cell r="AA191">
            <v>0</v>
          </cell>
          <cell r="AB191">
            <v>0</v>
          </cell>
          <cell r="AC191">
            <v>239.43876177620615</v>
          </cell>
          <cell r="AD191">
            <v>263.38263795382676</v>
          </cell>
          <cell r="AE191">
            <v>474.0887483168882</v>
          </cell>
          <cell r="AF191">
            <v>110.95</v>
          </cell>
          <cell r="AG191">
            <v>37.927099865351053</v>
          </cell>
          <cell r="AH191">
            <v>0</v>
          </cell>
          <cell r="AI191">
            <v>391.05730793999385</v>
          </cell>
          <cell r="AJ191">
            <v>22</v>
          </cell>
          <cell r="AK191">
            <v>677.54428640536389</v>
          </cell>
          <cell r="AL191">
            <v>0</v>
          </cell>
          <cell r="AM191">
            <v>220</v>
          </cell>
          <cell r="AN191">
            <v>0</v>
          </cell>
          <cell r="AO191">
            <v>0</v>
          </cell>
          <cell r="AP191">
            <v>220</v>
          </cell>
          <cell r="AQ191">
            <v>677.54428640536389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80.595087213870997</v>
          </cell>
          <cell r="AW191">
            <v>118.52218707922205</v>
          </cell>
          <cell r="AX191">
            <v>1038.0664734845859</v>
          </cell>
          <cell r="AY191">
            <v>385.37970221656576</v>
          </cell>
        </row>
        <row r="192">
          <cell r="A192" t="str">
            <v>EF0189</v>
          </cell>
          <cell r="B192" t="str">
            <v>Active</v>
          </cell>
          <cell r="C192" t="str">
            <v>ELFASHER</v>
          </cell>
          <cell r="D192" t="str">
            <v xml:space="preserve">Hatim EL NAIM AHMED </v>
          </cell>
          <cell r="E192" t="str">
            <v>LOG</v>
          </cell>
          <cell r="F192" t="str">
            <v>Watchman</v>
          </cell>
          <cell r="G192" t="str">
            <v>A4</v>
          </cell>
          <cell r="H192" t="str">
            <v>Guest House</v>
          </cell>
          <cell r="I192" t="str">
            <v>EFC01</v>
          </cell>
          <cell r="J192">
            <v>650014</v>
          </cell>
          <cell r="K192" t="str">
            <v>Z1L</v>
          </cell>
          <cell r="L192" t="str">
            <v>6500O</v>
          </cell>
          <cell r="M192">
            <v>198</v>
          </cell>
          <cell r="N192">
            <v>286.53874831688819</v>
          </cell>
          <cell r="O192">
            <v>74.95</v>
          </cell>
          <cell r="Q192">
            <v>77</v>
          </cell>
          <cell r="R192">
            <v>35.6</v>
          </cell>
          <cell r="V192">
            <v>0</v>
          </cell>
          <cell r="W192">
            <v>0</v>
          </cell>
          <cell r="X192">
            <v>112.6</v>
          </cell>
          <cell r="Y192">
            <v>474.0887483168882</v>
          </cell>
          <cell r="Z192">
            <v>23.943876177620616</v>
          </cell>
          <cell r="AA192">
            <v>0</v>
          </cell>
          <cell r="AB192">
            <v>0</v>
          </cell>
          <cell r="AC192">
            <v>306.48161507354388</v>
          </cell>
          <cell r="AD192">
            <v>330.42549125116449</v>
          </cell>
          <cell r="AE192">
            <v>474.0887483168882</v>
          </cell>
          <cell r="AF192">
            <v>110.95</v>
          </cell>
          <cell r="AG192">
            <v>37.927099865351053</v>
          </cell>
          <cell r="AH192">
            <v>0</v>
          </cell>
          <cell r="AI192">
            <v>407.81802126432825</v>
          </cell>
          <cell r="AJ192">
            <v>22</v>
          </cell>
          <cell r="AK192">
            <v>744.58713970270162</v>
          </cell>
          <cell r="AL192">
            <v>0</v>
          </cell>
          <cell r="AM192">
            <v>220</v>
          </cell>
          <cell r="AN192">
            <v>0</v>
          </cell>
          <cell r="AO192">
            <v>0</v>
          </cell>
          <cell r="AP192">
            <v>220</v>
          </cell>
          <cell r="AQ192">
            <v>744.58713970270162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80.595087213870997</v>
          </cell>
          <cell r="AW192">
            <v>118.52218707922205</v>
          </cell>
          <cell r="AX192">
            <v>1105.1093267819238</v>
          </cell>
          <cell r="AY192">
            <v>410.26920158816898</v>
          </cell>
        </row>
        <row r="193">
          <cell r="A193" t="str">
            <v>EF0190</v>
          </cell>
          <cell r="B193" t="str">
            <v>Active</v>
          </cell>
          <cell r="C193" t="str">
            <v>ELFASHER</v>
          </cell>
          <cell r="D193" t="str">
            <v xml:space="preserve">Ibrahim ABUBAKER HAHMED </v>
          </cell>
          <cell r="E193" t="str">
            <v>LOG</v>
          </cell>
          <cell r="F193" t="str">
            <v>Watchman</v>
          </cell>
          <cell r="G193" t="str">
            <v>A4</v>
          </cell>
          <cell r="H193" t="str">
            <v>Guest House</v>
          </cell>
          <cell r="I193" t="str">
            <v>EFC01</v>
          </cell>
          <cell r="J193">
            <v>650014</v>
          </cell>
          <cell r="K193" t="str">
            <v>Z1L</v>
          </cell>
          <cell r="L193" t="str">
            <v>6500O</v>
          </cell>
          <cell r="M193">
            <v>198</v>
          </cell>
          <cell r="N193">
            <v>286.53874831688819</v>
          </cell>
          <cell r="O193">
            <v>74.95</v>
          </cell>
          <cell r="Q193">
            <v>77</v>
          </cell>
          <cell r="R193">
            <v>35.6</v>
          </cell>
          <cell r="V193">
            <v>0</v>
          </cell>
          <cell r="W193">
            <v>0</v>
          </cell>
          <cell r="X193">
            <v>112.6</v>
          </cell>
          <cell r="Y193">
            <v>474.0887483168882</v>
          </cell>
          <cell r="Z193">
            <v>23.943876177620616</v>
          </cell>
          <cell r="AA193">
            <v>0</v>
          </cell>
          <cell r="AB193">
            <v>0</v>
          </cell>
          <cell r="AC193">
            <v>301.69283983801978</v>
          </cell>
          <cell r="AD193">
            <v>325.63671601564039</v>
          </cell>
          <cell r="AE193">
            <v>474.0887483168882</v>
          </cell>
          <cell r="AF193">
            <v>110.95</v>
          </cell>
          <cell r="AG193">
            <v>37.927099865351053</v>
          </cell>
          <cell r="AH193">
            <v>0</v>
          </cell>
          <cell r="AI193">
            <v>406.62082745544723</v>
          </cell>
          <cell r="AJ193">
            <v>22</v>
          </cell>
          <cell r="AK193">
            <v>739.79836446717752</v>
          </cell>
          <cell r="AL193">
            <v>0</v>
          </cell>
          <cell r="AM193">
            <v>220</v>
          </cell>
          <cell r="AN193">
            <v>0</v>
          </cell>
          <cell r="AO193">
            <v>0</v>
          </cell>
          <cell r="AP193">
            <v>220</v>
          </cell>
          <cell r="AQ193">
            <v>739.79836446717752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80.595087213870997</v>
          </cell>
          <cell r="AW193">
            <v>118.52218707922205</v>
          </cell>
          <cell r="AX193">
            <v>1100.3205515463997</v>
          </cell>
          <cell r="AY193">
            <v>408.49138020448305</v>
          </cell>
        </row>
        <row r="194">
          <cell r="A194" t="str">
            <v>EF0191</v>
          </cell>
          <cell r="B194" t="str">
            <v>Active</v>
          </cell>
          <cell r="C194" t="str">
            <v>ELFASHER</v>
          </cell>
          <cell r="D194" t="str">
            <v xml:space="preserve">Abo obeida ABUBEKER HAMID IBRAHIM </v>
          </cell>
          <cell r="E194" t="str">
            <v>LOG</v>
          </cell>
          <cell r="F194" t="str">
            <v>Watchman</v>
          </cell>
          <cell r="G194" t="str">
            <v>A4</v>
          </cell>
          <cell r="H194" t="str">
            <v>Office</v>
          </cell>
          <cell r="I194" t="str">
            <v>EFC01</v>
          </cell>
          <cell r="J194">
            <v>650100</v>
          </cell>
          <cell r="K194" t="str">
            <v>F1K</v>
          </cell>
          <cell r="L194" t="str">
            <v>CA03</v>
          </cell>
          <cell r="M194">
            <v>198</v>
          </cell>
          <cell r="N194">
            <v>286.53874831688819</v>
          </cell>
          <cell r="O194">
            <v>74.95</v>
          </cell>
          <cell r="Q194">
            <v>77</v>
          </cell>
          <cell r="R194">
            <v>35.6</v>
          </cell>
          <cell r="V194">
            <v>0</v>
          </cell>
          <cell r="W194">
            <v>0</v>
          </cell>
          <cell r="X194">
            <v>112.6</v>
          </cell>
          <cell r="Y194">
            <v>474.0887483168882</v>
          </cell>
          <cell r="Z194">
            <v>23.943876177620616</v>
          </cell>
          <cell r="AA194">
            <v>0</v>
          </cell>
          <cell r="AB194">
            <v>0</v>
          </cell>
          <cell r="AC194">
            <v>277.74896366039911</v>
          </cell>
          <cell r="AD194">
            <v>301.69283983801972</v>
          </cell>
          <cell r="AE194">
            <v>474.0887483168882</v>
          </cell>
          <cell r="AF194">
            <v>110.95</v>
          </cell>
          <cell r="AG194">
            <v>37.927099865351053</v>
          </cell>
          <cell r="AH194">
            <v>0</v>
          </cell>
          <cell r="AI194">
            <v>400.63485841104205</v>
          </cell>
          <cell r="AJ194">
            <v>36.6</v>
          </cell>
          <cell r="AK194">
            <v>701.25448828955689</v>
          </cell>
          <cell r="AL194">
            <v>0</v>
          </cell>
          <cell r="AM194">
            <v>220</v>
          </cell>
          <cell r="AN194">
            <v>0</v>
          </cell>
          <cell r="AO194">
            <v>0</v>
          </cell>
          <cell r="AP194">
            <v>366</v>
          </cell>
          <cell r="AQ194">
            <v>847.25448828955689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80.595087213870997</v>
          </cell>
          <cell r="AW194">
            <v>118.52218707922205</v>
          </cell>
          <cell r="AX194">
            <v>1222.3766753687789</v>
          </cell>
          <cell r="AY194">
            <v>453.80442503722827</v>
          </cell>
        </row>
        <row r="195">
          <cell r="A195" t="str">
            <v>EF0192</v>
          </cell>
          <cell r="B195" t="str">
            <v>Active</v>
          </cell>
          <cell r="C195" t="str">
            <v>ELFASHER</v>
          </cell>
          <cell r="D195" t="str">
            <v xml:space="preserve">Elhadi ABDALLA MOHAMED </v>
          </cell>
          <cell r="E195" t="str">
            <v>NUT</v>
          </cell>
          <cell r="F195" t="str">
            <v xml:space="preserve">Phase Monitor </v>
          </cell>
          <cell r="G195" t="str">
            <v>B4</v>
          </cell>
          <cell r="H195" t="str">
            <v>TFC</v>
          </cell>
          <cell r="I195" t="str">
            <v>EFN01</v>
          </cell>
          <cell r="J195">
            <v>650101</v>
          </cell>
          <cell r="K195" t="str">
            <v>F1K</v>
          </cell>
          <cell r="L195" t="str">
            <v>CA02</v>
          </cell>
          <cell r="M195">
            <v>198</v>
          </cell>
          <cell r="N195">
            <v>374.41882002728721</v>
          </cell>
          <cell r="O195">
            <v>74.95</v>
          </cell>
          <cell r="Q195">
            <v>77</v>
          </cell>
          <cell r="R195">
            <v>35.6</v>
          </cell>
          <cell r="V195">
            <v>0</v>
          </cell>
          <cell r="W195">
            <v>0</v>
          </cell>
          <cell r="X195">
            <v>112.6</v>
          </cell>
          <cell r="Y195">
            <v>561.96882002728717</v>
          </cell>
          <cell r="Z195">
            <v>28.382263637741779</v>
          </cell>
          <cell r="AA195">
            <v>0</v>
          </cell>
          <cell r="AB195">
            <v>0</v>
          </cell>
          <cell r="AC195">
            <v>272.46973092232111</v>
          </cell>
          <cell r="AD195">
            <v>300.85199456006291</v>
          </cell>
          <cell r="AE195">
            <v>561.96882002728717</v>
          </cell>
          <cell r="AF195">
            <v>110.95</v>
          </cell>
          <cell r="AG195">
            <v>44.957505602182984</v>
          </cell>
          <cell r="AH195">
            <v>0</v>
          </cell>
          <cell r="AI195">
            <v>481.27431306511988</v>
          </cell>
          <cell r="AJ195">
            <v>22</v>
          </cell>
          <cell r="AK195">
            <v>795.86330898516712</v>
          </cell>
          <cell r="AL195">
            <v>0</v>
          </cell>
          <cell r="AM195">
            <v>220</v>
          </cell>
          <cell r="AN195">
            <v>0</v>
          </cell>
          <cell r="AO195">
            <v>0</v>
          </cell>
          <cell r="AP195">
            <v>220</v>
          </cell>
          <cell r="AQ195">
            <v>795.86330898516712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95.534699404638843</v>
          </cell>
          <cell r="AW195">
            <v>140.49220500682182</v>
          </cell>
          <cell r="AX195">
            <v>1178.3555139919888</v>
          </cell>
          <cell r="AY195">
            <v>437.46167387827114</v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Q196" t="str">
            <v/>
          </cell>
          <cell r="R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e">
            <v>#N/A</v>
          </cell>
          <cell r="AA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  <cell r="AW196" t="str">
            <v/>
          </cell>
          <cell r="AX196" t="str">
            <v/>
          </cell>
          <cell r="AY196" t="str">
            <v/>
          </cell>
        </row>
        <row r="197">
          <cell r="A197" t="str">
            <v>EF0194</v>
          </cell>
          <cell r="B197" t="str">
            <v>Active</v>
          </cell>
          <cell r="C197" t="str">
            <v>ELFASHER</v>
          </cell>
          <cell r="D197" t="str">
            <v xml:space="preserve">Abbas MOHAMED AHMED </v>
          </cell>
          <cell r="E197" t="str">
            <v>LOG</v>
          </cell>
          <cell r="F197" t="str">
            <v>Stock Manager</v>
          </cell>
          <cell r="G197" t="str">
            <v>E4</v>
          </cell>
          <cell r="H197" t="str">
            <v>Office</v>
          </cell>
          <cell r="I197" t="str">
            <v>EFC01</v>
          </cell>
          <cell r="J197">
            <v>650100</v>
          </cell>
          <cell r="K197" t="str">
            <v>F1K</v>
          </cell>
          <cell r="L197" t="str">
            <v>CA03</v>
          </cell>
          <cell r="M197">
            <v>198</v>
          </cell>
          <cell r="N197">
            <v>712.33322390248941</v>
          </cell>
          <cell r="O197">
            <v>74.95</v>
          </cell>
          <cell r="Q197">
            <v>77</v>
          </cell>
          <cell r="R197">
            <v>35.6</v>
          </cell>
          <cell r="V197">
            <v>125.15002200000001</v>
          </cell>
          <cell r="W197">
            <v>0</v>
          </cell>
          <cell r="X197">
            <v>237.750022</v>
          </cell>
          <cell r="Y197">
            <v>1025.0332459024894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1025.0332459024894</v>
          </cell>
          <cell r="AF197">
            <v>130.94999999999999</v>
          </cell>
          <cell r="AG197">
            <v>82.002659672199158</v>
          </cell>
          <cell r="AH197">
            <v>0</v>
          </cell>
          <cell r="AI197">
            <v>812.08058623029024</v>
          </cell>
          <cell r="AJ197">
            <v>29.416117246058047</v>
          </cell>
          <cell r="AK197">
            <v>913.61446898423219</v>
          </cell>
          <cell r="AL197">
            <v>0</v>
          </cell>
          <cell r="AM197">
            <v>520</v>
          </cell>
          <cell r="AN197">
            <v>0</v>
          </cell>
          <cell r="AO197">
            <v>0</v>
          </cell>
          <cell r="AP197">
            <v>220</v>
          </cell>
          <cell r="AQ197">
            <v>613.61446898423219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174.25565180342321</v>
          </cell>
          <cell r="AW197">
            <v>256.25831147562235</v>
          </cell>
          <cell r="AX197">
            <v>1419.2888977059126</v>
          </cell>
          <cell r="AY197">
            <v>526.90761789187513</v>
          </cell>
        </row>
        <row r="198">
          <cell r="A198" t="str">
            <v/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Q198" t="str">
            <v/>
          </cell>
          <cell r="R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e">
            <v>#N/A</v>
          </cell>
          <cell r="AA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 t="str">
            <v/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 t="str">
            <v/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Q199" t="str">
            <v/>
          </cell>
          <cell r="R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e">
            <v>#N/A</v>
          </cell>
          <cell r="AA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T199" t="str">
            <v/>
          </cell>
          <cell r="AU199" t="str">
            <v/>
          </cell>
          <cell r="AV199" t="str">
            <v/>
          </cell>
          <cell r="AW199" t="str">
            <v/>
          </cell>
          <cell r="AX199" t="str">
            <v/>
          </cell>
          <cell r="AY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Q200" t="str">
            <v/>
          </cell>
          <cell r="R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e">
            <v>#N/A</v>
          </cell>
          <cell r="AA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  <cell r="AI200" t="str">
            <v/>
          </cell>
          <cell r="AJ200" t="str">
            <v/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T200" t="str">
            <v/>
          </cell>
          <cell r="AU200" t="str">
            <v/>
          </cell>
          <cell r="AV200" t="str">
            <v/>
          </cell>
          <cell r="AW200" t="str">
            <v/>
          </cell>
          <cell r="AX200" t="str">
            <v/>
          </cell>
          <cell r="AY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Q201" t="str">
            <v/>
          </cell>
          <cell r="R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e">
            <v>#N/A</v>
          </cell>
          <cell r="AA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O201" t="str">
            <v/>
          </cell>
          <cell r="AP201" t="str">
            <v/>
          </cell>
          <cell r="AQ201" t="str">
            <v/>
          </cell>
          <cell r="AR201" t="str">
            <v/>
          </cell>
          <cell r="AS201" t="str">
            <v/>
          </cell>
          <cell r="AT201" t="str">
            <v/>
          </cell>
          <cell r="AU201" t="str">
            <v/>
          </cell>
          <cell r="AV201" t="str">
            <v/>
          </cell>
          <cell r="AW201" t="str">
            <v/>
          </cell>
          <cell r="AX201" t="str">
            <v/>
          </cell>
          <cell r="AY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Q202" t="str">
            <v/>
          </cell>
          <cell r="R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e">
            <v>#N/A</v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Q203" t="str">
            <v/>
          </cell>
          <cell r="R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e">
            <v>#N/A</v>
          </cell>
          <cell r="AA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Q204" t="str">
            <v/>
          </cell>
          <cell r="R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e">
            <v>#N/A</v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 t="str">
            <v/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 t="str">
            <v/>
          </cell>
        </row>
        <row r="205">
          <cell r="A205" t="str">
            <v/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Q205" t="str">
            <v/>
          </cell>
          <cell r="R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e">
            <v>#N/A</v>
          </cell>
          <cell r="AA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str">
            <v/>
          </cell>
          <cell r="AG205" t="str">
            <v/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  <cell r="AW205" t="str">
            <v/>
          </cell>
          <cell r="AX205" t="str">
            <v/>
          </cell>
          <cell r="AY205" t="str">
            <v/>
          </cell>
        </row>
        <row r="206">
          <cell r="A206" t="str">
            <v/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Q206" t="str">
            <v/>
          </cell>
          <cell r="R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e">
            <v>#N/A</v>
          </cell>
          <cell r="AA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 t="str">
            <v/>
          </cell>
          <cell r="AU206" t="str">
            <v/>
          </cell>
          <cell r="AV206" t="str">
            <v/>
          </cell>
          <cell r="AW206" t="str">
            <v/>
          </cell>
          <cell r="AX206" t="str">
            <v/>
          </cell>
          <cell r="AY206" t="str">
            <v/>
          </cell>
        </row>
        <row r="207">
          <cell r="A207" t="str">
            <v/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Q207" t="str">
            <v/>
          </cell>
          <cell r="R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e">
            <v>#N/A</v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  <cell r="AW207" t="str">
            <v/>
          </cell>
          <cell r="AX207" t="str">
            <v/>
          </cell>
          <cell r="AY207" t="str">
            <v/>
          </cell>
        </row>
        <row r="208">
          <cell r="A208" t="str">
            <v>EF0205</v>
          </cell>
          <cell r="B208" t="str">
            <v>Active</v>
          </cell>
          <cell r="C208" t="str">
            <v>ELFASHER</v>
          </cell>
          <cell r="D208" t="str">
            <v xml:space="preserve">Motasim ARABI MOHAMEDO </v>
          </cell>
          <cell r="E208" t="str">
            <v>LOG</v>
          </cell>
          <cell r="F208" t="str">
            <v>Storekeeper Assistant</v>
          </cell>
          <cell r="G208" t="str">
            <v>D4</v>
          </cell>
          <cell r="H208" t="str">
            <v>Office</v>
          </cell>
          <cell r="I208" t="str">
            <v>EFC01</v>
          </cell>
          <cell r="J208">
            <v>650100</v>
          </cell>
          <cell r="K208" t="str">
            <v>F1K</v>
          </cell>
          <cell r="L208" t="str">
            <v>CA03</v>
          </cell>
          <cell r="M208">
            <v>198</v>
          </cell>
          <cell r="N208">
            <v>590.55458485715826</v>
          </cell>
          <cell r="O208">
            <v>74.95</v>
          </cell>
          <cell r="Q208">
            <v>77</v>
          </cell>
          <cell r="R208">
            <v>35.6</v>
          </cell>
          <cell r="V208">
            <v>66.336945847826101</v>
          </cell>
          <cell r="W208">
            <v>0</v>
          </cell>
          <cell r="X208">
            <v>178.93694584782611</v>
          </cell>
          <cell r="Y208">
            <v>844.44153070498442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844.44153070498442</v>
          </cell>
          <cell r="AF208">
            <v>130.94999999999999</v>
          </cell>
          <cell r="AG208">
            <v>67.555322456398741</v>
          </cell>
          <cell r="AH208">
            <v>0</v>
          </cell>
          <cell r="AI208">
            <v>645.93620824858567</v>
          </cell>
          <cell r="AJ208">
            <v>22</v>
          </cell>
          <cell r="AK208">
            <v>754.88620824858572</v>
          </cell>
          <cell r="AL208">
            <v>0</v>
          </cell>
          <cell r="AM208">
            <v>600</v>
          </cell>
          <cell r="AN208">
            <v>0</v>
          </cell>
          <cell r="AO208">
            <v>0</v>
          </cell>
          <cell r="AP208">
            <v>220</v>
          </cell>
          <cell r="AQ208">
            <v>374.88620824858572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143.55506021984735</v>
          </cell>
          <cell r="AW208">
            <v>211.1103826762461</v>
          </cell>
          <cell r="AX208">
            <v>1207.9965909248317</v>
          </cell>
          <cell r="AY208">
            <v>448.46585298773829</v>
          </cell>
        </row>
        <row r="209">
          <cell r="A209" t="str">
            <v>EF0206</v>
          </cell>
          <cell r="B209" t="str">
            <v>Active</v>
          </cell>
          <cell r="C209" t="str">
            <v>ELFASHER</v>
          </cell>
          <cell r="D209" t="str">
            <v xml:space="preserve">Mohamed ADAM MOHAMED </v>
          </cell>
          <cell r="E209" t="str">
            <v>FA</v>
          </cell>
          <cell r="F209" t="str">
            <v>Food Aid Monitor</v>
          </cell>
          <cell r="G209" t="str">
            <v>C4</v>
          </cell>
          <cell r="H209" t="str">
            <v>Field</v>
          </cell>
          <cell r="I209" t="str">
            <v>EFF01</v>
          </cell>
          <cell r="J209">
            <v>650101</v>
          </cell>
          <cell r="K209" t="str">
            <v>D4G</v>
          </cell>
          <cell r="L209" t="str">
            <v>AB02</v>
          </cell>
          <cell r="M209">
            <v>198</v>
          </cell>
          <cell r="N209">
            <v>506.23994498974128</v>
          </cell>
          <cell r="O209">
            <v>74.95</v>
          </cell>
          <cell r="Q209">
            <v>77</v>
          </cell>
          <cell r="R209">
            <v>35.6</v>
          </cell>
          <cell r="V209">
            <v>0</v>
          </cell>
          <cell r="W209">
            <v>0</v>
          </cell>
          <cell r="X209">
            <v>112.6</v>
          </cell>
          <cell r="Y209">
            <v>693.78994498974134</v>
          </cell>
          <cell r="Z209">
            <v>0</v>
          </cell>
          <cell r="AA209">
            <v>141.91157965699253</v>
          </cell>
          <cell r="AB209">
            <v>189.21543954265672</v>
          </cell>
          <cell r="AC209">
            <v>42.047875453923716</v>
          </cell>
          <cell r="AD209">
            <v>373.17489465357295</v>
          </cell>
          <cell r="AE209">
            <v>693.78994498974134</v>
          </cell>
          <cell r="AF209">
            <v>110.95</v>
          </cell>
          <cell r="AG209">
            <v>55.503195599179307</v>
          </cell>
          <cell r="AH209">
            <v>0</v>
          </cell>
          <cell r="AI209">
            <v>713.92419671734842</v>
          </cell>
          <cell r="AJ209">
            <v>22</v>
          </cell>
          <cell r="AK209">
            <v>989.46164404413503</v>
          </cell>
          <cell r="AL209">
            <v>0</v>
          </cell>
          <cell r="AM209">
            <v>420</v>
          </cell>
          <cell r="AN209">
            <v>0</v>
          </cell>
          <cell r="AO209">
            <v>0</v>
          </cell>
          <cell r="AP209">
            <v>220</v>
          </cell>
          <cell r="AQ209">
            <v>789.46164404413503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117.94429064825604</v>
          </cell>
          <cell r="AW209">
            <v>173.44748624743534</v>
          </cell>
          <cell r="AX209">
            <v>1404.9091302915704</v>
          </cell>
          <cell r="AY209">
            <v>521.5691635388697</v>
          </cell>
        </row>
        <row r="210">
          <cell r="A210" t="str">
            <v/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Q210" t="str">
            <v/>
          </cell>
          <cell r="R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e">
            <v>#N/A</v>
          </cell>
          <cell r="AA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str">
            <v/>
          </cell>
          <cell r="AG210" t="str">
            <v/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 t="str">
            <v/>
          </cell>
        </row>
        <row r="211">
          <cell r="A211" t="str">
            <v/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Q211" t="str">
            <v/>
          </cell>
          <cell r="R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e">
            <v>#N/A</v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 t="str">
            <v/>
          </cell>
        </row>
        <row r="212">
          <cell r="A212" t="str">
            <v/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Q212" t="str">
            <v/>
          </cell>
          <cell r="R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e">
            <v>#N/A</v>
          </cell>
          <cell r="AA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  <cell r="AW212" t="str">
            <v/>
          </cell>
          <cell r="AX212" t="str">
            <v/>
          </cell>
          <cell r="AY212" t="str">
            <v/>
          </cell>
        </row>
        <row r="213">
          <cell r="A213" t="str">
            <v>EF0210</v>
          </cell>
          <cell r="B213" t="str">
            <v>Active</v>
          </cell>
          <cell r="C213" t="str">
            <v>ELFASHER</v>
          </cell>
          <cell r="D213" t="str">
            <v xml:space="preserve">Mohamed ELTAIB MOHAMED ADAM </v>
          </cell>
          <cell r="E213" t="str">
            <v>FA</v>
          </cell>
          <cell r="F213" t="str">
            <v>Food Aid team Leader</v>
          </cell>
          <cell r="G213" t="str">
            <v>D4</v>
          </cell>
          <cell r="H213" t="str">
            <v>Field</v>
          </cell>
          <cell r="I213" t="str">
            <v>EFF01</v>
          </cell>
          <cell r="J213">
            <v>650101</v>
          </cell>
          <cell r="K213" t="str">
            <v>D4G</v>
          </cell>
          <cell r="L213" t="str">
            <v>AB02</v>
          </cell>
          <cell r="M213">
            <v>198</v>
          </cell>
          <cell r="N213">
            <v>590.55458485715826</v>
          </cell>
          <cell r="O213">
            <v>74.95</v>
          </cell>
          <cell r="Q213">
            <v>77</v>
          </cell>
          <cell r="R213">
            <v>35.6</v>
          </cell>
          <cell r="V213">
            <v>66.336945847826101</v>
          </cell>
          <cell r="W213">
            <v>0</v>
          </cell>
          <cell r="X213">
            <v>178.93694584782611</v>
          </cell>
          <cell r="Y213">
            <v>844.44153070498442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844.44153070498442</v>
          </cell>
          <cell r="AF213">
            <v>130.94999999999999</v>
          </cell>
          <cell r="AG213">
            <v>67.555322456398741</v>
          </cell>
          <cell r="AH213">
            <v>0</v>
          </cell>
          <cell r="AI213">
            <v>645.93620824858567</v>
          </cell>
          <cell r="AJ213">
            <v>22</v>
          </cell>
          <cell r="AK213">
            <v>754.88620824858572</v>
          </cell>
          <cell r="AL213">
            <v>0</v>
          </cell>
          <cell r="AM213">
            <v>220</v>
          </cell>
          <cell r="AN213">
            <v>0</v>
          </cell>
          <cell r="AO213">
            <v>0</v>
          </cell>
          <cell r="AP213">
            <v>220</v>
          </cell>
          <cell r="AQ213">
            <v>754.88620824858572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143.55506021984735</v>
          </cell>
          <cell r="AW213">
            <v>211.1103826762461</v>
          </cell>
          <cell r="AX213">
            <v>1207.9965909248317</v>
          </cell>
          <cell r="AY213">
            <v>448.46585298773829</v>
          </cell>
        </row>
        <row r="214">
          <cell r="A214" t="str">
            <v/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Q214" t="str">
            <v/>
          </cell>
          <cell r="R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e">
            <v>#N/A</v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 t="str">
            <v/>
          </cell>
        </row>
        <row r="215">
          <cell r="A215" t="str">
            <v>EF0212</v>
          </cell>
          <cell r="B215" t="str">
            <v>Active</v>
          </cell>
          <cell r="C215" t="str">
            <v>ELFASHER</v>
          </cell>
          <cell r="D215" t="str">
            <v xml:space="preserve">Ibrahim ADAM ABAKER </v>
          </cell>
          <cell r="E215" t="str">
            <v>FS</v>
          </cell>
          <cell r="F215" t="str">
            <v>Agricultural Technician</v>
          </cell>
          <cell r="G215" t="str">
            <v>D4</v>
          </cell>
          <cell r="H215" t="str">
            <v>Field</v>
          </cell>
          <cell r="I215" t="str">
            <v>EFF01</v>
          </cell>
          <cell r="J215">
            <v>650101</v>
          </cell>
          <cell r="K215" t="str">
            <v>F1K</v>
          </cell>
          <cell r="L215" t="str">
            <v>CA01</v>
          </cell>
          <cell r="M215">
            <v>198</v>
          </cell>
          <cell r="N215">
            <v>590.55458485715826</v>
          </cell>
          <cell r="O215">
            <v>74.95</v>
          </cell>
          <cell r="Q215">
            <v>77</v>
          </cell>
          <cell r="R215">
            <v>35.6</v>
          </cell>
          <cell r="V215">
            <v>66.336945847826101</v>
          </cell>
          <cell r="W215">
            <v>0</v>
          </cell>
          <cell r="X215">
            <v>178.93694584782611</v>
          </cell>
          <cell r="Y215">
            <v>844.44153070498442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844.44153070498442</v>
          </cell>
          <cell r="AF215">
            <v>130.94999999999999</v>
          </cell>
          <cell r="AG215">
            <v>67.555322456398741</v>
          </cell>
          <cell r="AH215">
            <v>0</v>
          </cell>
          <cell r="AI215">
            <v>645.93620824858567</v>
          </cell>
          <cell r="AJ215">
            <v>22</v>
          </cell>
          <cell r="AK215">
            <v>754.88620824858572</v>
          </cell>
          <cell r="AL215">
            <v>0</v>
          </cell>
          <cell r="AM215">
            <v>397</v>
          </cell>
          <cell r="AN215">
            <v>0</v>
          </cell>
          <cell r="AO215">
            <v>0</v>
          </cell>
          <cell r="AP215">
            <v>220</v>
          </cell>
          <cell r="AQ215">
            <v>577.88620824858572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143.55506021984735</v>
          </cell>
          <cell r="AW215">
            <v>211.1103826762461</v>
          </cell>
          <cell r="AX215">
            <v>1207.9965909248317</v>
          </cell>
          <cell r="AY215">
            <v>448.46585298773829</v>
          </cell>
        </row>
        <row r="216">
          <cell r="A216" t="str">
            <v/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Q216" t="str">
            <v/>
          </cell>
          <cell r="R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e">
            <v>#N/A</v>
          </cell>
          <cell r="AA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</row>
        <row r="217">
          <cell r="A217" t="str">
            <v>EF0214</v>
          </cell>
          <cell r="B217" t="str">
            <v>Active</v>
          </cell>
          <cell r="C217" t="str">
            <v>ELFASHER</v>
          </cell>
          <cell r="D217" t="str">
            <v xml:space="preserve">Abdelbasher OMER ALI </v>
          </cell>
          <cell r="E217" t="str">
            <v>NUT</v>
          </cell>
          <cell r="F217" t="str">
            <v>Watchman</v>
          </cell>
          <cell r="G217" t="str">
            <v>A4</v>
          </cell>
          <cell r="H217" t="str">
            <v>TFC</v>
          </cell>
          <cell r="I217" t="str">
            <v>EFN01</v>
          </cell>
          <cell r="J217">
            <v>650101</v>
          </cell>
          <cell r="K217" t="str">
            <v>F1K</v>
          </cell>
          <cell r="L217" t="str">
            <v>CA02</v>
          </cell>
          <cell r="M217">
            <v>198</v>
          </cell>
          <cell r="N217">
            <v>286.53874831688819</v>
          </cell>
          <cell r="O217">
            <v>74.95</v>
          </cell>
          <cell r="Q217">
            <v>77</v>
          </cell>
          <cell r="R217">
            <v>35.6</v>
          </cell>
          <cell r="V217">
            <v>0</v>
          </cell>
          <cell r="W217">
            <v>0</v>
          </cell>
          <cell r="X217">
            <v>112.6</v>
          </cell>
          <cell r="Y217">
            <v>474.0887483168882</v>
          </cell>
          <cell r="Z217">
            <v>23.943876177620616</v>
          </cell>
          <cell r="AA217">
            <v>0</v>
          </cell>
          <cell r="AB217">
            <v>0</v>
          </cell>
          <cell r="AC217">
            <v>311.27039030906798</v>
          </cell>
          <cell r="AD217">
            <v>335.21426648668859</v>
          </cell>
          <cell r="AE217">
            <v>474.0887483168882</v>
          </cell>
          <cell r="AF217">
            <v>110.95</v>
          </cell>
          <cell r="AG217">
            <v>37.927099865351053</v>
          </cell>
          <cell r="AH217">
            <v>0</v>
          </cell>
          <cell r="AI217">
            <v>409.01521507320928</v>
          </cell>
          <cell r="AJ217">
            <v>22</v>
          </cell>
          <cell r="AK217">
            <v>749.37591493822572</v>
          </cell>
          <cell r="AL217">
            <v>0</v>
          </cell>
          <cell r="AM217">
            <v>220</v>
          </cell>
          <cell r="AN217">
            <v>0</v>
          </cell>
          <cell r="AO217">
            <v>0</v>
          </cell>
          <cell r="AP217">
            <v>220</v>
          </cell>
          <cell r="AQ217">
            <v>749.37591493822572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80.595087213870997</v>
          </cell>
          <cell r="AW217">
            <v>118.52218707922205</v>
          </cell>
          <cell r="AX217">
            <v>1109.8981020174479</v>
          </cell>
          <cell r="AY217">
            <v>412.04702297185491</v>
          </cell>
        </row>
        <row r="218">
          <cell r="A218" t="str">
            <v>EF0215</v>
          </cell>
          <cell r="B218" t="str">
            <v>Active</v>
          </cell>
          <cell r="C218" t="str">
            <v>ELFASHER</v>
          </cell>
          <cell r="D218" t="str">
            <v xml:space="preserve">Fawzia KHALIL ISHAG </v>
          </cell>
          <cell r="E218" t="str">
            <v>NUT</v>
          </cell>
          <cell r="F218" t="str">
            <v>Social animator</v>
          </cell>
          <cell r="G218" t="str">
            <v>C4</v>
          </cell>
          <cell r="H218" t="str">
            <v>TFC</v>
          </cell>
          <cell r="I218" t="str">
            <v>EFN01</v>
          </cell>
          <cell r="J218">
            <v>650101</v>
          </cell>
          <cell r="K218" t="str">
            <v>F1K</v>
          </cell>
          <cell r="L218" t="str">
            <v>CA02</v>
          </cell>
          <cell r="M218">
            <v>198</v>
          </cell>
          <cell r="N218">
            <v>506.23994498974128</v>
          </cell>
          <cell r="O218">
            <v>74.95</v>
          </cell>
          <cell r="Q218">
            <v>77</v>
          </cell>
          <cell r="R218">
            <v>35.6</v>
          </cell>
          <cell r="V218">
            <v>0</v>
          </cell>
          <cell r="W218">
            <v>0</v>
          </cell>
          <cell r="X218">
            <v>112.6</v>
          </cell>
          <cell r="Y218">
            <v>693.78994498974134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693.78994498974134</v>
          </cell>
          <cell r="AF218">
            <v>110.95</v>
          </cell>
          <cell r="AG218">
            <v>55.503195599179307</v>
          </cell>
          <cell r="AH218">
            <v>0</v>
          </cell>
          <cell r="AI218">
            <v>527.33674939056198</v>
          </cell>
          <cell r="AJ218">
            <v>22</v>
          </cell>
          <cell r="AK218">
            <v>616.28674939056202</v>
          </cell>
          <cell r="AL218">
            <v>0</v>
          </cell>
          <cell r="AM218">
            <v>770</v>
          </cell>
          <cell r="AN218">
            <v>0</v>
          </cell>
          <cell r="AO218">
            <v>171</v>
          </cell>
          <cell r="AP218">
            <v>220</v>
          </cell>
          <cell r="AQ218">
            <v>66.286749390562022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117.94429064825604</v>
          </cell>
          <cell r="AW218">
            <v>173.44748624743534</v>
          </cell>
          <cell r="AX218">
            <v>1031.7342356379975</v>
          </cell>
          <cell r="AY218">
            <v>383.02887402009094</v>
          </cell>
        </row>
        <row r="219">
          <cell r="A219" t="str">
            <v>EF0216</v>
          </cell>
          <cell r="B219" t="str">
            <v>Active</v>
          </cell>
          <cell r="C219" t="str">
            <v>ELFASHER</v>
          </cell>
          <cell r="D219" t="str">
            <v xml:space="preserve">Sulieman NOGARA ABDALLA  </v>
          </cell>
          <cell r="E219" t="str">
            <v>LOG</v>
          </cell>
          <cell r="F219" t="str">
            <v>Storekeeper Assistant</v>
          </cell>
          <cell r="G219" t="str">
            <v>D11</v>
          </cell>
          <cell r="H219" t="str">
            <v>Office</v>
          </cell>
          <cell r="I219" t="str">
            <v>EFC01</v>
          </cell>
          <cell r="J219">
            <v>650100</v>
          </cell>
          <cell r="K219" t="str">
            <v>F1K</v>
          </cell>
          <cell r="L219" t="str">
            <v>CA03</v>
          </cell>
          <cell r="M219">
            <v>198</v>
          </cell>
          <cell r="N219">
            <v>555.13325557462372</v>
          </cell>
          <cell r="O219">
            <v>74.95</v>
          </cell>
          <cell r="Q219">
            <v>77</v>
          </cell>
          <cell r="R219">
            <v>35.6</v>
          </cell>
          <cell r="V219">
            <v>63.524211260869585</v>
          </cell>
          <cell r="W219">
            <v>0</v>
          </cell>
          <cell r="X219">
            <v>176.12421126086957</v>
          </cell>
          <cell r="Y219">
            <v>806.20746683549328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806.20746683549328</v>
          </cell>
          <cell r="AF219">
            <v>130.94999999999999</v>
          </cell>
          <cell r="AG219">
            <v>64.496597346839465</v>
          </cell>
          <cell r="AH219">
            <v>0</v>
          </cell>
          <cell r="AI219">
            <v>610.76086948865373</v>
          </cell>
          <cell r="AJ219">
            <v>22</v>
          </cell>
          <cell r="AK219">
            <v>719.71086948865377</v>
          </cell>
          <cell r="AL219">
            <v>0</v>
          </cell>
          <cell r="AM219">
            <v>520</v>
          </cell>
          <cell r="AN219">
            <v>0</v>
          </cell>
          <cell r="AO219">
            <v>0</v>
          </cell>
          <cell r="AP219">
            <v>220</v>
          </cell>
          <cell r="AQ219">
            <v>419.71086948865377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137.05526936203387</v>
          </cell>
          <cell r="AW219">
            <v>201.55186670887332</v>
          </cell>
          <cell r="AX219">
            <v>1163.2627361975271</v>
          </cell>
          <cell r="AY219">
            <v>431.85851612236587</v>
          </cell>
        </row>
        <row r="220">
          <cell r="A220" t="str">
            <v/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Q220" t="str">
            <v/>
          </cell>
          <cell r="R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e">
            <v>#N/A</v>
          </cell>
          <cell r="AA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  <cell r="AW220" t="str">
            <v/>
          </cell>
          <cell r="AX220" t="str">
            <v/>
          </cell>
          <cell r="AY220" t="str">
            <v/>
          </cell>
        </row>
        <row r="221">
          <cell r="A221" t="str">
            <v/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Q221" t="str">
            <v/>
          </cell>
          <cell r="R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e">
            <v>#N/A</v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</row>
        <row r="222">
          <cell r="A222" t="str">
            <v/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Q222" t="str">
            <v/>
          </cell>
          <cell r="R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e">
            <v>#N/A</v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 t="str">
            <v/>
          </cell>
        </row>
        <row r="223">
          <cell r="A223" t="str">
            <v/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Q223" t="str">
            <v/>
          </cell>
          <cell r="R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e">
            <v>#N/A</v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</row>
        <row r="224">
          <cell r="A224" t="str">
            <v/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Q224" t="str">
            <v/>
          </cell>
          <cell r="R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e">
            <v>#N/A</v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</row>
        <row r="225">
          <cell r="A225" t="str">
            <v/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Q225" t="str">
            <v/>
          </cell>
          <cell r="R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e">
            <v>#N/A</v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str">
            <v/>
          </cell>
          <cell r="AG225" t="str">
            <v/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  <cell r="AW225" t="str">
            <v/>
          </cell>
          <cell r="AX225" t="str">
            <v/>
          </cell>
          <cell r="AY225" t="str">
            <v/>
          </cell>
        </row>
        <row r="226">
          <cell r="A226" t="str">
            <v/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Q226" t="str">
            <v/>
          </cell>
          <cell r="R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e">
            <v>#N/A</v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 t="str">
            <v/>
          </cell>
          <cell r="AW226" t="str">
            <v/>
          </cell>
          <cell r="AX226" t="str">
            <v/>
          </cell>
          <cell r="AY226" t="str">
            <v/>
          </cell>
        </row>
        <row r="227">
          <cell r="A227" t="str">
            <v>EF0226</v>
          </cell>
          <cell r="B227" t="str">
            <v>Active</v>
          </cell>
          <cell r="C227" t="str">
            <v>ELFASHER</v>
          </cell>
          <cell r="D227" t="str">
            <v xml:space="preserve">Ibrahim SULIEMAN  </v>
          </cell>
          <cell r="E227" t="str">
            <v>LOG</v>
          </cell>
          <cell r="F227" t="str">
            <v>Watchman</v>
          </cell>
          <cell r="G227" t="str">
            <v>A11</v>
          </cell>
          <cell r="H227" t="str">
            <v>Office</v>
          </cell>
          <cell r="I227" t="str">
            <v>EFC01</v>
          </cell>
          <cell r="J227">
            <v>650100</v>
          </cell>
          <cell r="K227" t="str">
            <v>F1K</v>
          </cell>
          <cell r="L227" t="str">
            <v>CA03</v>
          </cell>
          <cell r="M227">
            <v>198</v>
          </cell>
          <cell r="N227">
            <v>265.13864615121844</v>
          </cell>
          <cell r="O227">
            <v>74.95</v>
          </cell>
          <cell r="Q227">
            <v>77</v>
          </cell>
          <cell r="R227">
            <v>35.6</v>
          </cell>
          <cell r="V227">
            <v>0</v>
          </cell>
          <cell r="W227">
            <v>0</v>
          </cell>
          <cell r="X227">
            <v>112.6</v>
          </cell>
          <cell r="Y227">
            <v>452.68864615121845</v>
          </cell>
          <cell r="Z227">
            <v>22.863062936930227</v>
          </cell>
          <cell r="AA227">
            <v>0</v>
          </cell>
          <cell r="AB227">
            <v>0</v>
          </cell>
          <cell r="AC227">
            <v>297.21981818009294</v>
          </cell>
          <cell r="AD227">
            <v>320.08288111702319</v>
          </cell>
          <cell r="AE227">
            <v>452.68864615121845</v>
          </cell>
          <cell r="AF227">
            <v>110.95</v>
          </cell>
          <cell r="AG227">
            <v>36.215091692097481</v>
          </cell>
          <cell r="AH227">
            <v>0</v>
          </cell>
          <cell r="AI227">
            <v>385.54427473837677</v>
          </cell>
          <cell r="AJ227">
            <v>22</v>
          </cell>
          <cell r="AK227">
            <v>714.55643557614417</v>
          </cell>
          <cell r="AL227">
            <v>0</v>
          </cell>
          <cell r="AM227">
            <v>220</v>
          </cell>
          <cell r="AN227">
            <v>0</v>
          </cell>
          <cell r="AO227">
            <v>0</v>
          </cell>
          <cell r="AP227">
            <v>220</v>
          </cell>
          <cell r="AQ227">
            <v>714.55643557614417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76.957069845707139</v>
          </cell>
          <cell r="AW227">
            <v>113.17216153780461</v>
          </cell>
          <cell r="AX227">
            <v>1069.7285971139488</v>
          </cell>
          <cell r="AY227">
            <v>397.13419009138215</v>
          </cell>
        </row>
        <row r="228">
          <cell r="A228" t="str">
            <v>EF0227</v>
          </cell>
          <cell r="B228" t="str">
            <v>Active</v>
          </cell>
          <cell r="C228" t="str">
            <v>ELFASHER</v>
          </cell>
          <cell r="D228" t="str">
            <v xml:space="preserve">Hassan ABDUHADI ALI  </v>
          </cell>
          <cell r="E228" t="str">
            <v>LOG</v>
          </cell>
          <cell r="F228" t="str">
            <v>Watchman</v>
          </cell>
          <cell r="G228" t="str">
            <v>A11</v>
          </cell>
          <cell r="H228" t="str">
            <v>Office</v>
          </cell>
          <cell r="I228" t="str">
            <v>EFC01</v>
          </cell>
          <cell r="J228">
            <v>650100</v>
          </cell>
          <cell r="K228" t="str">
            <v>F1K</v>
          </cell>
          <cell r="L228" t="str">
            <v>CA03</v>
          </cell>
          <cell r="M228">
            <v>198</v>
          </cell>
          <cell r="N228">
            <v>265.13864615121844</v>
          </cell>
          <cell r="O228">
            <v>74.95</v>
          </cell>
          <cell r="Q228">
            <v>77</v>
          </cell>
          <cell r="R228">
            <v>35.6</v>
          </cell>
          <cell r="V228">
            <v>0</v>
          </cell>
          <cell r="W228">
            <v>0</v>
          </cell>
          <cell r="X228">
            <v>112.6</v>
          </cell>
          <cell r="Y228">
            <v>452.68864615121845</v>
          </cell>
          <cell r="Z228">
            <v>22.863062936930227</v>
          </cell>
          <cell r="AA228">
            <v>0</v>
          </cell>
          <cell r="AB228">
            <v>0</v>
          </cell>
          <cell r="AC228">
            <v>292.64720559270688</v>
          </cell>
          <cell r="AD228">
            <v>315.51026852963713</v>
          </cell>
          <cell r="AE228">
            <v>452.68864615121845</v>
          </cell>
          <cell r="AF228">
            <v>110.95</v>
          </cell>
          <cell r="AG228">
            <v>36.215091692097481</v>
          </cell>
          <cell r="AH228">
            <v>0</v>
          </cell>
          <cell r="AI228">
            <v>384.40112159153028</v>
          </cell>
          <cell r="AJ228">
            <v>22</v>
          </cell>
          <cell r="AK228">
            <v>709.98382298875811</v>
          </cell>
          <cell r="AL228">
            <v>0</v>
          </cell>
          <cell r="AM228">
            <v>420</v>
          </cell>
          <cell r="AN228">
            <v>0</v>
          </cell>
          <cell r="AO228">
            <v>0</v>
          </cell>
          <cell r="AP228">
            <v>220</v>
          </cell>
          <cell r="AQ228">
            <v>509.98382298875811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76.957069845707139</v>
          </cell>
          <cell r="AW228">
            <v>113.17216153780461</v>
          </cell>
          <cell r="AX228">
            <v>1065.1559845265626</v>
          </cell>
          <cell r="AY228">
            <v>395.43661857521204</v>
          </cell>
        </row>
        <row r="229">
          <cell r="A229" t="str">
            <v>EF0228</v>
          </cell>
          <cell r="B229" t="str">
            <v>Active</v>
          </cell>
          <cell r="C229" t="str">
            <v>ELFASHER</v>
          </cell>
          <cell r="D229" t="str">
            <v xml:space="preserve">Hassan ABDALLAH Arja </v>
          </cell>
          <cell r="E229" t="str">
            <v>LOG</v>
          </cell>
          <cell r="F229" t="str">
            <v>Watchman</v>
          </cell>
          <cell r="G229" t="str">
            <v>A11</v>
          </cell>
          <cell r="H229" t="str">
            <v>Office</v>
          </cell>
          <cell r="I229" t="str">
            <v>EFC01</v>
          </cell>
          <cell r="J229">
            <v>650100</v>
          </cell>
          <cell r="K229" t="str">
            <v>F1K</v>
          </cell>
          <cell r="L229" t="str">
            <v>CA03</v>
          </cell>
          <cell r="M229">
            <v>198</v>
          </cell>
          <cell r="N229">
            <v>265.13864615121844</v>
          </cell>
          <cell r="O229">
            <v>74.95</v>
          </cell>
          <cell r="Q229">
            <v>77</v>
          </cell>
          <cell r="R229">
            <v>35.6</v>
          </cell>
          <cell r="V229">
            <v>0</v>
          </cell>
          <cell r="W229">
            <v>0</v>
          </cell>
          <cell r="X229">
            <v>112.6</v>
          </cell>
          <cell r="Y229">
            <v>452.68864615121845</v>
          </cell>
          <cell r="Z229">
            <v>22.863062936930227</v>
          </cell>
          <cell r="AA229">
            <v>0</v>
          </cell>
          <cell r="AB229">
            <v>0</v>
          </cell>
          <cell r="AC229">
            <v>237.77585454407435</v>
          </cell>
          <cell r="AD229">
            <v>260.63891748100457</v>
          </cell>
          <cell r="AE229">
            <v>452.68864615121845</v>
          </cell>
          <cell r="AF229">
            <v>110.95</v>
          </cell>
          <cell r="AG229">
            <v>36.215091692097481</v>
          </cell>
          <cell r="AH229">
            <v>0</v>
          </cell>
          <cell r="AI229">
            <v>370.68328382937216</v>
          </cell>
          <cell r="AJ229">
            <v>22</v>
          </cell>
          <cell r="AK229">
            <v>655.11247194012549</v>
          </cell>
          <cell r="AL229">
            <v>0</v>
          </cell>
          <cell r="AM229">
            <v>420</v>
          </cell>
          <cell r="AN229">
            <v>0</v>
          </cell>
          <cell r="AO229">
            <v>0</v>
          </cell>
          <cell r="AP229">
            <v>220</v>
          </cell>
          <cell r="AQ229">
            <v>455.11247194012549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76.957069845707139</v>
          </cell>
          <cell r="AW229">
            <v>113.17216153780461</v>
          </cell>
          <cell r="AX229">
            <v>1010.2846334779301</v>
          </cell>
          <cell r="AY229">
            <v>375.06576038117112</v>
          </cell>
        </row>
        <row r="230">
          <cell r="A230" t="str">
            <v>EF0229</v>
          </cell>
          <cell r="B230" t="str">
            <v>Active</v>
          </cell>
          <cell r="C230" t="str">
            <v>ELFASHER</v>
          </cell>
          <cell r="D230" t="str">
            <v xml:space="preserve">Sameer Hamed SHOGAR </v>
          </cell>
          <cell r="E230" t="str">
            <v>LOG</v>
          </cell>
          <cell r="F230" t="str">
            <v>Watchman</v>
          </cell>
          <cell r="G230" t="str">
            <v>A11</v>
          </cell>
          <cell r="H230" t="str">
            <v>Office</v>
          </cell>
          <cell r="I230" t="str">
            <v>EFC01</v>
          </cell>
          <cell r="J230">
            <v>650100</v>
          </cell>
          <cell r="K230" t="str">
            <v>F1K</v>
          </cell>
          <cell r="L230" t="str">
            <v>CA03</v>
          </cell>
          <cell r="M230">
            <v>198</v>
          </cell>
          <cell r="N230">
            <v>265.13864615121844</v>
          </cell>
          <cell r="O230">
            <v>74.95</v>
          </cell>
          <cell r="Q230">
            <v>77</v>
          </cell>
          <cell r="R230">
            <v>35.6</v>
          </cell>
          <cell r="V230">
            <v>0</v>
          </cell>
          <cell r="W230">
            <v>0</v>
          </cell>
          <cell r="X230">
            <v>112.6</v>
          </cell>
          <cell r="Y230">
            <v>452.68864615121845</v>
          </cell>
          <cell r="Z230">
            <v>22.863062936930227</v>
          </cell>
          <cell r="AA230">
            <v>0</v>
          </cell>
          <cell r="AB230">
            <v>0</v>
          </cell>
          <cell r="AC230">
            <v>269.78414265577663</v>
          </cell>
          <cell r="AD230">
            <v>292.64720559270688</v>
          </cell>
          <cell r="AE230">
            <v>452.68864615121845</v>
          </cell>
          <cell r="AF230">
            <v>110.95</v>
          </cell>
          <cell r="AG230">
            <v>36.215091692097481</v>
          </cell>
          <cell r="AH230">
            <v>0</v>
          </cell>
          <cell r="AI230">
            <v>378.68535585729774</v>
          </cell>
          <cell r="AJ230">
            <v>22</v>
          </cell>
          <cell r="AK230">
            <v>687.1207600518278</v>
          </cell>
          <cell r="AL230">
            <v>0</v>
          </cell>
          <cell r="AM230">
            <v>320</v>
          </cell>
          <cell r="AN230">
            <v>0</v>
          </cell>
          <cell r="AO230">
            <v>0</v>
          </cell>
          <cell r="AP230">
            <v>220</v>
          </cell>
          <cell r="AQ230">
            <v>587.1207600518278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76.957069845707139</v>
          </cell>
          <cell r="AW230">
            <v>113.17216153780461</v>
          </cell>
          <cell r="AX230">
            <v>1042.2929215896324</v>
          </cell>
          <cell r="AY230">
            <v>386.94876099436163</v>
          </cell>
        </row>
        <row r="231">
          <cell r="A231" t="str">
            <v>EF0230</v>
          </cell>
          <cell r="B231" t="str">
            <v>Active</v>
          </cell>
          <cell r="C231" t="str">
            <v>ELFASHER</v>
          </cell>
          <cell r="D231" t="str">
            <v xml:space="preserve">Elnizeer SAAD ELNOUR  </v>
          </cell>
          <cell r="E231" t="str">
            <v>LOG</v>
          </cell>
          <cell r="F231" t="str">
            <v>Watchman</v>
          </cell>
          <cell r="G231" t="str">
            <v>A11</v>
          </cell>
          <cell r="H231" t="str">
            <v>WHouse</v>
          </cell>
          <cell r="I231" t="str">
            <v>EFC01</v>
          </cell>
          <cell r="J231">
            <v>650100</v>
          </cell>
          <cell r="K231" t="str">
            <v>F1K</v>
          </cell>
          <cell r="L231" t="str">
            <v>CA03</v>
          </cell>
          <cell r="M231">
            <v>198</v>
          </cell>
          <cell r="N231">
            <v>265.13864615121844</v>
          </cell>
          <cell r="O231">
            <v>74.95</v>
          </cell>
          <cell r="Q231">
            <v>77</v>
          </cell>
          <cell r="R231">
            <v>35.6</v>
          </cell>
          <cell r="V231">
            <v>0</v>
          </cell>
          <cell r="W231">
            <v>0</v>
          </cell>
          <cell r="X231">
            <v>112.6</v>
          </cell>
          <cell r="Y231">
            <v>452.68864615121845</v>
          </cell>
          <cell r="Z231">
            <v>22.863062936930227</v>
          </cell>
          <cell r="AA231">
            <v>0</v>
          </cell>
          <cell r="AB231">
            <v>0</v>
          </cell>
          <cell r="AC231">
            <v>169.18666573328366</v>
          </cell>
          <cell r="AD231">
            <v>192.04972867021388</v>
          </cell>
          <cell r="AE231">
            <v>452.68864615121845</v>
          </cell>
          <cell r="AF231">
            <v>110.95</v>
          </cell>
          <cell r="AG231">
            <v>36.215091692097481</v>
          </cell>
          <cell r="AH231">
            <v>0</v>
          </cell>
          <cell r="AI231">
            <v>353.53598662667446</v>
          </cell>
          <cell r="AJ231">
            <v>22</v>
          </cell>
          <cell r="AK231">
            <v>586.52328312933491</v>
          </cell>
          <cell r="AL231">
            <v>0</v>
          </cell>
          <cell r="AM231">
            <v>220</v>
          </cell>
          <cell r="AN231">
            <v>0</v>
          </cell>
          <cell r="AO231">
            <v>0</v>
          </cell>
          <cell r="AP231">
            <v>220</v>
          </cell>
          <cell r="AQ231">
            <v>586.52328312933491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76.957069845707139</v>
          </cell>
          <cell r="AW231">
            <v>113.17216153780461</v>
          </cell>
          <cell r="AX231">
            <v>941.69544466713944</v>
          </cell>
          <cell r="AY231">
            <v>349.60218763861991</v>
          </cell>
        </row>
        <row r="232">
          <cell r="A232" t="str">
            <v>EF0231</v>
          </cell>
          <cell r="B232" t="str">
            <v>Active</v>
          </cell>
          <cell r="C232" t="str">
            <v>ELFASHER</v>
          </cell>
          <cell r="D232" t="str">
            <v xml:space="preserve">Ibrahim Yousif Mohamed </v>
          </cell>
          <cell r="E232" t="str">
            <v>LOG</v>
          </cell>
          <cell r="F232" t="str">
            <v>Watchman</v>
          </cell>
          <cell r="G232" t="str">
            <v>A11</v>
          </cell>
          <cell r="H232" t="str">
            <v>WHouse</v>
          </cell>
          <cell r="I232" t="str">
            <v>EFC01</v>
          </cell>
          <cell r="J232">
            <v>650100</v>
          </cell>
          <cell r="K232" t="str">
            <v>F1K</v>
          </cell>
          <cell r="L232" t="str">
            <v>CA03</v>
          </cell>
          <cell r="M232">
            <v>198</v>
          </cell>
          <cell r="N232">
            <v>265.13864615121844</v>
          </cell>
          <cell r="O232">
            <v>74.95</v>
          </cell>
          <cell r="Q232">
            <v>77</v>
          </cell>
          <cell r="R232">
            <v>35.6</v>
          </cell>
          <cell r="V232">
            <v>0</v>
          </cell>
          <cell r="W232">
            <v>0</v>
          </cell>
          <cell r="X232">
            <v>112.6</v>
          </cell>
          <cell r="Y232">
            <v>452.68864615121845</v>
          </cell>
          <cell r="Z232">
            <v>22.863062936930227</v>
          </cell>
          <cell r="AA232">
            <v>0</v>
          </cell>
          <cell r="AB232">
            <v>0</v>
          </cell>
          <cell r="AC232">
            <v>283.50198041793482</v>
          </cell>
          <cell r="AD232">
            <v>306.36504335486507</v>
          </cell>
          <cell r="AE232">
            <v>452.68864615121845</v>
          </cell>
          <cell r="AF232">
            <v>110.95</v>
          </cell>
          <cell r="AG232">
            <v>36.215091692097481</v>
          </cell>
          <cell r="AH232">
            <v>0</v>
          </cell>
          <cell r="AI232">
            <v>382.11481529783725</v>
          </cell>
          <cell r="AJ232">
            <v>22</v>
          </cell>
          <cell r="AK232">
            <v>700.8385978139861</v>
          </cell>
          <cell r="AL232">
            <v>0</v>
          </cell>
          <cell r="AM232">
            <v>220</v>
          </cell>
          <cell r="AN232">
            <v>0</v>
          </cell>
          <cell r="AO232">
            <v>0</v>
          </cell>
          <cell r="AP232">
            <v>220</v>
          </cell>
          <cell r="AQ232">
            <v>700.8385978139861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76.957069845707139</v>
          </cell>
          <cell r="AW232">
            <v>113.17216153780461</v>
          </cell>
          <cell r="AX232">
            <v>1056.0107593517907</v>
          </cell>
          <cell r="AY232">
            <v>392.04147554287192</v>
          </cell>
        </row>
        <row r="233">
          <cell r="A233" t="str">
            <v>EF0232</v>
          </cell>
          <cell r="B233" t="str">
            <v>Active</v>
          </cell>
          <cell r="C233" t="str">
            <v>ELFASHER</v>
          </cell>
          <cell r="D233" t="str">
            <v xml:space="preserve">Abdalla SALEH ABAKER  </v>
          </cell>
          <cell r="E233" t="str">
            <v>LOG</v>
          </cell>
          <cell r="F233" t="str">
            <v>Watchman</v>
          </cell>
          <cell r="G233" t="str">
            <v>A11</v>
          </cell>
          <cell r="H233" t="str">
            <v>Office</v>
          </cell>
          <cell r="I233" t="str">
            <v>EFC01</v>
          </cell>
          <cell r="J233">
            <v>650100</v>
          </cell>
          <cell r="K233" t="str">
            <v>F1K</v>
          </cell>
          <cell r="L233" t="str">
            <v>CA03</v>
          </cell>
          <cell r="M233">
            <v>198</v>
          </cell>
          <cell r="N233">
            <v>265.13864615121844</v>
          </cell>
          <cell r="O233">
            <v>74.95</v>
          </cell>
          <cell r="Q233">
            <v>77</v>
          </cell>
          <cell r="R233">
            <v>35.6</v>
          </cell>
          <cell r="V233">
            <v>0</v>
          </cell>
          <cell r="W233">
            <v>0</v>
          </cell>
          <cell r="X233">
            <v>112.6</v>
          </cell>
          <cell r="Y233">
            <v>452.68864615121845</v>
          </cell>
          <cell r="Z233">
            <v>22.863062936930227</v>
          </cell>
          <cell r="AA233">
            <v>0</v>
          </cell>
          <cell r="AB233">
            <v>0</v>
          </cell>
          <cell r="AC233">
            <v>297.21981818009294</v>
          </cell>
          <cell r="AD233">
            <v>320.08288111702319</v>
          </cell>
          <cell r="AE233">
            <v>452.68864615121845</v>
          </cell>
          <cell r="AF233">
            <v>110.95</v>
          </cell>
          <cell r="AG233">
            <v>36.215091692097481</v>
          </cell>
          <cell r="AH233">
            <v>0</v>
          </cell>
          <cell r="AI233">
            <v>385.54427473837677</v>
          </cell>
          <cell r="AJ233">
            <v>22</v>
          </cell>
          <cell r="AK233">
            <v>714.55643557614417</v>
          </cell>
          <cell r="AL233">
            <v>0</v>
          </cell>
          <cell r="AM233">
            <v>320</v>
          </cell>
          <cell r="AN233">
            <v>0</v>
          </cell>
          <cell r="AO233">
            <v>0</v>
          </cell>
          <cell r="AP233">
            <v>220</v>
          </cell>
          <cell r="AQ233">
            <v>614.55643557614417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76.957069845707139</v>
          </cell>
          <cell r="AW233">
            <v>113.17216153780461</v>
          </cell>
          <cell r="AX233">
            <v>1069.7285971139488</v>
          </cell>
          <cell r="AY233">
            <v>397.13419009138215</v>
          </cell>
        </row>
        <row r="234">
          <cell r="A234" t="str">
            <v/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Q234" t="str">
            <v/>
          </cell>
          <cell r="R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e">
            <v>#N/A</v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 t="str">
            <v/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>ELFASHER</v>
          </cell>
          <cell r="D235" t="str">
            <v xml:space="preserve">Yousif ABDULLMULA  AHMED  </v>
          </cell>
          <cell r="E235" t="str">
            <v>WS</v>
          </cell>
          <cell r="F235" t="str">
            <v>Watsan Assitant Manager</v>
          </cell>
          <cell r="G235" t="str">
            <v>G11</v>
          </cell>
          <cell r="H235" t="str">
            <v>Field</v>
          </cell>
          <cell r="I235" t="str">
            <v>EFH01</v>
          </cell>
          <cell r="J235">
            <v>650101</v>
          </cell>
          <cell r="K235" t="str">
            <v>F5M</v>
          </cell>
          <cell r="L235" t="str">
            <v>AB01</v>
          </cell>
          <cell r="M235">
            <v>198</v>
          </cell>
          <cell r="N235">
            <v>966.52286701726894</v>
          </cell>
          <cell r="O235">
            <v>74.95</v>
          </cell>
          <cell r="Q235">
            <v>77</v>
          </cell>
          <cell r="R235">
            <v>35.6</v>
          </cell>
          <cell r="V235">
            <v>375.85884027500003</v>
          </cell>
          <cell r="W235">
            <v>0</v>
          </cell>
          <cell r="X235">
            <v>488.45884027500006</v>
          </cell>
          <cell r="Y235">
            <v>1529.931707292269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1529.931707292269</v>
          </cell>
          <cell r="AF235">
            <v>130.94999999999999</v>
          </cell>
          <cell r="AG235">
            <v>122.39453658338149</v>
          </cell>
          <cell r="AH235">
            <v>0</v>
          </cell>
          <cell r="AI235">
            <v>1276.5871707088875</v>
          </cell>
          <cell r="AJ235">
            <v>122.3174341417775</v>
          </cell>
          <cell r="AK235">
            <v>1285.21973656711</v>
          </cell>
          <cell r="AL235">
            <v>0</v>
          </cell>
          <cell r="AM235">
            <v>520</v>
          </cell>
          <cell r="AN235">
            <v>0</v>
          </cell>
          <cell r="AO235">
            <v>0</v>
          </cell>
          <cell r="AP235">
            <v>220</v>
          </cell>
          <cell r="AQ235">
            <v>985.21973656710998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260.08839023968574</v>
          </cell>
          <cell r="AW235">
            <v>382.48292682306726</v>
          </cell>
          <cell r="AX235">
            <v>2010.0200975319549</v>
          </cell>
          <cell r="AY235">
            <v>746.21516677629165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Q236" t="str">
            <v/>
          </cell>
          <cell r="R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e">
            <v>#N/A</v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Q237" t="str">
            <v/>
          </cell>
          <cell r="R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e">
            <v>#N/A</v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Q238" t="str">
            <v/>
          </cell>
          <cell r="R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e">
            <v>#N/A</v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Q239" t="str">
            <v/>
          </cell>
          <cell r="R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e">
            <v>#N/A</v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>ELFASHER</v>
          </cell>
          <cell r="D240" t="str">
            <v xml:space="preserve">Elys ADAM AHMED  </v>
          </cell>
          <cell r="E240" t="str">
            <v>LOG</v>
          </cell>
          <cell r="F240" t="str">
            <v>Watchman</v>
          </cell>
          <cell r="G240" t="str">
            <v>A11</v>
          </cell>
          <cell r="H240" t="str">
            <v>ST</v>
          </cell>
          <cell r="I240" t="str">
            <v>EFC01</v>
          </cell>
          <cell r="J240">
            <v>650100</v>
          </cell>
          <cell r="K240" t="str">
            <v>F1K</v>
          </cell>
          <cell r="L240" t="str">
            <v>CA03</v>
          </cell>
          <cell r="M240">
            <v>198</v>
          </cell>
          <cell r="N240">
            <v>265.13864615121844</v>
          </cell>
          <cell r="O240">
            <v>74.95</v>
          </cell>
          <cell r="Q240">
            <v>77</v>
          </cell>
          <cell r="R240">
            <v>35.6</v>
          </cell>
          <cell r="V240">
            <v>0</v>
          </cell>
          <cell r="W240">
            <v>0</v>
          </cell>
          <cell r="X240">
            <v>112.6</v>
          </cell>
          <cell r="Y240">
            <v>452.68864615121845</v>
          </cell>
          <cell r="Z240">
            <v>22.863062936930227</v>
          </cell>
          <cell r="AA240">
            <v>0</v>
          </cell>
          <cell r="AB240">
            <v>0</v>
          </cell>
          <cell r="AC240">
            <v>132.60576503419531</v>
          </cell>
          <cell r="AD240">
            <v>155.46882797112553</v>
          </cell>
          <cell r="AE240">
            <v>452.68864615121845</v>
          </cell>
          <cell r="AF240">
            <v>110.95</v>
          </cell>
          <cell r="AG240">
            <v>36.215091692097481</v>
          </cell>
          <cell r="AH240">
            <v>0</v>
          </cell>
          <cell r="AI240">
            <v>344.39076145190239</v>
          </cell>
          <cell r="AJ240">
            <v>22</v>
          </cell>
          <cell r="AK240">
            <v>549.94238243024654</v>
          </cell>
          <cell r="AL240">
            <v>0</v>
          </cell>
          <cell r="AM240">
            <v>220</v>
          </cell>
          <cell r="AN240">
            <v>0</v>
          </cell>
          <cell r="AO240">
            <v>0</v>
          </cell>
          <cell r="AP240">
            <v>220</v>
          </cell>
          <cell r="AQ240">
            <v>549.94238243024654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76.957069845707139</v>
          </cell>
          <cell r="AW240">
            <v>113.17216153780461</v>
          </cell>
          <cell r="AX240">
            <v>905.11454396805107</v>
          </cell>
          <cell r="AY240">
            <v>336.02161550925928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ELFASHER</v>
          </cell>
          <cell r="D241" t="str">
            <v xml:space="preserve">Mohamed ABAKER Ahmed </v>
          </cell>
          <cell r="E241" t="str">
            <v>LOG</v>
          </cell>
          <cell r="F241" t="str">
            <v>Watchman</v>
          </cell>
          <cell r="G241" t="str">
            <v>A11</v>
          </cell>
          <cell r="H241" t="str">
            <v>ST</v>
          </cell>
          <cell r="I241" t="str">
            <v>EFC01</v>
          </cell>
          <cell r="J241">
            <v>650100</v>
          </cell>
          <cell r="K241" t="str">
            <v>F1K</v>
          </cell>
          <cell r="L241" t="str">
            <v>CA03</v>
          </cell>
          <cell r="M241">
            <v>198</v>
          </cell>
          <cell r="N241">
            <v>265.13864615121844</v>
          </cell>
          <cell r="O241">
            <v>74.95</v>
          </cell>
          <cell r="Q241">
            <v>77</v>
          </cell>
          <cell r="R241">
            <v>35.6</v>
          </cell>
          <cell r="V241">
            <v>0</v>
          </cell>
          <cell r="W241">
            <v>0</v>
          </cell>
          <cell r="X241">
            <v>112.6</v>
          </cell>
          <cell r="Y241">
            <v>452.68864615121845</v>
          </cell>
          <cell r="Z241">
            <v>22.863062936930227</v>
          </cell>
          <cell r="AA241">
            <v>0</v>
          </cell>
          <cell r="AB241">
            <v>0</v>
          </cell>
          <cell r="AC241">
            <v>132.60576503419531</v>
          </cell>
          <cell r="AD241">
            <v>155.46882797112553</v>
          </cell>
          <cell r="AE241">
            <v>452.68864615121845</v>
          </cell>
          <cell r="AF241">
            <v>110.95</v>
          </cell>
          <cell r="AG241">
            <v>36.215091692097481</v>
          </cell>
          <cell r="AH241">
            <v>0</v>
          </cell>
          <cell r="AI241">
            <v>344.39076145190239</v>
          </cell>
          <cell r="AJ241">
            <v>22</v>
          </cell>
          <cell r="AK241">
            <v>549.94238243024654</v>
          </cell>
          <cell r="AL241">
            <v>0</v>
          </cell>
          <cell r="AM241">
            <v>220</v>
          </cell>
          <cell r="AN241">
            <v>0</v>
          </cell>
          <cell r="AO241">
            <v>0</v>
          </cell>
          <cell r="AP241">
            <v>220</v>
          </cell>
          <cell r="AQ241">
            <v>549.94238243024654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76.957069845707139</v>
          </cell>
          <cell r="AW241">
            <v>113.17216153780461</v>
          </cell>
          <cell r="AX241">
            <v>905.11454396805107</v>
          </cell>
          <cell r="AY241">
            <v>336.02161550925928</v>
          </cell>
        </row>
        <row r="242">
          <cell r="A242" t="str">
            <v>EF0241</v>
          </cell>
          <cell r="B242" t="str">
            <v>Active</v>
          </cell>
          <cell r="C242" t="str">
            <v>ELFASHER</v>
          </cell>
          <cell r="D242" t="str">
            <v xml:space="preserve">Eldouma EISSA Abdelmountaleb </v>
          </cell>
          <cell r="E242" t="str">
            <v>LOG</v>
          </cell>
          <cell r="F242" t="str">
            <v>Watchman</v>
          </cell>
          <cell r="G242" t="str">
            <v>A11</v>
          </cell>
          <cell r="H242" t="str">
            <v>ST</v>
          </cell>
          <cell r="I242" t="str">
            <v>EFC01</v>
          </cell>
          <cell r="J242">
            <v>650100</v>
          </cell>
          <cell r="K242" t="str">
            <v>F1K</v>
          </cell>
          <cell r="L242" t="str">
            <v>CA03</v>
          </cell>
          <cell r="M242">
            <v>198</v>
          </cell>
          <cell r="N242">
            <v>265.13864615121844</v>
          </cell>
          <cell r="O242">
            <v>74.95</v>
          </cell>
          <cell r="Q242">
            <v>77</v>
          </cell>
          <cell r="R242">
            <v>35.6</v>
          </cell>
          <cell r="V242">
            <v>0</v>
          </cell>
          <cell r="W242">
            <v>0</v>
          </cell>
          <cell r="X242">
            <v>112.6</v>
          </cell>
          <cell r="Y242">
            <v>452.68864615121845</v>
          </cell>
          <cell r="Z242">
            <v>22.863062936930227</v>
          </cell>
          <cell r="AA242">
            <v>0</v>
          </cell>
          <cell r="AB242">
            <v>0</v>
          </cell>
          <cell r="AC242">
            <v>219.48540419453016</v>
          </cell>
          <cell r="AD242">
            <v>242.34846713146038</v>
          </cell>
          <cell r="AE242">
            <v>452.68864615121845</v>
          </cell>
          <cell r="AF242">
            <v>110.95</v>
          </cell>
          <cell r="AG242">
            <v>36.215091692097481</v>
          </cell>
          <cell r="AH242">
            <v>0</v>
          </cell>
          <cell r="AI242">
            <v>366.1106712419861</v>
          </cell>
          <cell r="AJ242">
            <v>22</v>
          </cell>
          <cell r="AK242">
            <v>636.82202159058136</v>
          </cell>
          <cell r="AL242">
            <v>0</v>
          </cell>
          <cell r="AM242">
            <v>220</v>
          </cell>
          <cell r="AN242">
            <v>0</v>
          </cell>
          <cell r="AO242">
            <v>0</v>
          </cell>
          <cell r="AP242">
            <v>220</v>
          </cell>
          <cell r="AQ242">
            <v>636.82202159058136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76.957069845707139</v>
          </cell>
          <cell r="AW242">
            <v>113.17216153780461</v>
          </cell>
          <cell r="AX242">
            <v>991.99418312838588</v>
          </cell>
          <cell r="AY242">
            <v>368.27547431649077</v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Q243" t="str">
            <v/>
          </cell>
          <cell r="R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e">
            <v>#N/A</v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Q244" t="str">
            <v/>
          </cell>
          <cell r="R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e">
            <v>#N/A</v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Q245" t="str">
            <v/>
          </cell>
          <cell r="R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e">
            <v>#N/A</v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Q246" t="str">
            <v/>
          </cell>
          <cell r="R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e">
            <v>#N/A</v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Q247" t="str">
            <v/>
          </cell>
          <cell r="R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e">
            <v>#N/A</v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Q248" t="str">
            <v/>
          </cell>
          <cell r="R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e">
            <v>#N/A</v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Q249" t="str">
            <v/>
          </cell>
          <cell r="R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e">
            <v>#N/A</v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Q250" t="str">
            <v/>
          </cell>
          <cell r="R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e">
            <v>#N/A</v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Q251" t="str">
            <v/>
          </cell>
          <cell r="R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e">
            <v>#N/A</v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Q252" t="str">
            <v/>
          </cell>
          <cell r="R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e">
            <v>#N/A</v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Q253" t="str">
            <v/>
          </cell>
          <cell r="R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e">
            <v>#N/A</v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Q254" t="str">
            <v/>
          </cell>
          <cell r="R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e">
            <v>#N/A</v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Q255" t="str">
            <v/>
          </cell>
          <cell r="R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e">
            <v>#N/A</v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Q256" t="str">
            <v/>
          </cell>
          <cell r="R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e">
            <v>#N/A</v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</row>
        <row r="257">
          <cell r="A257" t="str">
            <v>EF0256</v>
          </cell>
          <cell r="B257" t="str">
            <v>Active</v>
          </cell>
          <cell r="C257" t="str">
            <v>ELFASHER</v>
          </cell>
          <cell r="D257" t="str">
            <v xml:space="preserve">Bahja ABDALLA BASHEIR  </v>
          </cell>
          <cell r="E257" t="str">
            <v>ADMIN</v>
          </cell>
          <cell r="F257" t="str">
            <v xml:space="preserve">Cleaner </v>
          </cell>
          <cell r="G257" t="str">
            <v>A1</v>
          </cell>
          <cell r="H257" t="str">
            <v>Office</v>
          </cell>
          <cell r="I257" t="str">
            <v>EFC01</v>
          </cell>
          <cell r="J257">
            <v>650100</v>
          </cell>
          <cell r="K257" t="str">
            <v>F1K</v>
          </cell>
          <cell r="L257" t="str">
            <v>CA03</v>
          </cell>
          <cell r="M257">
            <v>198</v>
          </cell>
          <cell r="N257">
            <v>252.88921153034784</v>
          </cell>
          <cell r="O257">
            <v>74.95</v>
          </cell>
          <cell r="Q257">
            <v>77</v>
          </cell>
          <cell r="R257">
            <v>35.6</v>
          </cell>
          <cell r="V257">
            <v>0</v>
          </cell>
          <cell r="W257">
            <v>0</v>
          </cell>
          <cell r="X257">
            <v>112.6</v>
          </cell>
          <cell r="Y257">
            <v>440.43921153034785</v>
          </cell>
          <cell r="Z257">
            <v>0</v>
          </cell>
          <cell r="AA257">
            <v>0</v>
          </cell>
          <cell r="AB257">
            <v>0</v>
          </cell>
          <cell r="AC257">
            <v>88.977618490979353</v>
          </cell>
          <cell r="AD257">
            <v>88.977618490979353</v>
          </cell>
          <cell r="AE257">
            <v>440.43921153034785</v>
          </cell>
          <cell r="AF257">
            <v>110.95</v>
          </cell>
          <cell r="AG257">
            <v>35.235136922427827</v>
          </cell>
          <cell r="AH257">
            <v>0</v>
          </cell>
          <cell r="AI257">
            <v>316.49847923066488</v>
          </cell>
          <cell r="AJ257">
            <v>22</v>
          </cell>
          <cell r="AK257">
            <v>472.18169309889936</v>
          </cell>
          <cell r="AL257">
            <v>0</v>
          </cell>
          <cell r="AM257">
            <v>320</v>
          </cell>
          <cell r="AN257">
            <v>0</v>
          </cell>
          <cell r="AO257">
            <v>135</v>
          </cell>
          <cell r="AP257">
            <v>220</v>
          </cell>
          <cell r="AQ257">
            <v>372.18169309889936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74.874665960159135</v>
          </cell>
          <cell r="AW257">
            <v>110.10980288258696</v>
          </cell>
          <cell r="AX257">
            <v>824.29149598148638</v>
          </cell>
          <cell r="AY257">
            <v>306.01625172870945</v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Q258" t="str">
            <v/>
          </cell>
          <cell r="R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e">
            <v>#N/A</v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Q259" t="str">
            <v/>
          </cell>
          <cell r="R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e">
            <v>#N/A</v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Q260" t="str">
            <v/>
          </cell>
          <cell r="R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e">
            <v>#N/A</v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Q261" t="str">
            <v/>
          </cell>
          <cell r="R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e">
            <v>#N/A</v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</row>
        <row r="262">
          <cell r="A262" t="str">
            <v>EF0261</v>
          </cell>
          <cell r="B262" t="str">
            <v>Active</v>
          </cell>
          <cell r="C262" t="str">
            <v>ELFASHER</v>
          </cell>
          <cell r="D262" t="str">
            <v xml:space="preserve">Abdelkader YagouP </v>
          </cell>
          <cell r="E262" t="str">
            <v>FA</v>
          </cell>
          <cell r="F262" t="str">
            <v>Local Food Aid Monitor</v>
          </cell>
          <cell r="G262" t="str">
            <v>B11</v>
          </cell>
          <cell r="H262" t="str">
            <v>ST</v>
          </cell>
          <cell r="I262" t="str">
            <v>EFF01</v>
          </cell>
          <cell r="J262">
            <v>650101</v>
          </cell>
          <cell r="K262" t="str">
            <v>D4G</v>
          </cell>
          <cell r="L262" t="str">
            <v>AB02</v>
          </cell>
          <cell r="M262">
            <v>198</v>
          </cell>
          <cell r="N262">
            <v>349.02377114270939</v>
          </cell>
          <cell r="O262">
            <v>74.95</v>
          </cell>
          <cell r="Q262">
            <v>77</v>
          </cell>
          <cell r="R262">
            <v>35.6</v>
          </cell>
          <cell r="V262">
            <v>0</v>
          </cell>
          <cell r="W262">
            <v>0</v>
          </cell>
          <cell r="X262">
            <v>112.6</v>
          </cell>
          <cell r="Y262">
            <v>536.57377114270935</v>
          </cell>
          <cell r="Z262">
            <v>0</v>
          </cell>
          <cell r="AA262">
            <v>73.169150610369471</v>
          </cell>
          <cell r="AB262">
            <v>0</v>
          </cell>
          <cell r="AC262">
            <v>0</v>
          </cell>
          <cell r="AD262">
            <v>73.169150610369471</v>
          </cell>
          <cell r="AE262">
            <v>536.57377114270935</v>
          </cell>
          <cell r="AF262">
            <v>110.95</v>
          </cell>
          <cell r="AG262">
            <v>42.925901691416755</v>
          </cell>
          <cell r="AH262">
            <v>0</v>
          </cell>
          <cell r="AI262">
            <v>400.990157103885</v>
          </cell>
          <cell r="AJ262">
            <v>22</v>
          </cell>
          <cell r="AK262">
            <v>544.81702006166211</v>
          </cell>
          <cell r="AL262">
            <v>0</v>
          </cell>
          <cell r="AM262">
            <v>465</v>
          </cell>
          <cell r="AN262">
            <v>0</v>
          </cell>
          <cell r="AO262">
            <v>0</v>
          </cell>
          <cell r="AP262">
            <v>220</v>
          </cell>
          <cell r="AQ262">
            <v>299.81702006166211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91.217541094260611</v>
          </cell>
          <cell r="AW262">
            <v>134.14344278567737</v>
          </cell>
          <cell r="AX262">
            <v>920.96046284733939</v>
          </cell>
          <cell r="AY262">
            <v>341.90437509646472</v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Q263" t="str">
            <v/>
          </cell>
          <cell r="R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e">
            <v>#N/A</v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</row>
        <row r="264">
          <cell r="A264" t="str">
            <v>EF0263</v>
          </cell>
          <cell r="B264" t="str">
            <v>Active</v>
          </cell>
          <cell r="C264" t="str">
            <v>ELFASHER</v>
          </cell>
          <cell r="D264" t="str">
            <v xml:space="preserve">Faisal MOHAMED EISSA </v>
          </cell>
          <cell r="E264" t="str">
            <v>FS</v>
          </cell>
          <cell r="F264" t="str">
            <v>Food security Surveillance officer</v>
          </cell>
          <cell r="G264" t="str">
            <v>D11</v>
          </cell>
          <cell r="H264" t="str">
            <v>Field</v>
          </cell>
          <cell r="I264" t="str">
            <v>EFF01</v>
          </cell>
          <cell r="J264">
            <v>650101</v>
          </cell>
          <cell r="K264" t="str">
            <v>F1K</v>
          </cell>
          <cell r="L264" t="str">
            <v>CA01</v>
          </cell>
          <cell r="M264">
            <v>198</v>
          </cell>
          <cell r="N264">
            <v>555.13325557462372</v>
          </cell>
          <cell r="O264">
            <v>74.95</v>
          </cell>
          <cell r="Q264">
            <v>77</v>
          </cell>
          <cell r="R264">
            <v>35.6</v>
          </cell>
          <cell r="V264">
            <v>63.524211260869585</v>
          </cell>
          <cell r="W264">
            <v>0</v>
          </cell>
          <cell r="X264">
            <v>176.12421126086957</v>
          </cell>
          <cell r="Y264">
            <v>806.20746683549328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806.20746683549328</v>
          </cell>
          <cell r="AF264">
            <v>130.94999999999999</v>
          </cell>
          <cell r="AG264">
            <v>64.496597346839465</v>
          </cell>
          <cell r="AH264">
            <v>0</v>
          </cell>
          <cell r="AI264">
            <v>610.76086948865373</v>
          </cell>
          <cell r="AJ264">
            <v>22</v>
          </cell>
          <cell r="AK264">
            <v>719.71086948865377</v>
          </cell>
          <cell r="AL264">
            <v>0</v>
          </cell>
          <cell r="AM264">
            <v>220</v>
          </cell>
          <cell r="AN264">
            <v>0</v>
          </cell>
          <cell r="AO264">
            <v>0</v>
          </cell>
          <cell r="AP264">
            <v>220</v>
          </cell>
          <cell r="AQ264">
            <v>719.71086948865377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137.05526936203387</v>
          </cell>
          <cell r="AW264">
            <v>201.55186670887332</v>
          </cell>
          <cell r="AX264">
            <v>1163.2627361975271</v>
          </cell>
          <cell r="AY264">
            <v>431.85851612236587</v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Q265" t="str">
            <v/>
          </cell>
          <cell r="R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e">
            <v>#N/A</v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Q266" t="str">
            <v/>
          </cell>
          <cell r="R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e">
            <v>#N/A</v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Q267" t="str">
            <v/>
          </cell>
          <cell r="R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e">
            <v>#N/A</v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</row>
        <row r="268">
          <cell r="A268" t="str">
            <v>EF0267</v>
          </cell>
          <cell r="B268" t="str">
            <v>Active</v>
          </cell>
          <cell r="C268" t="str">
            <v>ELFASHER</v>
          </cell>
          <cell r="D268" t="str">
            <v xml:space="preserve">Modather Mohamed Abdalla </v>
          </cell>
          <cell r="E268" t="str">
            <v>LOG</v>
          </cell>
          <cell r="F268" t="str">
            <v>Mechanic Assistan</v>
          </cell>
          <cell r="G268" t="str">
            <v>C1</v>
          </cell>
          <cell r="H268" t="str">
            <v>Office</v>
          </cell>
          <cell r="I268" t="str">
            <v>EFC01</v>
          </cell>
          <cell r="J268">
            <v>650100</v>
          </cell>
          <cell r="K268" t="str">
            <v>F1K</v>
          </cell>
          <cell r="L268" t="str">
            <v>CA03</v>
          </cell>
          <cell r="M268">
            <v>198</v>
          </cell>
          <cell r="N268">
            <v>456.29268334645218</v>
          </cell>
          <cell r="O268">
            <v>74.95</v>
          </cell>
          <cell r="Q268">
            <v>77</v>
          </cell>
          <cell r="R268">
            <v>35.6</v>
          </cell>
          <cell r="V268">
            <v>0</v>
          </cell>
          <cell r="W268">
            <v>0</v>
          </cell>
          <cell r="X268">
            <v>112.6</v>
          </cell>
          <cell r="Y268">
            <v>643.84268334645219</v>
          </cell>
          <cell r="Z268">
            <v>0</v>
          </cell>
          <cell r="AA268">
            <v>141.45028649278115</v>
          </cell>
          <cell r="AB268">
            <v>0</v>
          </cell>
          <cell r="AC268">
            <v>19.510384343831884</v>
          </cell>
          <cell r="AD268">
            <v>160.96067083661302</v>
          </cell>
          <cell r="AE268">
            <v>643.84268334645219</v>
          </cell>
          <cell r="AF268">
            <v>110.95</v>
          </cell>
          <cell r="AG268">
            <v>51.507414667716176</v>
          </cell>
          <cell r="AH268">
            <v>0</v>
          </cell>
          <cell r="AI268">
            <v>521.62543638788929</v>
          </cell>
          <cell r="AJ268">
            <v>22</v>
          </cell>
          <cell r="AK268">
            <v>731.29593951534912</v>
          </cell>
          <cell r="AL268">
            <v>0</v>
          </cell>
          <cell r="AM268">
            <v>415</v>
          </cell>
          <cell r="AN268">
            <v>0</v>
          </cell>
          <cell r="AO268">
            <v>197</v>
          </cell>
          <cell r="AP268">
            <v>220</v>
          </cell>
          <cell r="AQ268">
            <v>536.29593951534912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109.45325616889689</v>
          </cell>
          <cell r="AW268">
            <v>160.96067083661308</v>
          </cell>
          <cell r="AX268">
            <v>1134.2566103519621</v>
          </cell>
          <cell r="AY268">
            <v>421.09006108952343</v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Q269" t="str">
            <v/>
          </cell>
          <cell r="R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e">
            <v>#N/A</v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Q270" t="str">
            <v/>
          </cell>
          <cell r="R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e">
            <v>#N/A</v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</row>
        <row r="271">
          <cell r="A271" t="str">
            <v>EF0270</v>
          </cell>
          <cell r="B271" t="str">
            <v>Active</v>
          </cell>
          <cell r="C271" t="str">
            <v>ELFASHER</v>
          </cell>
          <cell r="D271" t="str">
            <v xml:space="preserve">Ahmed Suleiman Ahmed </v>
          </cell>
          <cell r="E271" t="str">
            <v>LOG</v>
          </cell>
          <cell r="F271" t="str">
            <v>Watchman</v>
          </cell>
          <cell r="G271" t="str">
            <v>A11</v>
          </cell>
          <cell r="H271" t="str">
            <v>Guest House</v>
          </cell>
          <cell r="I271" t="str">
            <v>EFC01</v>
          </cell>
          <cell r="J271">
            <v>650014</v>
          </cell>
          <cell r="K271" t="str">
            <v>Z1L</v>
          </cell>
          <cell r="L271" t="str">
            <v>6500O</v>
          </cell>
          <cell r="M271">
            <v>198</v>
          </cell>
          <cell r="N271">
            <v>265.13864615121844</v>
          </cell>
          <cell r="O271">
            <v>74.95</v>
          </cell>
          <cell r="Q271">
            <v>77</v>
          </cell>
          <cell r="R271">
            <v>35.6</v>
          </cell>
          <cell r="V271">
            <v>0</v>
          </cell>
          <cell r="W271">
            <v>0</v>
          </cell>
          <cell r="X271">
            <v>112.6</v>
          </cell>
          <cell r="Y271">
            <v>452.68864615121845</v>
          </cell>
          <cell r="Z271">
            <v>22.863062936930227</v>
          </cell>
          <cell r="AA271">
            <v>0</v>
          </cell>
          <cell r="AB271">
            <v>0</v>
          </cell>
          <cell r="AC271">
            <v>297.21981818009294</v>
          </cell>
          <cell r="AD271">
            <v>320.08288111702319</v>
          </cell>
          <cell r="AE271">
            <v>452.68864615121845</v>
          </cell>
          <cell r="AF271">
            <v>110.95</v>
          </cell>
          <cell r="AG271">
            <v>36.215091692097481</v>
          </cell>
          <cell r="AH271">
            <v>0</v>
          </cell>
          <cell r="AI271">
            <v>385.54427473837677</v>
          </cell>
          <cell r="AJ271">
            <v>22</v>
          </cell>
          <cell r="AK271">
            <v>714.55643557614417</v>
          </cell>
          <cell r="AL271">
            <v>0</v>
          </cell>
          <cell r="AM271">
            <v>350</v>
          </cell>
          <cell r="AN271">
            <v>0</v>
          </cell>
          <cell r="AO271">
            <v>147</v>
          </cell>
          <cell r="AP271">
            <v>220</v>
          </cell>
          <cell r="AQ271">
            <v>584.55643557614417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76.957069845707139</v>
          </cell>
          <cell r="AW271">
            <v>113.17216153780461</v>
          </cell>
          <cell r="AX271">
            <v>1069.7285971139488</v>
          </cell>
          <cell r="AY271">
            <v>397.13419009138215</v>
          </cell>
        </row>
        <row r="272">
          <cell r="A272" t="str">
            <v>EF0271</v>
          </cell>
          <cell r="B272" t="str">
            <v>Active</v>
          </cell>
          <cell r="C272" t="str">
            <v>ELFASHER</v>
          </cell>
          <cell r="D272" t="str">
            <v xml:space="preserve">Babiker Ibrahim Mohamed </v>
          </cell>
          <cell r="E272" t="str">
            <v>LOG</v>
          </cell>
          <cell r="F272" t="str">
            <v>Watchman</v>
          </cell>
          <cell r="G272" t="str">
            <v>A11</v>
          </cell>
          <cell r="H272" t="str">
            <v>Guest House</v>
          </cell>
          <cell r="I272" t="str">
            <v>EFC01</v>
          </cell>
          <cell r="J272">
            <v>650014</v>
          </cell>
          <cell r="K272" t="str">
            <v>Z1L</v>
          </cell>
          <cell r="L272" t="str">
            <v>6500O</v>
          </cell>
          <cell r="M272">
            <v>198</v>
          </cell>
          <cell r="N272">
            <v>265.13864615121844</v>
          </cell>
          <cell r="O272">
            <v>74.95</v>
          </cell>
          <cell r="Q272">
            <v>77</v>
          </cell>
          <cell r="R272">
            <v>35.6</v>
          </cell>
          <cell r="V272">
            <v>0</v>
          </cell>
          <cell r="W272">
            <v>0</v>
          </cell>
          <cell r="X272">
            <v>112.6</v>
          </cell>
          <cell r="Y272">
            <v>452.68864615121845</v>
          </cell>
          <cell r="Z272">
            <v>22.863062936930227</v>
          </cell>
          <cell r="AA272">
            <v>0</v>
          </cell>
          <cell r="AB272">
            <v>0</v>
          </cell>
          <cell r="AC272">
            <v>224.05801678191619</v>
          </cell>
          <cell r="AD272">
            <v>246.92107971884641</v>
          </cell>
          <cell r="AE272">
            <v>452.68864615121845</v>
          </cell>
          <cell r="AF272">
            <v>110.95</v>
          </cell>
          <cell r="AG272">
            <v>36.215091692097481</v>
          </cell>
          <cell r="AH272">
            <v>0</v>
          </cell>
          <cell r="AI272">
            <v>367.25382438883258</v>
          </cell>
          <cell r="AJ272">
            <v>22</v>
          </cell>
          <cell r="AK272">
            <v>641.39463417796742</v>
          </cell>
          <cell r="AL272">
            <v>0</v>
          </cell>
          <cell r="AM272">
            <v>220</v>
          </cell>
          <cell r="AN272">
            <v>0</v>
          </cell>
          <cell r="AO272">
            <v>0</v>
          </cell>
          <cell r="AP272">
            <v>220</v>
          </cell>
          <cell r="AQ272">
            <v>641.39463417796742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76.957069845707139</v>
          </cell>
          <cell r="AW272">
            <v>113.17216153780461</v>
          </cell>
          <cell r="AX272">
            <v>996.56679571577195</v>
          </cell>
          <cell r="AY272">
            <v>369.97304583266083</v>
          </cell>
        </row>
        <row r="273">
          <cell r="A273" t="str">
            <v>EF0272</v>
          </cell>
          <cell r="B273" t="str">
            <v>Active</v>
          </cell>
          <cell r="C273" t="str">
            <v>ELFASHER</v>
          </cell>
          <cell r="D273" t="str">
            <v xml:space="preserve">Mohamed Ahmed Dawalbeit </v>
          </cell>
          <cell r="E273" t="str">
            <v>LOG</v>
          </cell>
          <cell r="F273" t="str">
            <v>Watchman</v>
          </cell>
          <cell r="G273" t="str">
            <v>A11</v>
          </cell>
          <cell r="H273" t="str">
            <v>Office</v>
          </cell>
          <cell r="I273" t="str">
            <v>EFC01</v>
          </cell>
          <cell r="J273">
            <v>650100</v>
          </cell>
          <cell r="K273" t="str">
            <v>F1K</v>
          </cell>
          <cell r="L273" t="str">
            <v>CA03</v>
          </cell>
          <cell r="M273">
            <v>198</v>
          </cell>
          <cell r="N273">
            <v>265.13864615121844</v>
          </cell>
          <cell r="O273">
            <v>74.95</v>
          </cell>
          <cell r="Q273">
            <v>77</v>
          </cell>
          <cell r="R273">
            <v>35.6</v>
          </cell>
          <cell r="V273">
            <v>0</v>
          </cell>
          <cell r="W273">
            <v>0</v>
          </cell>
          <cell r="X273">
            <v>112.6</v>
          </cell>
          <cell r="Y273">
            <v>452.68864615121845</v>
          </cell>
          <cell r="Z273">
            <v>22.863062936930227</v>
          </cell>
          <cell r="AA273">
            <v>0</v>
          </cell>
          <cell r="AB273">
            <v>0</v>
          </cell>
          <cell r="AC273">
            <v>233.20324195668829</v>
          </cell>
          <cell r="AD273">
            <v>256.06630489361851</v>
          </cell>
          <cell r="AE273">
            <v>452.68864615121845</v>
          </cell>
          <cell r="AF273">
            <v>110.95</v>
          </cell>
          <cell r="AG273">
            <v>36.215091692097481</v>
          </cell>
          <cell r="AH273">
            <v>0</v>
          </cell>
          <cell r="AI273">
            <v>369.54013068252561</v>
          </cell>
          <cell r="AJ273">
            <v>22</v>
          </cell>
          <cell r="AK273">
            <v>650.53985935273954</v>
          </cell>
          <cell r="AL273">
            <v>0</v>
          </cell>
          <cell r="AM273">
            <v>220</v>
          </cell>
          <cell r="AN273">
            <v>0</v>
          </cell>
          <cell r="AO273">
            <v>0</v>
          </cell>
          <cell r="AP273">
            <v>220</v>
          </cell>
          <cell r="AQ273">
            <v>650.53985935273954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76.957069845707139</v>
          </cell>
          <cell r="AW273">
            <v>113.17216153780461</v>
          </cell>
          <cell r="AX273">
            <v>1005.7120208905441</v>
          </cell>
          <cell r="AY273">
            <v>373.368188865001</v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Q274" t="str">
            <v/>
          </cell>
          <cell r="R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e">
            <v>#N/A</v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Q275" t="str">
            <v/>
          </cell>
          <cell r="R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e">
            <v>#N/A</v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Q276" t="str">
            <v/>
          </cell>
          <cell r="R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e">
            <v>#N/A</v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Q277" t="str">
            <v/>
          </cell>
          <cell r="R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e">
            <v>#N/A</v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Q278" t="str">
            <v/>
          </cell>
          <cell r="R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e">
            <v>#N/A</v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Q279" t="str">
            <v/>
          </cell>
          <cell r="R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e">
            <v>#N/A</v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Q280" t="str">
            <v/>
          </cell>
          <cell r="R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e">
            <v>#N/A</v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</row>
        <row r="281">
          <cell r="A281" t="str">
            <v>EF0280</v>
          </cell>
          <cell r="B281" t="str">
            <v>Active</v>
          </cell>
          <cell r="C281" t="str">
            <v>ELFASHER</v>
          </cell>
          <cell r="D281" t="str">
            <v xml:space="preserve">Aisha Adam Ahmed Mohamed </v>
          </cell>
          <cell r="E281" t="str">
            <v>LOG</v>
          </cell>
          <cell r="F281" t="str">
            <v>Cook/Cleaner</v>
          </cell>
          <cell r="G281" t="str">
            <v>B1</v>
          </cell>
          <cell r="H281" t="str">
            <v>ST</v>
          </cell>
          <cell r="I281" t="str">
            <v>EFC01</v>
          </cell>
          <cell r="J281">
            <v>650100</v>
          </cell>
          <cell r="K281" t="str">
            <v>F1K</v>
          </cell>
          <cell r="L281" t="str">
            <v>CA03</v>
          </cell>
          <cell r="M281">
            <v>198</v>
          </cell>
          <cell r="N281">
            <v>334.25099999999998</v>
          </cell>
          <cell r="O281">
            <v>74.95</v>
          </cell>
          <cell r="Q281">
            <v>77</v>
          </cell>
          <cell r="R281">
            <v>35.6</v>
          </cell>
          <cell r="V281">
            <v>0</v>
          </cell>
          <cell r="W281">
            <v>0</v>
          </cell>
          <cell r="X281">
            <v>112.6</v>
          </cell>
          <cell r="Y281">
            <v>521.80099999999993</v>
          </cell>
          <cell r="Z281">
            <v>0</v>
          </cell>
          <cell r="AA281">
            <v>94.872909090909104</v>
          </cell>
          <cell r="AB281">
            <v>0</v>
          </cell>
          <cell r="AC281">
            <v>126.49721212121213</v>
          </cell>
          <cell r="AD281">
            <v>221.37012121212123</v>
          </cell>
          <cell r="AE281">
            <v>521.80099999999993</v>
          </cell>
          <cell r="AF281">
            <v>110.95</v>
          </cell>
          <cell r="AG281">
            <v>41.744080000000004</v>
          </cell>
          <cell r="AH281">
            <v>0</v>
          </cell>
          <cell r="AI281">
            <v>424.44945030303023</v>
          </cell>
          <cell r="AJ281">
            <v>22</v>
          </cell>
          <cell r="AK281">
            <v>679.42704121212114</v>
          </cell>
          <cell r="AL281">
            <v>0</v>
          </cell>
          <cell r="AM281">
            <v>460</v>
          </cell>
          <cell r="AN281">
            <v>0</v>
          </cell>
          <cell r="AO281">
            <v>0</v>
          </cell>
          <cell r="AP281">
            <v>220</v>
          </cell>
          <cell r="AQ281">
            <v>439.42704121212114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88.706170000000014</v>
          </cell>
          <cell r="AW281">
            <v>130.45025000000001</v>
          </cell>
          <cell r="AX281">
            <v>1051.8772912121212</v>
          </cell>
          <cell r="AY281">
            <v>390.50693535544031</v>
          </cell>
        </row>
        <row r="282">
          <cell r="A282" t="str">
            <v>EF0281</v>
          </cell>
          <cell r="B282" t="str">
            <v>Active</v>
          </cell>
          <cell r="C282" t="str">
            <v>ELFASHER</v>
          </cell>
          <cell r="D282" t="str">
            <v xml:space="preserve">Hamed Mohamed Hamed </v>
          </cell>
          <cell r="E282" t="str">
            <v>LOG</v>
          </cell>
          <cell r="F282" t="str">
            <v>LOG/Assistant -Daraslaam</v>
          </cell>
          <cell r="G282" t="str">
            <v>E1</v>
          </cell>
          <cell r="H282" t="str">
            <v>Office</v>
          </cell>
          <cell r="I282" t="str">
            <v>EFC01</v>
          </cell>
          <cell r="J282">
            <v>650100</v>
          </cell>
          <cell r="K282" t="str">
            <v>F1K</v>
          </cell>
          <cell r="L282" t="str">
            <v>CA03</v>
          </cell>
          <cell r="M282">
            <v>198</v>
          </cell>
          <cell r="N282">
            <v>635.34790820399996</v>
          </cell>
          <cell r="O282">
            <v>74.95</v>
          </cell>
          <cell r="Q282">
            <v>77</v>
          </cell>
          <cell r="R282">
            <v>35.6</v>
          </cell>
          <cell r="V282">
            <v>119.79900000000001</v>
          </cell>
          <cell r="W282">
            <v>0</v>
          </cell>
          <cell r="X282">
            <v>232.399</v>
          </cell>
          <cell r="Y282">
            <v>942.69690820400001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942.69690820400001</v>
          </cell>
          <cell r="AF282">
            <v>130.94999999999999</v>
          </cell>
          <cell r="AG282">
            <v>75.415752656319995</v>
          </cell>
          <cell r="AH282">
            <v>0</v>
          </cell>
          <cell r="AI282">
            <v>736.33115554767994</v>
          </cell>
          <cell r="AJ282">
            <v>22</v>
          </cell>
          <cell r="AK282">
            <v>845.28115554767999</v>
          </cell>
          <cell r="AL282">
            <v>0</v>
          </cell>
          <cell r="AM282">
            <v>520</v>
          </cell>
          <cell r="AN282">
            <v>0</v>
          </cell>
          <cell r="AO282">
            <v>0</v>
          </cell>
          <cell r="AP282">
            <v>220</v>
          </cell>
          <cell r="AQ282">
            <v>545.28115554767999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160.25847439468001</v>
          </cell>
          <cell r="AW282">
            <v>235.674227051</v>
          </cell>
          <cell r="AX282">
            <v>1322.95538259868</v>
          </cell>
          <cell r="AY282">
            <v>491.14403018936594</v>
          </cell>
        </row>
        <row r="283">
          <cell r="A283" t="str">
            <v/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Q283" t="str">
            <v/>
          </cell>
          <cell r="R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e">
            <v>#N/A</v>
          </cell>
          <cell r="AA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O283" t="str">
            <v/>
          </cell>
          <cell r="AP283" t="str">
            <v/>
          </cell>
          <cell r="AQ283" t="str">
            <v/>
          </cell>
          <cell r="AR283" t="str">
            <v/>
          </cell>
          <cell r="AS283" t="str">
            <v/>
          </cell>
          <cell r="AT283" t="str">
            <v/>
          </cell>
          <cell r="AU283" t="str">
            <v/>
          </cell>
          <cell r="AV283" t="str">
            <v/>
          </cell>
          <cell r="AW283" t="str">
            <v/>
          </cell>
          <cell r="AX283" t="str">
            <v/>
          </cell>
          <cell r="AY283" t="str">
            <v/>
          </cell>
        </row>
        <row r="284">
          <cell r="A284" t="str">
            <v/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Q284" t="str">
            <v/>
          </cell>
          <cell r="R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e">
            <v>#N/A</v>
          </cell>
          <cell r="AA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O284" t="str">
            <v/>
          </cell>
          <cell r="AP284" t="str">
            <v/>
          </cell>
          <cell r="AQ284" t="str">
            <v/>
          </cell>
          <cell r="AR284" t="str">
            <v/>
          </cell>
          <cell r="AS284" t="str">
            <v/>
          </cell>
          <cell r="AT284" t="str">
            <v/>
          </cell>
          <cell r="AU284" t="str">
            <v/>
          </cell>
          <cell r="AV284" t="str">
            <v/>
          </cell>
          <cell r="AW284" t="str">
            <v/>
          </cell>
          <cell r="AX284" t="str">
            <v/>
          </cell>
          <cell r="AY284" t="str">
            <v/>
          </cell>
        </row>
        <row r="285">
          <cell r="A285" t="str">
            <v/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Q285" t="str">
            <v/>
          </cell>
          <cell r="R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e">
            <v>#N/A</v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</row>
        <row r="286">
          <cell r="A286" t="str">
            <v/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Q286" t="str">
            <v/>
          </cell>
          <cell r="R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e">
            <v>#N/A</v>
          </cell>
          <cell r="AA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O286" t="str">
            <v/>
          </cell>
          <cell r="AP286" t="str">
            <v/>
          </cell>
          <cell r="AQ286" t="str">
            <v/>
          </cell>
          <cell r="AR286" t="str">
            <v/>
          </cell>
          <cell r="AS286" t="str">
            <v/>
          </cell>
          <cell r="AT286" t="str">
            <v/>
          </cell>
          <cell r="AU286" t="str">
            <v/>
          </cell>
          <cell r="AV286" t="str">
            <v/>
          </cell>
          <cell r="AW286" t="str">
            <v/>
          </cell>
          <cell r="AX286" t="str">
            <v/>
          </cell>
          <cell r="AY286" t="str">
            <v/>
          </cell>
        </row>
        <row r="287">
          <cell r="A287" t="str">
            <v>EF0286</v>
          </cell>
          <cell r="B287" t="str">
            <v>Active</v>
          </cell>
          <cell r="C287" t="str">
            <v>ELFASHER</v>
          </cell>
          <cell r="D287" t="str">
            <v xml:space="preserve">Mahadia Adam Ibrahim </v>
          </cell>
          <cell r="E287" t="str">
            <v>NUT</v>
          </cell>
          <cell r="F287" t="str">
            <v>OTP Supervisor</v>
          </cell>
          <cell r="G287" t="str">
            <v>E1</v>
          </cell>
          <cell r="H287" t="str">
            <v>OTP</v>
          </cell>
          <cell r="I287" t="str">
            <v>EFN01</v>
          </cell>
          <cell r="J287">
            <v>650101</v>
          </cell>
          <cell r="K287" t="str">
            <v>F1K</v>
          </cell>
          <cell r="L287" t="str">
            <v>CA02</v>
          </cell>
          <cell r="M287">
            <v>198</v>
          </cell>
          <cell r="N287">
            <v>635.34790820399996</v>
          </cell>
          <cell r="O287">
            <v>74.95</v>
          </cell>
          <cell r="Q287">
            <v>77</v>
          </cell>
          <cell r="R287">
            <v>35.6</v>
          </cell>
          <cell r="V287">
            <v>119.79900000000001</v>
          </cell>
          <cell r="W287">
            <v>0</v>
          </cell>
          <cell r="X287">
            <v>232.399</v>
          </cell>
          <cell r="Y287">
            <v>942.69690820400001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942.69690820400001</v>
          </cell>
          <cell r="AF287">
            <v>130.94999999999999</v>
          </cell>
          <cell r="AG287">
            <v>75.415752656319995</v>
          </cell>
          <cell r="AH287">
            <v>0</v>
          </cell>
          <cell r="AI287">
            <v>736.33115554767994</v>
          </cell>
          <cell r="AJ287">
            <v>22</v>
          </cell>
          <cell r="AK287">
            <v>845.28115554767999</v>
          </cell>
          <cell r="AL287">
            <v>0</v>
          </cell>
          <cell r="AM287">
            <v>220</v>
          </cell>
          <cell r="AN287">
            <v>0</v>
          </cell>
          <cell r="AO287">
            <v>0</v>
          </cell>
          <cell r="AP287">
            <v>220</v>
          </cell>
          <cell r="AQ287">
            <v>845.28115554767999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160.25847439468001</v>
          </cell>
          <cell r="AW287">
            <v>235.674227051</v>
          </cell>
          <cell r="AX287">
            <v>1322.95538259868</v>
          </cell>
          <cell r="AY287">
            <v>491.14403018936594</v>
          </cell>
        </row>
        <row r="288">
          <cell r="A288" t="str">
            <v/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Q288" t="str">
            <v/>
          </cell>
          <cell r="R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e">
            <v>#N/A</v>
          </cell>
          <cell r="AA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O288" t="str">
            <v/>
          </cell>
          <cell r="AP288" t="str">
            <v/>
          </cell>
          <cell r="AQ288" t="str">
            <v/>
          </cell>
          <cell r="AR288" t="str">
            <v/>
          </cell>
          <cell r="AS288" t="str">
            <v/>
          </cell>
          <cell r="AT288" t="str">
            <v/>
          </cell>
          <cell r="AU288" t="str">
            <v/>
          </cell>
          <cell r="AV288" t="str">
            <v/>
          </cell>
          <cell r="AW288" t="str">
            <v/>
          </cell>
          <cell r="AX288" t="str">
            <v/>
          </cell>
          <cell r="AY288" t="str">
            <v/>
          </cell>
        </row>
        <row r="289">
          <cell r="A289" t="str">
            <v>EF0288</v>
          </cell>
          <cell r="B289" t="str">
            <v>Active</v>
          </cell>
          <cell r="C289" t="str">
            <v>ELFASHER</v>
          </cell>
          <cell r="D289" t="str">
            <v xml:space="preserve">Abdelhameed Eltigani Suliman </v>
          </cell>
          <cell r="E289" t="str">
            <v>NUT</v>
          </cell>
          <cell r="F289" t="str">
            <v xml:space="preserve">Medical Supervisor </v>
          </cell>
          <cell r="G289" t="str">
            <v>H1</v>
          </cell>
          <cell r="H289" t="str">
            <v>TFC</v>
          </cell>
          <cell r="I289" t="str">
            <v>EFN01</v>
          </cell>
          <cell r="J289">
            <v>650101</v>
          </cell>
          <cell r="K289" t="str">
            <v>F1K</v>
          </cell>
          <cell r="L289" t="str">
            <v>CA02</v>
          </cell>
          <cell r="M289">
            <v>198</v>
          </cell>
          <cell r="N289">
            <v>1194.0417546098402</v>
          </cell>
          <cell r="O289">
            <v>74.95</v>
          </cell>
          <cell r="Q289">
            <v>77</v>
          </cell>
          <cell r="R289">
            <v>35.6</v>
          </cell>
          <cell r="V289">
            <v>754.98461999999995</v>
          </cell>
          <cell r="W289">
            <v>200</v>
          </cell>
          <cell r="X289">
            <v>1067.5846200000001</v>
          </cell>
          <cell r="Y289">
            <v>2336.5763746098401</v>
          </cell>
          <cell r="Z289">
            <v>0</v>
          </cell>
          <cell r="AA289">
            <v>0</v>
          </cell>
          <cell r="AB289">
            <v>0</v>
          </cell>
          <cell r="AC289">
            <v>582.70264762086549</v>
          </cell>
          <cell r="AD289">
            <v>582.70264762086549</v>
          </cell>
          <cell r="AE289">
            <v>2336.5763746098401</v>
          </cell>
          <cell r="AF289">
            <v>130.94999999999999</v>
          </cell>
          <cell r="AG289">
            <v>170.92610996878722</v>
          </cell>
          <cell r="AH289">
            <v>0</v>
          </cell>
          <cell r="AI289">
            <v>2326.0515884514857</v>
          </cell>
          <cell r="AJ289">
            <v>332.21031769029719</v>
          </cell>
          <cell r="AK289">
            <v>2416.142594571621</v>
          </cell>
          <cell r="AL289">
            <v>0</v>
          </cell>
          <cell r="AM289">
            <v>220</v>
          </cell>
          <cell r="AN289">
            <v>0</v>
          </cell>
          <cell r="AO289">
            <v>0</v>
          </cell>
          <cell r="AP289">
            <v>220</v>
          </cell>
          <cell r="AQ289">
            <v>2416.142594571621</v>
          </cell>
          <cell r="AR289">
            <v>80</v>
          </cell>
          <cell r="AS289">
            <v>0</v>
          </cell>
          <cell r="AT289">
            <v>80</v>
          </cell>
          <cell r="AU289">
            <v>0</v>
          </cell>
          <cell r="AV289">
            <v>363.21798368367286</v>
          </cell>
          <cell r="AW289">
            <v>534.14409365246001</v>
          </cell>
          <cell r="AX289">
            <v>3582.4970059143789</v>
          </cell>
          <cell r="AY289">
            <v>1329.9934682376797</v>
          </cell>
        </row>
        <row r="290">
          <cell r="A290" t="str">
            <v/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Q290" t="str">
            <v/>
          </cell>
          <cell r="R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e">
            <v>#N/A</v>
          </cell>
          <cell r="AA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O290" t="str">
            <v/>
          </cell>
          <cell r="AP290" t="str">
            <v/>
          </cell>
          <cell r="AQ290" t="str">
            <v/>
          </cell>
          <cell r="AR290" t="str">
            <v/>
          </cell>
          <cell r="AS290" t="str">
            <v/>
          </cell>
          <cell r="AT290" t="str">
            <v/>
          </cell>
          <cell r="AU290" t="str">
            <v/>
          </cell>
          <cell r="AV290" t="str">
            <v/>
          </cell>
          <cell r="AW290" t="str">
            <v/>
          </cell>
          <cell r="AX290" t="str">
            <v/>
          </cell>
          <cell r="AY290" t="str">
            <v/>
          </cell>
        </row>
        <row r="291">
          <cell r="A291" t="str">
            <v>EF0290</v>
          </cell>
          <cell r="B291" t="str">
            <v>Active</v>
          </cell>
          <cell r="C291" t="str">
            <v>ELFASHER</v>
          </cell>
          <cell r="D291" t="str">
            <v xml:space="preserve">Mariam Abaker Yahya </v>
          </cell>
          <cell r="E291" t="str">
            <v>NUT</v>
          </cell>
          <cell r="F291" t="str">
            <v>Cleaner</v>
          </cell>
          <cell r="G291" t="str">
            <v>A1</v>
          </cell>
          <cell r="H291" t="str">
            <v>TFC</v>
          </cell>
          <cell r="I291" t="str">
            <v>EFN01</v>
          </cell>
          <cell r="J291">
            <v>650101</v>
          </cell>
          <cell r="K291" t="str">
            <v>F1K</v>
          </cell>
          <cell r="L291" t="str">
            <v>CA02</v>
          </cell>
          <cell r="M291">
            <v>198</v>
          </cell>
          <cell r="N291">
            <v>252.88921153034784</v>
          </cell>
          <cell r="O291">
            <v>74.95</v>
          </cell>
          <cell r="Q291">
            <v>77</v>
          </cell>
          <cell r="R291">
            <v>35.6</v>
          </cell>
          <cell r="V291">
            <v>0</v>
          </cell>
          <cell r="W291">
            <v>0</v>
          </cell>
          <cell r="X291">
            <v>112.6</v>
          </cell>
          <cell r="Y291">
            <v>440.43921153034785</v>
          </cell>
          <cell r="Z291">
            <v>0</v>
          </cell>
          <cell r="AA291">
            <v>0</v>
          </cell>
          <cell r="AB291">
            <v>40.03992832094071</v>
          </cell>
          <cell r="AC291">
            <v>120.11978496282214</v>
          </cell>
          <cell r="AD291">
            <v>160.15971328376284</v>
          </cell>
          <cell r="AE291">
            <v>440.43921153034785</v>
          </cell>
          <cell r="AF291">
            <v>110.95</v>
          </cell>
          <cell r="AG291">
            <v>35.235136922427827</v>
          </cell>
          <cell r="AH291">
            <v>0</v>
          </cell>
          <cell r="AI291">
            <v>334.29400292886072</v>
          </cell>
          <cell r="AJ291">
            <v>22</v>
          </cell>
          <cell r="AK291">
            <v>543.36378789168282</v>
          </cell>
          <cell r="AL291">
            <v>0</v>
          </cell>
          <cell r="AM291">
            <v>220</v>
          </cell>
          <cell r="AN291">
            <v>0</v>
          </cell>
          <cell r="AO291">
            <v>0</v>
          </cell>
          <cell r="AP291">
            <v>220</v>
          </cell>
          <cell r="AQ291">
            <v>543.36378789168282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74.874665960159135</v>
          </cell>
          <cell r="AW291">
            <v>110.10980288258696</v>
          </cell>
          <cell r="AX291">
            <v>895.47359077426984</v>
          </cell>
          <cell r="AY291">
            <v>332.44243463230515</v>
          </cell>
        </row>
        <row r="292">
          <cell r="A292" t="str">
            <v>EF0291</v>
          </cell>
          <cell r="B292" t="str">
            <v>Active</v>
          </cell>
          <cell r="C292" t="str">
            <v>ELFASHER</v>
          </cell>
          <cell r="D292" t="str">
            <v xml:space="preserve">Anwar Elamin Ahmed </v>
          </cell>
          <cell r="E292" t="str">
            <v>LOG</v>
          </cell>
          <cell r="F292" t="str">
            <v xml:space="preserve">Radio operator </v>
          </cell>
          <cell r="G292" t="str">
            <v>D</v>
          </cell>
          <cell r="H292" t="str">
            <v>Office</v>
          </cell>
          <cell r="I292" t="str">
            <v>EFC01</v>
          </cell>
          <cell r="J292">
            <v>650100</v>
          </cell>
          <cell r="K292" t="str">
            <v>F1K</v>
          </cell>
          <cell r="L292" t="str">
            <v>CA03</v>
          </cell>
          <cell r="M292">
            <v>198</v>
          </cell>
          <cell r="N292">
            <v>519.71280000000002</v>
          </cell>
          <cell r="O292">
            <v>74.95</v>
          </cell>
          <cell r="Q292">
            <v>77</v>
          </cell>
          <cell r="R292">
            <v>35.6</v>
          </cell>
          <cell r="V292">
            <v>60.710869565217401</v>
          </cell>
          <cell r="W292">
            <v>80</v>
          </cell>
          <cell r="X292">
            <v>253.31086956521739</v>
          </cell>
          <cell r="Y292">
            <v>847.97366956521751</v>
          </cell>
          <cell r="Z292">
            <v>38.786548967940277</v>
          </cell>
          <cell r="AA292">
            <v>0</v>
          </cell>
          <cell r="AB292">
            <v>0</v>
          </cell>
          <cell r="AC292">
            <v>93.087717523056668</v>
          </cell>
          <cell r="AD292">
            <v>131.87426649099694</v>
          </cell>
          <cell r="AE292">
            <v>847.97366956521751</v>
          </cell>
          <cell r="AF292">
            <v>130.94999999999999</v>
          </cell>
          <cell r="AG292">
            <v>61.437893565217394</v>
          </cell>
          <cell r="AH292">
            <v>0</v>
          </cell>
          <cell r="AI292">
            <v>721.52290924549857</v>
          </cell>
          <cell r="AJ292">
            <v>22</v>
          </cell>
          <cell r="AK292">
            <v>896.41004249099706</v>
          </cell>
          <cell r="AL292">
            <v>0</v>
          </cell>
          <cell r="AM292">
            <v>825</v>
          </cell>
          <cell r="AN292">
            <v>0</v>
          </cell>
          <cell r="AO292">
            <v>0</v>
          </cell>
          <cell r="AP292">
            <v>220</v>
          </cell>
          <cell r="AQ292">
            <v>291.41004249099706</v>
          </cell>
          <cell r="AR292">
            <v>80</v>
          </cell>
          <cell r="AS292">
            <v>0</v>
          </cell>
          <cell r="AT292">
            <v>80</v>
          </cell>
          <cell r="AU292">
            <v>0</v>
          </cell>
          <cell r="AV292">
            <v>130.55552382608698</v>
          </cell>
          <cell r="AW292">
            <v>191.99341739130438</v>
          </cell>
          <cell r="AX292">
            <v>1410.4034598823014</v>
          </cell>
          <cell r="AY292">
            <v>523.60892029399145</v>
          </cell>
        </row>
        <row r="293">
          <cell r="A293" t="str">
            <v/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Q293" t="str">
            <v/>
          </cell>
          <cell r="R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e">
            <v>#N/A</v>
          </cell>
          <cell r="AA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O293" t="str">
            <v/>
          </cell>
          <cell r="AP293" t="str">
            <v/>
          </cell>
          <cell r="AQ293" t="str">
            <v/>
          </cell>
          <cell r="AR293" t="str">
            <v/>
          </cell>
          <cell r="AS293" t="str">
            <v/>
          </cell>
          <cell r="AT293" t="str">
            <v/>
          </cell>
          <cell r="AU293" t="str">
            <v/>
          </cell>
          <cell r="AV293" t="str">
            <v/>
          </cell>
          <cell r="AW293" t="str">
            <v/>
          </cell>
          <cell r="AX293" t="str">
            <v/>
          </cell>
          <cell r="AY293" t="str">
            <v/>
          </cell>
        </row>
        <row r="294">
          <cell r="A294" t="str">
            <v>EF0293</v>
          </cell>
          <cell r="B294" t="str">
            <v>Active</v>
          </cell>
          <cell r="C294" t="str">
            <v>ELFASHER</v>
          </cell>
          <cell r="D294" t="str">
            <v xml:space="preserve">Adam Younis Ishag </v>
          </cell>
          <cell r="E294" t="str">
            <v>FA</v>
          </cell>
          <cell r="F294" t="str">
            <v>Food Aid Monitor</v>
          </cell>
          <cell r="G294" t="str">
            <v>C1</v>
          </cell>
          <cell r="H294" t="str">
            <v>Field</v>
          </cell>
          <cell r="I294" t="str">
            <v>EFF01</v>
          </cell>
          <cell r="J294">
            <v>650101</v>
          </cell>
          <cell r="K294" t="str">
            <v>D4G</v>
          </cell>
          <cell r="L294" t="str">
            <v>AB02</v>
          </cell>
          <cell r="M294">
            <v>198</v>
          </cell>
          <cell r="N294">
            <v>456.29268334645218</v>
          </cell>
          <cell r="O294">
            <v>74.95</v>
          </cell>
          <cell r="Q294">
            <v>77</v>
          </cell>
          <cell r="R294">
            <v>35.6</v>
          </cell>
          <cell r="V294">
            <v>0</v>
          </cell>
          <cell r="W294">
            <v>0</v>
          </cell>
          <cell r="X294">
            <v>112.6</v>
          </cell>
          <cell r="Y294">
            <v>643.84268334645219</v>
          </cell>
          <cell r="Z294">
            <v>0</v>
          </cell>
          <cell r="AA294">
            <v>34.1431726017058</v>
          </cell>
          <cell r="AB294">
            <v>0</v>
          </cell>
          <cell r="AC294">
            <v>65.034614479439611</v>
          </cell>
          <cell r="AD294">
            <v>99.177787081145411</v>
          </cell>
          <cell r="AE294">
            <v>643.84268334645219</v>
          </cell>
          <cell r="AF294">
            <v>110.95</v>
          </cell>
          <cell r="AG294">
            <v>51.507414667716176</v>
          </cell>
          <cell r="AH294">
            <v>0</v>
          </cell>
          <cell r="AI294">
            <v>506.17971544902235</v>
          </cell>
          <cell r="AJ294">
            <v>22</v>
          </cell>
          <cell r="AK294">
            <v>669.51305575988147</v>
          </cell>
          <cell r="AL294">
            <v>0</v>
          </cell>
          <cell r="AM294">
            <v>420</v>
          </cell>
          <cell r="AN294">
            <v>0</v>
          </cell>
          <cell r="AO294">
            <v>0</v>
          </cell>
          <cell r="AP294">
            <v>220</v>
          </cell>
          <cell r="AQ294">
            <v>469.51305575988147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109.45325616889689</v>
          </cell>
          <cell r="AW294">
            <v>160.96067083661308</v>
          </cell>
          <cell r="AX294">
            <v>1072.4737265964945</v>
          </cell>
          <cell r="AY294">
            <v>398.15331286391341</v>
          </cell>
        </row>
        <row r="295">
          <cell r="A295" t="str">
            <v/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Q295" t="str">
            <v/>
          </cell>
          <cell r="R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e">
            <v>#N/A</v>
          </cell>
          <cell r="AA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O295" t="str">
            <v/>
          </cell>
          <cell r="AP295" t="str">
            <v/>
          </cell>
          <cell r="AQ295" t="str">
            <v/>
          </cell>
          <cell r="AR295" t="str">
            <v/>
          </cell>
          <cell r="AS295" t="str">
            <v/>
          </cell>
          <cell r="AT295" t="str">
            <v/>
          </cell>
          <cell r="AU295" t="str">
            <v/>
          </cell>
          <cell r="AV295" t="str">
            <v/>
          </cell>
          <cell r="AW295" t="str">
            <v/>
          </cell>
          <cell r="AX295" t="str">
            <v/>
          </cell>
          <cell r="AY295" t="str">
            <v/>
          </cell>
        </row>
        <row r="296">
          <cell r="A296" t="str">
            <v>EF0295</v>
          </cell>
          <cell r="B296" t="str">
            <v>Active</v>
          </cell>
          <cell r="C296" t="str">
            <v>ELFASHER</v>
          </cell>
          <cell r="D296" t="str">
            <v xml:space="preserve">Abdalla Mohamed Gumma </v>
          </cell>
          <cell r="E296" t="str">
            <v>LOG</v>
          </cell>
          <cell r="F296" t="str">
            <v>Watchman</v>
          </cell>
          <cell r="G296" t="str">
            <v>A</v>
          </cell>
          <cell r="H296" t="str">
            <v>Office</v>
          </cell>
          <cell r="I296" t="str">
            <v>EFC01</v>
          </cell>
          <cell r="J296">
            <v>650100</v>
          </cell>
          <cell r="K296" t="str">
            <v>F1K</v>
          </cell>
          <cell r="L296" t="str">
            <v>CA03</v>
          </cell>
          <cell r="M296">
            <v>198</v>
          </cell>
          <cell r="N296">
            <v>243.73921189130436</v>
          </cell>
          <cell r="O296">
            <v>74.95</v>
          </cell>
          <cell r="Q296">
            <v>77</v>
          </cell>
          <cell r="R296">
            <v>35.6</v>
          </cell>
          <cell r="V296">
            <v>0</v>
          </cell>
          <cell r="W296">
            <v>0</v>
          </cell>
          <cell r="X296">
            <v>112.6</v>
          </cell>
          <cell r="Y296">
            <v>431.28921189130438</v>
          </cell>
          <cell r="Z296">
            <v>21.782283428853756</v>
          </cell>
          <cell r="AA296">
            <v>0</v>
          </cell>
          <cell r="AB296">
            <v>0</v>
          </cell>
          <cell r="AC296">
            <v>274.45677120355731</v>
          </cell>
          <cell r="AD296">
            <v>296.23905463241107</v>
          </cell>
          <cell r="AE296">
            <v>431.28921189130438</v>
          </cell>
          <cell r="AF296">
            <v>110.95</v>
          </cell>
          <cell r="AG296">
            <v>34.503136951304349</v>
          </cell>
          <cell r="AH296">
            <v>0</v>
          </cell>
          <cell r="AI296">
            <v>359.89583859810284</v>
          </cell>
          <cell r="AJ296">
            <v>22</v>
          </cell>
          <cell r="AK296">
            <v>671.02512957241106</v>
          </cell>
          <cell r="AL296">
            <v>0</v>
          </cell>
          <cell r="AM296">
            <v>220</v>
          </cell>
          <cell r="AN296">
            <v>0</v>
          </cell>
          <cell r="AO296">
            <v>0</v>
          </cell>
          <cell r="AP296">
            <v>220</v>
          </cell>
          <cell r="AQ296">
            <v>671.02512957241106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73.319166021521752</v>
          </cell>
          <cell r="AW296">
            <v>107.82230297282609</v>
          </cell>
          <cell r="AX296">
            <v>1020.8474325452372</v>
          </cell>
          <cell r="AY296">
            <v>378.98717433982415</v>
          </cell>
        </row>
        <row r="297">
          <cell r="A297" t="str">
            <v>EF0296</v>
          </cell>
          <cell r="B297" t="str">
            <v>Active</v>
          </cell>
          <cell r="C297" t="str">
            <v>ELFASHER</v>
          </cell>
          <cell r="D297" t="str">
            <v xml:space="preserve">Abubaker Adam Ahmed </v>
          </cell>
          <cell r="E297" t="str">
            <v>LOG</v>
          </cell>
          <cell r="F297" t="str">
            <v>Watchman</v>
          </cell>
          <cell r="G297" t="str">
            <v>A</v>
          </cell>
          <cell r="H297" t="str">
            <v>Office</v>
          </cell>
          <cell r="I297" t="str">
            <v>EFC01</v>
          </cell>
          <cell r="J297">
            <v>650100</v>
          </cell>
          <cell r="K297" t="str">
            <v>F1K</v>
          </cell>
          <cell r="L297" t="str">
            <v>CA03</v>
          </cell>
          <cell r="M297">
            <v>198</v>
          </cell>
          <cell r="N297">
            <v>243.73921189130436</v>
          </cell>
          <cell r="O297">
            <v>74.95</v>
          </cell>
          <cell r="Q297">
            <v>77</v>
          </cell>
          <cell r="R297">
            <v>35.6</v>
          </cell>
          <cell r="V297">
            <v>0</v>
          </cell>
          <cell r="W297">
            <v>0</v>
          </cell>
          <cell r="X297">
            <v>112.6</v>
          </cell>
          <cell r="Y297">
            <v>431.28921189130438</v>
          </cell>
          <cell r="Z297">
            <v>21.782283428853756</v>
          </cell>
          <cell r="AA297">
            <v>0</v>
          </cell>
          <cell r="AB297">
            <v>0</v>
          </cell>
          <cell r="AC297">
            <v>217.82283428853754</v>
          </cell>
          <cell r="AD297">
            <v>239.60511771739129</v>
          </cell>
          <cell r="AE297">
            <v>431.28921189130438</v>
          </cell>
          <cell r="AF297">
            <v>110.95</v>
          </cell>
          <cell r="AG297">
            <v>34.503136951304349</v>
          </cell>
          <cell r="AH297">
            <v>0</v>
          </cell>
          <cell r="AI297">
            <v>345.73735436934788</v>
          </cell>
          <cell r="AJ297">
            <v>22</v>
          </cell>
          <cell r="AK297">
            <v>614.39119265739134</v>
          </cell>
          <cell r="AL297">
            <v>0</v>
          </cell>
          <cell r="AM297">
            <v>220</v>
          </cell>
          <cell r="AN297">
            <v>0</v>
          </cell>
          <cell r="AO297">
            <v>0</v>
          </cell>
          <cell r="AP297">
            <v>220</v>
          </cell>
          <cell r="AQ297">
            <v>614.39119265739134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73.319166021521752</v>
          </cell>
          <cell r="AW297">
            <v>107.82230297282609</v>
          </cell>
          <cell r="AX297">
            <v>964.21349563021738</v>
          </cell>
          <cell r="AY297">
            <v>357.96196034712295</v>
          </cell>
        </row>
        <row r="298">
          <cell r="A298" t="str">
            <v/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Q298" t="str">
            <v/>
          </cell>
          <cell r="R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e">
            <v>#N/A</v>
          </cell>
          <cell r="AA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str">
            <v/>
          </cell>
          <cell r="AG298" t="str">
            <v/>
          </cell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O298" t="str">
            <v/>
          </cell>
          <cell r="AP298" t="str">
            <v/>
          </cell>
          <cell r="AQ298" t="str">
            <v/>
          </cell>
          <cell r="AR298" t="str">
            <v/>
          </cell>
          <cell r="AS298" t="str">
            <v/>
          </cell>
          <cell r="AT298" t="str">
            <v/>
          </cell>
          <cell r="AU298" t="str">
            <v/>
          </cell>
          <cell r="AV298" t="str">
            <v/>
          </cell>
          <cell r="AW298" t="str">
            <v/>
          </cell>
          <cell r="AX298" t="str">
            <v/>
          </cell>
          <cell r="AY298" t="str">
            <v/>
          </cell>
        </row>
        <row r="299">
          <cell r="A299" t="str">
            <v/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Q299" t="str">
            <v/>
          </cell>
          <cell r="R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e">
            <v>#N/A</v>
          </cell>
          <cell r="AA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O299" t="str">
            <v/>
          </cell>
          <cell r="AP299" t="str">
            <v/>
          </cell>
          <cell r="AQ299" t="str">
            <v/>
          </cell>
          <cell r="AR299" t="str">
            <v/>
          </cell>
          <cell r="AS299" t="str">
            <v/>
          </cell>
          <cell r="AT299" t="str">
            <v/>
          </cell>
          <cell r="AU299" t="str">
            <v/>
          </cell>
          <cell r="AV299" t="str">
            <v/>
          </cell>
          <cell r="AW299" t="str">
            <v/>
          </cell>
          <cell r="AX299" t="str">
            <v/>
          </cell>
          <cell r="AY299" t="str">
            <v/>
          </cell>
        </row>
        <row r="300">
          <cell r="A300" t="str">
            <v>EF0299</v>
          </cell>
          <cell r="B300" t="str">
            <v>Active</v>
          </cell>
          <cell r="C300" t="str">
            <v>ELFASHER</v>
          </cell>
          <cell r="D300" t="str">
            <v xml:space="preserve">Yassir Eissa Elsamani </v>
          </cell>
          <cell r="E300" t="str">
            <v>LOG</v>
          </cell>
          <cell r="F300" t="str">
            <v>Watchman</v>
          </cell>
          <cell r="G300" t="str">
            <v>A</v>
          </cell>
          <cell r="H300" t="str">
            <v>Guest House</v>
          </cell>
          <cell r="I300" t="str">
            <v>EFC01</v>
          </cell>
          <cell r="J300">
            <v>650014</v>
          </cell>
          <cell r="K300" t="str">
            <v>Z1L</v>
          </cell>
          <cell r="L300" t="str">
            <v>6500O</v>
          </cell>
          <cell r="M300">
            <v>198</v>
          </cell>
          <cell r="N300">
            <v>243.73921189130436</v>
          </cell>
          <cell r="O300">
            <v>74.95</v>
          </cell>
          <cell r="Q300">
            <v>77</v>
          </cell>
          <cell r="R300">
            <v>35.6</v>
          </cell>
          <cell r="V300">
            <v>0</v>
          </cell>
          <cell r="W300">
            <v>0</v>
          </cell>
          <cell r="X300">
            <v>112.6</v>
          </cell>
          <cell r="Y300">
            <v>431.28921189130438</v>
          </cell>
          <cell r="Z300">
            <v>21.782283428853756</v>
          </cell>
          <cell r="AA300">
            <v>0</v>
          </cell>
          <cell r="AB300">
            <v>0</v>
          </cell>
          <cell r="AC300">
            <v>278.81322788932806</v>
          </cell>
          <cell r="AD300">
            <v>300.59551131818182</v>
          </cell>
          <cell r="AE300">
            <v>431.28921189130438</v>
          </cell>
          <cell r="AF300">
            <v>110.95</v>
          </cell>
          <cell r="AG300">
            <v>34.503136951304349</v>
          </cell>
          <cell r="AH300">
            <v>0</v>
          </cell>
          <cell r="AI300">
            <v>360.98495276954554</v>
          </cell>
          <cell r="AJ300">
            <v>22</v>
          </cell>
          <cell r="AK300">
            <v>675.38158625818187</v>
          </cell>
          <cell r="AL300">
            <v>0</v>
          </cell>
          <cell r="AM300">
            <v>220</v>
          </cell>
          <cell r="AN300">
            <v>0</v>
          </cell>
          <cell r="AO300">
            <v>0</v>
          </cell>
          <cell r="AP300">
            <v>220</v>
          </cell>
          <cell r="AQ300">
            <v>675.38158625818187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73.319166021521752</v>
          </cell>
          <cell r="AW300">
            <v>107.82230297282609</v>
          </cell>
          <cell r="AX300">
            <v>1025.2038892310079</v>
          </cell>
          <cell r="AY300">
            <v>380.60449849310885</v>
          </cell>
        </row>
        <row r="301">
          <cell r="A301" t="str">
            <v>EF0300</v>
          </cell>
          <cell r="B301" t="str">
            <v>Active</v>
          </cell>
          <cell r="C301" t="str">
            <v>ELFASHER</v>
          </cell>
          <cell r="D301" t="str">
            <v xml:space="preserve">Abdulgadir Yagoub Kheir Alla </v>
          </cell>
          <cell r="E301" t="str">
            <v>NUT</v>
          </cell>
          <cell r="F301" t="str">
            <v>Watchman</v>
          </cell>
          <cell r="G301" t="str">
            <v>A</v>
          </cell>
          <cell r="H301" t="str">
            <v>TFC</v>
          </cell>
          <cell r="I301" t="str">
            <v>EFN01</v>
          </cell>
          <cell r="J301">
            <v>650101</v>
          </cell>
          <cell r="K301" t="str">
            <v>F1K</v>
          </cell>
          <cell r="L301" t="str">
            <v>CA02</v>
          </cell>
          <cell r="M301">
            <v>198</v>
          </cell>
          <cell r="N301">
            <v>243.73921189130436</v>
          </cell>
          <cell r="O301">
            <v>74.95</v>
          </cell>
          <cell r="Q301">
            <v>77</v>
          </cell>
          <cell r="R301">
            <v>35.6</v>
          </cell>
          <cell r="V301">
            <v>0</v>
          </cell>
          <cell r="W301">
            <v>0</v>
          </cell>
          <cell r="X301">
            <v>112.6</v>
          </cell>
          <cell r="Y301">
            <v>431.28921189130438</v>
          </cell>
          <cell r="Z301">
            <v>21.782283428853756</v>
          </cell>
          <cell r="AA301">
            <v>0</v>
          </cell>
          <cell r="AB301">
            <v>0</v>
          </cell>
          <cell r="AC301">
            <v>274.45677120355731</v>
          </cell>
          <cell r="AD301">
            <v>296.23905463241107</v>
          </cell>
          <cell r="AE301">
            <v>431.28921189130438</v>
          </cell>
          <cell r="AF301">
            <v>110.95</v>
          </cell>
          <cell r="AG301">
            <v>34.503136951304349</v>
          </cell>
          <cell r="AH301">
            <v>0</v>
          </cell>
          <cell r="AI301">
            <v>359.89583859810284</v>
          </cell>
          <cell r="AJ301">
            <v>22</v>
          </cell>
          <cell r="AK301">
            <v>671.02512957241106</v>
          </cell>
          <cell r="AL301">
            <v>0</v>
          </cell>
          <cell r="AM301">
            <v>370</v>
          </cell>
          <cell r="AN301">
            <v>0</v>
          </cell>
          <cell r="AO301">
            <v>0</v>
          </cell>
          <cell r="AP301">
            <v>220</v>
          </cell>
          <cell r="AQ301">
            <v>521.02512957241106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73.319166021521752</v>
          </cell>
          <cell r="AW301">
            <v>107.82230297282609</v>
          </cell>
          <cell r="AX301">
            <v>1020.8474325452372</v>
          </cell>
          <cell r="AY301">
            <v>378.98717433982415</v>
          </cell>
        </row>
        <row r="302">
          <cell r="A302" t="str">
            <v/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Q302" t="str">
            <v/>
          </cell>
          <cell r="R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e">
            <v>#N/A</v>
          </cell>
          <cell r="AA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O302" t="str">
            <v/>
          </cell>
          <cell r="AP302" t="str">
            <v/>
          </cell>
          <cell r="AQ302" t="str">
            <v/>
          </cell>
          <cell r="AR302" t="str">
            <v/>
          </cell>
          <cell r="AS302" t="str">
            <v/>
          </cell>
          <cell r="AT302" t="str">
            <v/>
          </cell>
          <cell r="AU302" t="str">
            <v/>
          </cell>
          <cell r="AV302" t="str">
            <v/>
          </cell>
          <cell r="AW302" t="str">
            <v/>
          </cell>
          <cell r="AX302" t="str">
            <v/>
          </cell>
          <cell r="AY302" t="str">
            <v/>
          </cell>
        </row>
        <row r="303">
          <cell r="A303" t="str">
            <v/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Q303" t="str">
            <v/>
          </cell>
          <cell r="R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e">
            <v>#N/A</v>
          </cell>
          <cell r="AA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O303" t="str">
            <v/>
          </cell>
          <cell r="AP303" t="str">
            <v/>
          </cell>
          <cell r="AQ303" t="str">
            <v/>
          </cell>
          <cell r="AR303" t="str">
            <v/>
          </cell>
          <cell r="AS303" t="str">
            <v/>
          </cell>
          <cell r="AT303" t="str">
            <v/>
          </cell>
          <cell r="AU303" t="str">
            <v/>
          </cell>
          <cell r="AV303" t="str">
            <v/>
          </cell>
          <cell r="AW303" t="str">
            <v/>
          </cell>
          <cell r="AX303" t="str">
            <v/>
          </cell>
          <cell r="AY303" t="str">
            <v/>
          </cell>
        </row>
        <row r="304">
          <cell r="A304" t="str">
            <v/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Q304" t="str">
            <v/>
          </cell>
          <cell r="R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e">
            <v>#N/A</v>
          </cell>
          <cell r="AA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O304" t="str">
            <v/>
          </cell>
          <cell r="AP304" t="str">
            <v/>
          </cell>
          <cell r="AQ304" t="str">
            <v/>
          </cell>
          <cell r="AR304" t="str">
            <v/>
          </cell>
          <cell r="AS304" t="str">
            <v/>
          </cell>
          <cell r="AT304" t="str">
            <v/>
          </cell>
          <cell r="AU304" t="str">
            <v/>
          </cell>
          <cell r="AV304" t="str">
            <v/>
          </cell>
          <cell r="AW304" t="str">
            <v/>
          </cell>
          <cell r="AX304" t="str">
            <v/>
          </cell>
          <cell r="AY304" t="str">
            <v/>
          </cell>
        </row>
        <row r="305">
          <cell r="A305" t="str">
            <v>EF0304</v>
          </cell>
          <cell r="B305" t="str">
            <v>Active</v>
          </cell>
          <cell r="C305" t="str">
            <v>ELFASHER</v>
          </cell>
          <cell r="D305" t="str">
            <v xml:space="preserve">Hassan Adam Ibrahim </v>
          </cell>
          <cell r="E305" t="str">
            <v>LOG</v>
          </cell>
          <cell r="F305" t="str">
            <v>Watchman</v>
          </cell>
          <cell r="G305" t="str">
            <v>A</v>
          </cell>
          <cell r="H305" t="str">
            <v>Guest house</v>
          </cell>
          <cell r="I305" t="str">
            <v>EFC01</v>
          </cell>
          <cell r="J305">
            <v>650014</v>
          </cell>
          <cell r="K305" t="str">
            <v>Z1L</v>
          </cell>
          <cell r="L305" t="str">
            <v>6500O</v>
          </cell>
          <cell r="M305">
            <v>198</v>
          </cell>
          <cell r="N305">
            <v>243.73921189130436</v>
          </cell>
          <cell r="O305">
            <v>74.95</v>
          </cell>
          <cell r="Q305">
            <v>77</v>
          </cell>
          <cell r="R305">
            <v>35.6</v>
          </cell>
          <cell r="V305">
            <v>0</v>
          </cell>
          <cell r="W305">
            <v>0</v>
          </cell>
          <cell r="X305">
            <v>112.6</v>
          </cell>
          <cell r="Y305">
            <v>431.28921189130438</v>
          </cell>
          <cell r="Z305">
            <v>21.782283428853756</v>
          </cell>
          <cell r="AA305">
            <v>0</v>
          </cell>
          <cell r="AB305">
            <v>0</v>
          </cell>
          <cell r="AC305">
            <v>283.16968457509881</v>
          </cell>
          <cell r="AD305">
            <v>304.95196800395257</v>
          </cell>
          <cell r="AE305">
            <v>431.28921189130438</v>
          </cell>
          <cell r="AF305">
            <v>110.95</v>
          </cell>
          <cell r="AG305">
            <v>34.503136951304349</v>
          </cell>
          <cell r="AH305">
            <v>0</v>
          </cell>
          <cell r="AI305">
            <v>362.07406694098819</v>
          </cell>
          <cell r="AJ305">
            <v>22</v>
          </cell>
          <cell r="AK305">
            <v>679.73804294395268</v>
          </cell>
          <cell r="AL305">
            <v>0</v>
          </cell>
          <cell r="AM305">
            <v>220</v>
          </cell>
          <cell r="AN305">
            <v>0</v>
          </cell>
          <cell r="AO305">
            <v>0</v>
          </cell>
          <cell r="AP305">
            <v>220</v>
          </cell>
          <cell r="AQ305">
            <v>679.73804294395268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73.319166021521752</v>
          </cell>
          <cell r="AW305">
            <v>107.82230297282609</v>
          </cell>
          <cell r="AX305">
            <v>1029.5603459167787</v>
          </cell>
          <cell r="AY305">
            <v>382.2218226463936</v>
          </cell>
        </row>
        <row r="306">
          <cell r="A306" t="str">
            <v>EF0305</v>
          </cell>
          <cell r="B306" t="str">
            <v>Active</v>
          </cell>
          <cell r="C306" t="str">
            <v>ELFASHER</v>
          </cell>
          <cell r="D306" t="str">
            <v xml:space="preserve">Abdalla Mohamed Ahmed Elsafi </v>
          </cell>
          <cell r="E306" t="str">
            <v>LOG</v>
          </cell>
          <cell r="F306" t="str">
            <v>Watchman</v>
          </cell>
          <cell r="G306" t="str">
            <v>A</v>
          </cell>
          <cell r="H306" t="str">
            <v>Guest House</v>
          </cell>
          <cell r="I306" t="str">
            <v>EFC01</v>
          </cell>
          <cell r="J306">
            <v>650014</v>
          </cell>
          <cell r="K306" t="str">
            <v>Z1L</v>
          </cell>
          <cell r="L306" t="str">
            <v>6500O</v>
          </cell>
          <cell r="M306">
            <v>198</v>
          </cell>
          <cell r="N306">
            <v>243.73921189130436</v>
          </cell>
          <cell r="O306">
            <v>74.95</v>
          </cell>
          <cell r="Q306">
            <v>77</v>
          </cell>
          <cell r="R306">
            <v>35.6</v>
          </cell>
          <cell r="V306">
            <v>0</v>
          </cell>
          <cell r="W306">
            <v>0</v>
          </cell>
          <cell r="X306">
            <v>112.6</v>
          </cell>
          <cell r="Y306">
            <v>431.28921189130438</v>
          </cell>
          <cell r="Z306">
            <v>21.782283428853756</v>
          </cell>
          <cell r="AA306">
            <v>0</v>
          </cell>
          <cell r="AB306">
            <v>0</v>
          </cell>
          <cell r="AC306">
            <v>226.53574766007904</v>
          </cell>
          <cell r="AD306">
            <v>248.3180310889328</v>
          </cell>
          <cell r="AE306">
            <v>431.28921189130438</v>
          </cell>
          <cell r="AF306">
            <v>110.95</v>
          </cell>
          <cell r="AG306">
            <v>34.503136951304349</v>
          </cell>
          <cell r="AH306">
            <v>0</v>
          </cell>
          <cell r="AI306">
            <v>347.91558271223323</v>
          </cell>
          <cell r="AJ306">
            <v>22</v>
          </cell>
          <cell r="AK306">
            <v>623.10410602893285</v>
          </cell>
          <cell r="AL306">
            <v>0</v>
          </cell>
          <cell r="AM306">
            <v>220</v>
          </cell>
          <cell r="AN306">
            <v>0</v>
          </cell>
          <cell r="AO306">
            <v>0</v>
          </cell>
          <cell r="AP306">
            <v>220</v>
          </cell>
          <cell r="AQ306">
            <v>623.10410602893285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73.319166021521752</v>
          </cell>
          <cell r="AW306">
            <v>107.82230297282609</v>
          </cell>
          <cell r="AX306">
            <v>972.92640900175888</v>
          </cell>
          <cell r="AY306">
            <v>361.19660865369235</v>
          </cell>
        </row>
        <row r="307">
          <cell r="A307" t="str">
            <v/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Q307" t="str">
            <v/>
          </cell>
          <cell r="R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e">
            <v>#N/A</v>
          </cell>
          <cell r="AA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 t="str">
            <v/>
          </cell>
          <cell r="AU307" t="str">
            <v/>
          </cell>
          <cell r="AV307" t="str">
            <v/>
          </cell>
          <cell r="AW307" t="str">
            <v/>
          </cell>
          <cell r="AX307" t="str">
            <v/>
          </cell>
          <cell r="AY307" t="str">
            <v/>
          </cell>
        </row>
        <row r="308">
          <cell r="A308" t="str">
            <v>EF0307</v>
          </cell>
          <cell r="B308" t="str">
            <v>Active</v>
          </cell>
          <cell r="C308" t="str">
            <v>ELFASHER</v>
          </cell>
          <cell r="D308" t="str">
            <v xml:space="preserve">Ahmed Mohamed Abaker </v>
          </cell>
          <cell r="E308" t="str">
            <v>NUT</v>
          </cell>
          <cell r="F308" t="str">
            <v>Nurse</v>
          </cell>
          <cell r="G308" t="str">
            <v>D</v>
          </cell>
          <cell r="H308" t="str">
            <v>TFC</v>
          </cell>
          <cell r="I308" t="str">
            <v>EFN01</v>
          </cell>
          <cell r="J308">
            <v>650101</v>
          </cell>
          <cell r="K308" t="str">
            <v>F1K</v>
          </cell>
          <cell r="L308" t="str">
            <v>CA02</v>
          </cell>
          <cell r="M308">
            <v>198</v>
          </cell>
          <cell r="N308">
            <v>519.71280000000002</v>
          </cell>
          <cell r="O308">
            <v>74.95</v>
          </cell>
          <cell r="Q308">
            <v>77</v>
          </cell>
          <cell r="R308">
            <v>35.6</v>
          </cell>
          <cell r="V308">
            <v>60.710869565217401</v>
          </cell>
          <cell r="W308">
            <v>0</v>
          </cell>
          <cell r="X308">
            <v>173.31086956521739</v>
          </cell>
          <cell r="Y308">
            <v>767.97366956521751</v>
          </cell>
          <cell r="Z308">
            <v>38.786548967940277</v>
          </cell>
          <cell r="AA308">
            <v>0</v>
          </cell>
          <cell r="AB308">
            <v>0</v>
          </cell>
          <cell r="AC308">
            <v>380.10817988581476</v>
          </cell>
          <cell r="AD308">
            <v>418.89472885375505</v>
          </cell>
          <cell r="AE308">
            <v>767.97366956521751</v>
          </cell>
          <cell r="AF308">
            <v>130.94999999999999</v>
          </cell>
          <cell r="AG308">
            <v>61.437893565217394</v>
          </cell>
          <cell r="AH308">
            <v>0</v>
          </cell>
          <cell r="AI308">
            <v>785.03314042687771</v>
          </cell>
          <cell r="AJ308">
            <v>24.253314042687769</v>
          </cell>
          <cell r="AK308">
            <v>1101.1771908110675</v>
          </cell>
          <cell r="AL308">
            <v>0</v>
          </cell>
          <cell r="AM308">
            <v>220</v>
          </cell>
          <cell r="AN308">
            <v>0</v>
          </cell>
          <cell r="AO308">
            <v>249</v>
          </cell>
          <cell r="AP308">
            <v>220</v>
          </cell>
          <cell r="AQ308">
            <v>1101.1771908110675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130.55552382608698</v>
          </cell>
          <cell r="AW308">
            <v>191.99341739130438</v>
          </cell>
          <cell r="AX308">
            <v>1537.4239222450594</v>
          </cell>
          <cell r="AY308">
            <v>570.76496396858477</v>
          </cell>
        </row>
        <row r="309">
          <cell r="A309" t="str">
            <v>EF0308</v>
          </cell>
          <cell r="B309" t="str">
            <v>Active</v>
          </cell>
          <cell r="C309" t="str">
            <v>ELFASHER</v>
          </cell>
          <cell r="D309" t="str">
            <v xml:space="preserve">Ahmed Abdulkarim Hassan </v>
          </cell>
          <cell r="E309" t="str">
            <v>LOG</v>
          </cell>
          <cell r="F309" t="str">
            <v>Driver</v>
          </cell>
          <cell r="G309" t="str">
            <v>C</v>
          </cell>
          <cell r="H309" t="str">
            <v>Office</v>
          </cell>
          <cell r="I309" t="str">
            <v>EFC01</v>
          </cell>
          <cell r="J309">
            <v>650100</v>
          </cell>
          <cell r="K309" t="str">
            <v>F1K</v>
          </cell>
          <cell r="L309" t="str">
            <v>CA03</v>
          </cell>
          <cell r="M309">
            <v>198</v>
          </cell>
          <cell r="N309">
            <v>443.4674223913043</v>
          </cell>
          <cell r="O309">
            <v>74.95</v>
          </cell>
          <cell r="Q309">
            <v>77</v>
          </cell>
          <cell r="R309">
            <v>35.6</v>
          </cell>
          <cell r="V309">
            <v>0</v>
          </cell>
          <cell r="W309">
            <v>0</v>
          </cell>
          <cell r="X309">
            <v>112.6</v>
          </cell>
          <cell r="Y309">
            <v>631.01742239130431</v>
          </cell>
          <cell r="Z309">
            <v>31.869566787439609</v>
          </cell>
          <cell r="AA309">
            <v>19.121740072463766</v>
          </cell>
          <cell r="AB309">
            <v>0</v>
          </cell>
          <cell r="AC309">
            <v>388.80871480676325</v>
          </cell>
          <cell r="AD309">
            <v>439.80002166666662</v>
          </cell>
          <cell r="AE309">
            <v>631.01742239130431</v>
          </cell>
          <cell r="AF309">
            <v>130.94999999999999</v>
          </cell>
          <cell r="AG309">
            <v>50.481393791304342</v>
          </cell>
          <cell r="AH309">
            <v>0</v>
          </cell>
          <cell r="AI309">
            <v>559.53603401666658</v>
          </cell>
          <cell r="AJ309">
            <v>22</v>
          </cell>
          <cell r="AK309">
            <v>998.33605026666669</v>
          </cell>
          <cell r="AL309">
            <v>0</v>
          </cell>
          <cell r="AM309">
            <v>510</v>
          </cell>
          <cell r="AN309">
            <v>0</v>
          </cell>
          <cell r="AO309">
            <v>0</v>
          </cell>
          <cell r="AP309">
            <v>220</v>
          </cell>
          <cell r="AQ309">
            <v>708.33605026666669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107.27296180652174</v>
          </cell>
          <cell r="AW309">
            <v>157.75435559782608</v>
          </cell>
          <cell r="AX309">
            <v>1398.0904058644928</v>
          </cell>
          <cell r="AY309">
            <v>519.03772835978828</v>
          </cell>
        </row>
        <row r="310">
          <cell r="A310" t="str">
            <v>EF0309</v>
          </cell>
          <cell r="B310" t="str">
            <v>Active</v>
          </cell>
          <cell r="C310" t="str">
            <v>ELFASHER</v>
          </cell>
          <cell r="D310" t="str">
            <v xml:space="preserve">Elnour Mussa Abdalla </v>
          </cell>
          <cell r="E310" t="str">
            <v>LOG</v>
          </cell>
          <cell r="F310" t="str">
            <v>Driver</v>
          </cell>
          <cell r="G310" t="str">
            <v>C</v>
          </cell>
          <cell r="H310" t="str">
            <v>Office</v>
          </cell>
          <cell r="I310" t="str">
            <v>EFC01</v>
          </cell>
          <cell r="J310">
            <v>650100</v>
          </cell>
          <cell r="K310" t="str">
            <v>F1K</v>
          </cell>
          <cell r="L310" t="str">
            <v>CA03</v>
          </cell>
          <cell r="M310">
            <v>198</v>
          </cell>
          <cell r="N310">
            <v>443.4674223913043</v>
          </cell>
          <cell r="O310">
            <v>74.95</v>
          </cell>
          <cell r="Q310">
            <v>77</v>
          </cell>
          <cell r="R310">
            <v>35.6</v>
          </cell>
          <cell r="V310">
            <v>0</v>
          </cell>
          <cell r="W310">
            <v>0</v>
          </cell>
          <cell r="X310">
            <v>112.6</v>
          </cell>
          <cell r="Y310">
            <v>631.01742239130431</v>
          </cell>
          <cell r="Z310">
            <v>0</v>
          </cell>
          <cell r="AA310">
            <v>0</v>
          </cell>
          <cell r="AB310">
            <v>0</v>
          </cell>
          <cell r="AC310">
            <v>114.73044043478259</v>
          </cell>
          <cell r="AD310">
            <v>114.73044043478259</v>
          </cell>
          <cell r="AE310">
            <v>631.01742239130431</v>
          </cell>
          <cell r="AF310">
            <v>130.94999999999999</v>
          </cell>
          <cell r="AG310">
            <v>50.481393791304342</v>
          </cell>
          <cell r="AH310">
            <v>0</v>
          </cell>
          <cell r="AI310">
            <v>478.26863870869562</v>
          </cell>
          <cell r="AJ310">
            <v>22</v>
          </cell>
          <cell r="AK310">
            <v>673.26646903478263</v>
          </cell>
          <cell r="AL310">
            <v>0</v>
          </cell>
          <cell r="AM310">
            <v>510</v>
          </cell>
          <cell r="AN310">
            <v>0</v>
          </cell>
          <cell r="AO310">
            <v>0</v>
          </cell>
          <cell r="AP310">
            <v>220</v>
          </cell>
          <cell r="AQ310">
            <v>383.26646903478263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107.27296180652174</v>
          </cell>
          <cell r="AW310">
            <v>157.75435559782608</v>
          </cell>
          <cell r="AX310">
            <v>1073.0208246326088</v>
          </cell>
          <cell r="AY310">
            <v>398.35642170484653</v>
          </cell>
        </row>
        <row r="311">
          <cell r="A311" t="str">
            <v>EF0310</v>
          </cell>
          <cell r="B311" t="str">
            <v>Active</v>
          </cell>
          <cell r="C311" t="str">
            <v>ELFASHER</v>
          </cell>
          <cell r="D311" t="str">
            <v xml:space="preserve">Mohamed Idris Adam </v>
          </cell>
          <cell r="E311" t="str">
            <v>NUT</v>
          </cell>
          <cell r="F311" t="str">
            <v>Registrar</v>
          </cell>
          <cell r="G311" t="str">
            <v>C4</v>
          </cell>
          <cell r="H311" t="str">
            <v>TFC</v>
          </cell>
          <cell r="I311" t="str">
            <v>EFN01</v>
          </cell>
          <cell r="J311">
            <v>650101</v>
          </cell>
          <cell r="K311" t="str">
            <v>F1K</v>
          </cell>
          <cell r="L311" t="str">
            <v>CA02</v>
          </cell>
          <cell r="M311">
            <v>198</v>
          </cell>
          <cell r="N311">
            <v>506.23994498974128</v>
          </cell>
          <cell r="O311">
            <v>74.95</v>
          </cell>
          <cell r="Q311">
            <v>77</v>
          </cell>
          <cell r="R311">
            <v>35.6</v>
          </cell>
          <cell r="V311">
            <v>0</v>
          </cell>
          <cell r="W311">
            <v>0</v>
          </cell>
          <cell r="X311">
            <v>112.6</v>
          </cell>
          <cell r="Y311">
            <v>693.78994498974134</v>
          </cell>
          <cell r="Z311">
            <v>0</v>
          </cell>
          <cell r="AA311">
            <v>0</v>
          </cell>
          <cell r="AB311">
            <v>0</v>
          </cell>
          <cell r="AC311">
            <v>189.21543954265672</v>
          </cell>
          <cell r="AD311">
            <v>189.21543954265672</v>
          </cell>
          <cell r="AE311">
            <v>693.78994498974134</v>
          </cell>
          <cell r="AF311">
            <v>110.95</v>
          </cell>
          <cell r="AG311">
            <v>55.503195599179307</v>
          </cell>
          <cell r="AH311">
            <v>0</v>
          </cell>
          <cell r="AI311">
            <v>621.94446916189031</v>
          </cell>
          <cell r="AJ311">
            <v>22</v>
          </cell>
          <cell r="AK311">
            <v>805.5021889332188</v>
          </cell>
          <cell r="AL311">
            <v>0</v>
          </cell>
          <cell r="AM311">
            <v>220</v>
          </cell>
          <cell r="AN311">
            <v>0</v>
          </cell>
          <cell r="AO311">
            <v>0</v>
          </cell>
          <cell r="AP311">
            <v>220</v>
          </cell>
          <cell r="AQ311">
            <v>805.5021889332188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117.94429064825604</v>
          </cell>
          <cell r="AW311">
            <v>173.44748624743534</v>
          </cell>
          <cell r="AX311">
            <v>1220.9496751806541</v>
          </cell>
          <cell r="AY311">
            <v>453.27465462116191</v>
          </cell>
        </row>
        <row r="312">
          <cell r="A312" t="str">
            <v/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Q312" t="str">
            <v/>
          </cell>
          <cell r="R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e">
            <v>#N/A</v>
          </cell>
          <cell r="AA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  <cell r="AJ312" t="str">
            <v/>
          </cell>
          <cell r="AK312" t="str">
            <v/>
          </cell>
          <cell r="AL312" t="str">
            <v/>
          </cell>
          <cell r="AM312" t="str">
            <v/>
          </cell>
          <cell r="AN312" t="str">
            <v/>
          </cell>
          <cell r="AO312" t="str">
            <v/>
          </cell>
          <cell r="AP312" t="str">
            <v/>
          </cell>
          <cell r="AQ312" t="str">
            <v/>
          </cell>
          <cell r="AR312" t="str">
            <v/>
          </cell>
          <cell r="AS312" t="str">
            <v/>
          </cell>
          <cell r="AT312" t="str">
            <v/>
          </cell>
          <cell r="AU312" t="str">
            <v/>
          </cell>
          <cell r="AV312" t="str">
            <v/>
          </cell>
          <cell r="AW312" t="str">
            <v/>
          </cell>
          <cell r="AX312" t="str">
            <v/>
          </cell>
          <cell r="AY312" t="str">
            <v/>
          </cell>
        </row>
        <row r="313">
          <cell r="A313" t="str">
            <v>EF0312</v>
          </cell>
          <cell r="B313" t="str">
            <v>Active</v>
          </cell>
          <cell r="C313" t="str">
            <v>ELFASHER</v>
          </cell>
          <cell r="D313" t="str">
            <v xml:space="preserve">Zakaria Mohamed Khamees </v>
          </cell>
          <cell r="E313" t="str">
            <v>LOG</v>
          </cell>
          <cell r="F313" t="str">
            <v>Driver</v>
          </cell>
          <cell r="G313" t="str">
            <v>C</v>
          </cell>
          <cell r="H313" t="str">
            <v>Office</v>
          </cell>
          <cell r="I313" t="str">
            <v>EFC01</v>
          </cell>
          <cell r="J313">
            <v>650100</v>
          </cell>
          <cell r="K313" t="str">
            <v>F1K</v>
          </cell>
          <cell r="L313" t="str">
            <v>CA03</v>
          </cell>
          <cell r="M313">
            <v>198</v>
          </cell>
          <cell r="N313">
            <v>443.4674223913043</v>
          </cell>
          <cell r="O313">
            <v>74.95</v>
          </cell>
          <cell r="Q313">
            <v>77</v>
          </cell>
          <cell r="R313">
            <v>35.6</v>
          </cell>
          <cell r="V313">
            <v>0</v>
          </cell>
          <cell r="W313">
            <v>0</v>
          </cell>
          <cell r="X313">
            <v>112.6</v>
          </cell>
          <cell r="Y313">
            <v>631.01742239130431</v>
          </cell>
          <cell r="Z313">
            <v>6.3739133574879219</v>
          </cell>
          <cell r="AA313">
            <v>0</v>
          </cell>
          <cell r="AB313">
            <v>0</v>
          </cell>
          <cell r="AC313">
            <v>70.113046932367141</v>
          </cell>
          <cell r="AD313">
            <v>76.486960289855062</v>
          </cell>
          <cell r="AE313">
            <v>631.01742239130431</v>
          </cell>
          <cell r="AF313">
            <v>130.94999999999999</v>
          </cell>
          <cell r="AG313">
            <v>50.481393791304342</v>
          </cell>
          <cell r="AH313">
            <v>0</v>
          </cell>
          <cell r="AI313">
            <v>468.70776867246371</v>
          </cell>
          <cell r="AJ313">
            <v>22</v>
          </cell>
          <cell r="AK313">
            <v>635.02298888985501</v>
          </cell>
          <cell r="AL313">
            <v>0</v>
          </cell>
          <cell r="AM313">
            <v>270</v>
          </cell>
          <cell r="AN313">
            <v>0</v>
          </cell>
          <cell r="AO313">
            <v>190</v>
          </cell>
          <cell r="AP313">
            <v>220</v>
          </cell>
          <cell r="AQ313">
            <v>585.02298888985501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107.27296180652174</v>
          </cell>
          <cell r="AW313">
            <v>157.75435559782608</v>
          </cell>
          <cell r="AX313">
            <v>1034.7773444876811</v>
          </cell>
          <cell r="AY313">
            <v>384.15862092191219</v>
          </cell>
        </row>
        <row r="314">
          <cell r="A314" t="str">
            <v>EF0313</v>
          </cell>
          <cell r="B314" t="str">
            <v>Active</v>
          </cell>
          <cell r="C314" t="str">
            <v>ELFASHER</v>
          </cell>
          <cell r="D314" t="str">
            <v xml:space="preserve">Adam Osman Mukhtar </v>
          </cell>
          <cell r="E314" t="str">
            <v>LOG</v>
          </cell>
          <cell r="F314" t="str">
            <v>Driver</v>
          </cell>
          <cell r="G314" t="str">
            <v>C</v>
          </cell>
          <cell r="H314" t="str">
            <v>Office</v>
          </cell>
          <cell r="I314" t="str">
            <v>EFC01</v>
          </cell>
          <cell r="J314">
            <v>650100</v>
          </cell>
          <cell r="K314" t="str">
            <v>F1K</v>
          </cell>
          <cell r="L314" t="str">
            <v>CA03</v>
          </cell>
          <cell r="M314">
            <v>198</v>
          </cell>
          <cell r="N314">
            <v>443.4674223913043</v>
          </cell>
          <cell r="O314">
            <v>74.95</v>
          </cell>
          <cell r="Q314">
            <v>77</v>
          </cell>
          <cell r="R314">
            <v>35.6</v>
          </cell>
          <cell r="V314">
            <v>0</v>
          </cell>
          <cell r="W314">
            <v>0</v>
          </cell>
          <cell r="X314">
            <v>112.6</v>
          </cell>
          <cell r="Y314">
            <v>631.01742239130431</v>
          </cell>
          <cell r="Z314">
            <v>31.869566787439609</v>
          </cell>
          <cell r="AA314">
            <v>38.243480144927531</v>
          </cell>
          <cell r="AB314">
            <v>0</v>
          </cell>
          <cell r="AC314">
            <v>194.40435740338162</v>
          </cell>
          <cell r="AD314">
            <v>264.51740433574878</v>
          </cell>
          <cell r="AE314">
            <v>631.01742239130431</v>
          </cell>
          <cell r="AF314">
            <v>130.94999999999999</v>
          </cell>
          <cell r="AG314">
            <v>50.481393791304342</v>
          </cell>
          <cell r="AH314">
            <v>0</v>
          </cell>
          <cell r="AI314">
            <v>515.71537968393716</v>
          </cell>
          <cell r="AJ314">
            <v>22</v>
          </cell>
          <cell r="AK314">
            <v>823.05343293574879</v>
          </cell>
          <cell r="AL314">
            <v>0</v>
          </cell>
          <cell r="AM314">
            <v>320</v>
          </cell>
          <cell r="AN314">
            <v>0</v>
          </cell>
          <cell r="AO314">
            <v>190</v>
          </cell>
          <cell r="AP314">
            <v>220</v>
          </cell>
          <cell r="AQ314">
            <v>723.05343293574879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107.27296180652174</v>
          </cell>
          <cell r="AW314">
            <v>157.75435559782608</v>
          </cell>
          <cell r="AX314">
            <v>1222.8077885335749</v>
          </cell>
          <cell r="AY314">
            <v>453.96447477133927</v>
          </cell>
        </row>
        <row r="315">
          <cell r="A315" t="str">
            <v>EF0314</v>
          </cell>
          <cell r="B315" t="str">
            <v>Active</v>
          </cell>
          <cell r="C315" t="str">
            <v>ELFASHER</v>
          </cell>
          <cell r="D315" t="str">
            <v xml:space="preserve">Mohamed Adam Mohamed Abdalla </v>
          </cell>
          <cell r="E315" t="str">
            <v>LOG</v>
          </cell>
          <cell r="F315" t="str">
            <v>Driver</v>
          </cell>
          <cell r="G315" t="str">
            <v>C</v>
          </cell>
          <cell r="H315" t="str">
            <v>Office</v>
          </cell>
          <cell r="I315" t="str">
            <v>EFC01</v>
          </cell>
          <cell r="J315">
            <v>650100</v>
          </cell>
          <cell r="K315" t="str">
            <v>F1K</v>
          </cell>
          <cell r="L315" t="str">
            <v>CA03</v>
          </cell>
          <cell r="M315">
            <v>198</v>
          </cell>
          <cell r="N315">
            <v>443.4674223913043</v>
          </cell>
          <cell r="O315">
            <v>74.95</v>
          </cell>
          <cell r="Q315">
            <v>77</v>
          </cell>
          <cell r="R315">
            <v>35.6</v>
          </cell>
          <cell r="V315">
            <v>0</v>
          </cell>
          <cell r="W315">
            <v>0</v>
          </cell>
          <cell r="X315">
            <v>112.6</v>
          </cell>
          <cell r="Y315">
            <v>631.01742239130431</v>
          </cell>
          <cell r="Z315">
            <v>0</v>
          </cell>
          <cell r="AA315">
            <v>0</v>
          </cell>
          <cell r="AB315">
            <v>0</v>
          </cell>
          <cell r="AC315">
            <v>114.73044043478259</v>
          </cell>
          <cell r="AD315">
            <v>114.73044043478259</v>
          </cell>
          <cell r="AE315">
            <v>631.01742239130431</v>
          </cell>
          <cell r="AF315">
            <v>130.94999999999999</v>
          </cell>
          <cell r="AG315">
            <v>50.481393791304342</v>
          </cell>
          <cell r="AH315">
            <v>0</v>
          </cell>
          <cell r="AI315">
            <v>478.26863870869562</v>
          </cell>
          <cell r="AJ315">
            <v>22</v>
          </cell>
          <cell r="AK315">
            <v>673.26646903478263</v>
          </cell>
          <cell r="AL315">
            <v>0</v>
          </cell>
          <cell r="AM315">
            <v>410</v>
          </cell>
          <cell r="AN315">
            <v>0</v>
          </cell>
          <cell r="AO315">
            <v>193</v>
          </cell>
          <cell r="AP315">
            <v>220</v>
          </cell>
          <cell r="AQ315">
            <v>483.26646903478263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107.27296180652174</v>
          </cell>
          <cell r="AW315">
            <v>157.75435559782608</v>
          </cell>
          <cell r="AX315">
            <v>1073.0208246326088</v>
          </cell>
          <cell r="AY315">
            <v>398.35642170484653</v>
          </cell>
        </row>
        <row r="316">
          <cell r="A316" t="str">
            <v/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Q316" t="str">
            <v/>
          </cell>
          <cell r="R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e">
            <v>#N/A</v>
          </cell>
          <cell r="AA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str">
            <v/>
          </cell>
          <cell r="AG316" t="str">
            <v/>
          </cell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  <cell r="AL316" t="str">
            <v/>
          </cell>
          <cell r="AM316" t="str">
            <v/>
          </cell>
          <cell r="AN316" t="str">
            <v/>
          </cell>
          <cell r="AO316" t="str">
            <v/>
          </cell>
          <cell r="AP316" t="str">
            <v/>
          </cell>
          <cell r="AQ316" t="str">
            <v/>
          </cell>
          <cell r="AR316" t="str">
            <v/>
          </cell>
          <cell r="AS316" t="str">
            <v/>
          </cell>
          <cell r="AT316" t="str">
            <v/>
          </cell>
          <cell r="AU316" t="str">
            <v/>
          </cell>
          <cell r="AV316" t="str">
            <v/>
          </cell>
          <cell r="AW316" t="str">
            <v/>
          </cell>
          <cell r="AX316" t="str">
            <v/>
          </cell>
          <cell r="AY316" t="str">
            <v/>
          </cell>
        </row>
        <row r="317">
          <cell r="A317" t="str">
            <v/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Q317" t="str">
            <v/>
          </cell>
          <cell r="R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e">
            <v>#N/A</v>
          </cell>
          <cell r="AA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  <cell r="AL317" t="str">
            <v/>
          </cell>
          <cell r="AM317" t="str">
            <v/>
          </cell>
          <cell r="AN317" t="str">
            <v/>
          </cell>
          <cell r="AO317" t="str">
            <v/>
          </cell>
          <cell r="AP317" t="str">
            <v/>
          </cell>
          <cell r="AQ317" t="str">
            <v/>
          </cell>
          <cell r="AR317" t="str">
            <v/>
          </cell>
          <cell r="AS317" t="str">
            <v/>
          </cell>
          <cell r="AT317" t="str">
            <v/>
          </cell>
          <cell r="AU317" t="str">
            <v/>
          </cell>
          <cell r="AV317" t="str">
            <v/>
          </cell>
          <cell r="AW317" t="str">
            <v/>
          </cell>
          <cell r="AX317" t="str">
            <v/>
          </cell>
          <cell r="AY317" t="str">
            <v/>
          </cell>
        </row>
        <row r="318">
          <cell r="A318" t="str">
            <v/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Q318" t="str">
            <v/>
          </cell>
          <cell r="R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e">
            <v>#N/A</v>
          </cell>
          <cell r="AA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  <cell r="AL318" t="str">
            <v/>
          </cell>
          <cell r="AM318" t="str">
            <v/>
          </cell>
          <cell r="AN318" t="str">
            <v/>
          </cell>
          <cell r="AO318" t="str">
            <v/>
          </cell>
          <cell r="AP318" t="str">
            <v/>
          </cell>
          <cell r="AQ318" t="str">
            <v/>
          </cell>
          <cell r="AR318" t="str">
            <v/>
          </cell>
          <cell r="AS318" t="str">
            <v/>
          </cell>
          <cell r="AT318" t="str">
            <v/>
          </cell>
          <cell r="AU318" t="str">
            <v/>
          </cell>
          <cell r="AV318" t="str">
            <v/>
          </cell>
          <cell r="AW318" t="str">
            <v/>
          </cell>
          <cell r="AX318" t="str">
            <v/>
          </cell>
          <cell r="AY318" t="str">
            <v/>
          </cell>
        </row>
        <row r="319">
          <cell r="A319" t="str">
            <v/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Q319" t="str">
            <v/>
          </cell>
          <cell r="R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e">
            <v>#N/A</v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  <cell r="AL319" t="str">
            <v/>
          </cell>
          <cell r="AM319" t="str">
            <v/>
          </cell>
          <cell r="AN319" t="str">
            <v/>
          </cell>
          <cell r="AO319" t="str">
            <v/>
          </cell>
          <cell r="AP319" t="str">
            <v/>
          </cell>
          <cell r="AQ319" t="str">
            <v/>
          </cell>
          <cell r="AR319" t="str">
            <v/>
          </cell>
          <cell r="AS319" t="str">
            <v/>
          </cell>
          <cell r="AT319" t="str">
            <v/>
          </cell>
          <cell r="AU319" t="str">
            <v/>
          </cell>
          <cell r="AV319" t="str">
            <v/>
          </cell>
          <cell r="AW319" t="str">
            <v/>
          </cell>
          <cell r="AX319" t="str">
            <v/>
          </cell>
          <cell r="AY319" t="str">
            <v/>
          </cell>
        </row>
        <row r="320">
          <cell r="A320" t="str">
            <v/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Q320" t="str">
            <v/>
          </cell>
          <cell r="R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e">
            <v>#N/A</v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  <cell r="AL320" t="str">
            <v/>
          </cell>
          <cell r="AM320" t="str">
            <v/>
          </cell>
          <cell r="AN320" t="str">
            <v/>
          </cell>
          <cell r="AO320" t="str">
            <v/>
          </cell>
          <cell r="AP320" t="str">
            <v/>
          </cell>
          <cell r="AQ320" t="str">
            <v/>
          </cell>
          <cell r="AR320" t="str">
            <v/>
          </cell>
          <cell r="AS320" t="str">
            <v/>
          </cell>
          <cell r="AT320" t="str">
            <v/>
          </cell>
          <cell r="AU320" t="str">
            <v/>
          </cell>
          <cell r="AV320" t="str">
            <v/>
          </cell>
          <cell r="AW320" t="str">
            <v/>
          </cell>
          <cell r="AX320" t="str">
            <v/>
          </cell>
          <cell r="AY320" t="str">
            <v/>
          </cell>
        </row>
        <row r="321">
          <cell r="A321" t="str">
            <v/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Q321" t="str">
            <v/>
          </cell>
          <cell r="R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e">
            <v>#N/A</v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  <cell r="AL321" t="str">
            <v/>
          </cell>
          <cell r="AM321" t="str">
            <v/>
          </cell>
          <cell r="AN321" t="str">
            <v/>
          </cell>
          <cell r="AO321" t="str">
            <v/>
          </cell>
          <cell r="AP321" t="str">
            <v/>
          </cell>
          <cell r="AQ321" t="str">
            <v/>
          </cell>
          <cell r="AR321" t="str">
            <v/>
          </cell>
          <cell r="AS321" t="str">
            <v/>
          </cell>
          <cell r="AT321" t="str">
            <v/>
          </cell>
          <cell r="AU321" t="str">
            <v/>
          </cell>
          <cell r="AV321" t="str">
            <v/>
          </cell>
          <cell r="AW321" t="str">
            <v/>
          </cell>
          <cell r="AX321" t="str">
            <v/>
          </cell>
          <cell r="AY321" t="str">
            <v/>
          </cell>
        </row>
        <row r="322">
          <cell r="A322" t="str">
            <v>EF0321</v>
          </cell>
          <cell r="B322" t="str">
            <v>Active</v>
          </cell>
          <cell r="C322" t="str">
            <v>ELFASHER</v>
          </cell>
          <cell r="D322" t="str">
            <v xml:space="preserve">Haider  Hamid Sharif </v>
          </cell>
          <cell r="E322" t="str">
            <v>LOG</v>
          </cell>
          <cell r="F322" t="str">
            <v>Stock manager assistant</v>
          </cell>
          <cell r="G322" t="str">
            <v>D</v>
          </cell>
          <cell r="H322" t="str">
            <v>Office</v>
          </cell>
          <cell r="I322" t="str">
            <v>EFC01</v>
          </cell>
          <cell r="J322">
            <v>650100</v>
          </cell>
          <cell r="K322" t="str">
            <v>F1K</v>
          </cell>
          <cell r="L322" t="str">
            <v>CA03</v>
          </cell>
          <cell r="M322">
            <v>198</v>
          </cell>
          <cell r="N322">
            <v>519.71280000000002</v>
          </cell>
          <cell r="O322">
            <v>74.95</v>
          </cell>
          <cell r="Q322">
            <v>77</v>
          </cell>
          <cell r="R322">
            <v>35.6</v>
          </cell>
          <cell r="V322">
            <v>60.710869565217401</v>
          </cell>
          <cell r="W322">
            <v>0</v>
          </cell>
          <cell r="X322">
            <v>173.31086956521739</v>
          </cell>
          <cell r="Y322">
            <v>767.97366956521751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767.97366956521751</v>
          </cell>
          <cell r="AF322">
            <v>130.94999999999999</v>
          </cell>
          <cell r="AG322">
            <v>61.437893565217394</v>
          </cell>
          <cell r="AH322">
            <v>0</v>
          </cell>
          <cell r="AI322">
            <v>575.58577600000012</v>
          </cell>
          <cell r="AJ322">
            <v>22</v>
          </cell>
          <cell r="AK322">
            <v>684.53577600000017</v>
          </cell>
          <cell r="AL322">
            <v>0</v>
          </cell>
          <cell r="AM322">
            <v>570</v>
          </cell>
          <cell r="AN322">
            <v>0</v>
          </cell>
          <cell r="AO322">
            <v>0</v>
          </cell>
          <cell r="AP322">
            <v>220</v>
          </cell>
          <cell r="AQ322">
            <v>334.53577600000017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130.55552382608698</v>
          </cell>
          <cell r="AW322">
            <v>191.99341739130438</v>
          </cell>
          <cell r="AX322">
            <v>1118.5291933913045</v>
          </cell>
          <cell r="AY322">
            <v>415.25129505695105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Q323" t="str">
            <v/>
          </cell>
          <cell r="R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e">
            <v>#N/A</v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  <cell r="AL323" t="str">
            <v/>
          </cell>
          <cell r="AM323" t="str">
            <v/>
          </cell>
          <cell r="AN323" t="str">
            <v/>
          </cell>
          <cell r="AO323" t="str">
            <v/>
          </cell>
          <cell r="AP323" t="str">
            <v/>
          </cell>
          <cell r="AQ323" t="str">
            <v/>
          </cell>
          <cell r="AR323" t="str">
            <v/>
          </cell>
          <cell r="AS323" t="str">
            <v/>
          </cell>
          <cell r="AT323" t="str">
            <v/>
          </cell>
          <cell r="AU323" t="str">
            <v/>
          </cell>
          <cell r="AV323" t="str">
            <v/>
          </cell>
          <cell r="AW323" t="str">
            <v/>
          </cell>
          <cell r="AX323" t="str">
            <v/>
          </cell>
          <cell r="AY323" t="str">
            <v/>
          </cell>
        </row>
        <row r="324">
          <cell r="A324" t="str">
            <v>EF0323</v>
          </cell>
          <cell r="B324" t="str">
            <v>Active</v>
          </cell>
          <cell r="C324" t="str">
            <v>ELFASHER</v>
          </cell>
          <cell r="D324" t="str">
            <v xml:space="preserve">Hamid Gamer El Deen Abaker </v>
          </cell>
          <cell r="E324" t="str">
            <v>NUT</v>
          </cell>
          <cell r="F324" t="str">
            <v>Medical Assistant</v>
          </cell>
          <cell r="G324" t="str">
            <v>E</v>
          </cell>
          <cell r="H324" t="str">
            <v>TFC</v>
          </cell>
          <cell r="I324" t="str">
            <v>EFN01</v>
          </cell>
          <cell r="J324">
            <v>650101</v>
          </cell>
          <cell r="K324" t="str">
            <v>F1K</v>
          </cell>
          <cell r="L324" t="str">
            <v>CA02</v>
          </cell>
          <cell r="M324">
            <v>198</v>
          </cell>
          <cell r="N324">
            <v>617.05007999999998</v>
          </cell>
          <cell r="O324">
            <v>74.95</v>
          </cell>
          <cell r="Q324">
            <v>77</v>
          </cell>
          <cell r="R324">
            <v>35.6</v>
          </cell>
          <cell r="V324">
            <v>117.44999999999999</v>
          </cell>
          <cell r="W324">
            <v>0</v>
          </cell>
          <cell r="X324">
            <v>230.04999999999998</v>
          </cell>
          <cell r="Y324">
            <v>922.05007999999998</v>
          </cell>
          <cell r="Z324">
            <v>46.568185858585863</v>
          </cell>
          <cell r="AA324">
            <v>0</v>
          </cell>
          <cell r="AB324">
            <v>0</v>
          </cell>
          <cell r="AC324">
            <v>428.4273098989899</v>
          </cell>
          <cell r="AD324">
            <v>474.99549575757578</v>
          </cell>
          <cell r="AE324">
            <v>922.05007999999998</v>
          </cell>
          <cell r="AF324">
            <v>130.94999999999999</v>
          </cell>
          <cell r="AG324">
            <v>73.7640064</v>
          </cell>
          <cell r="AH324">
            <v>0</v>
          </cell>
          <cell r="AI324">
            <v>954.83382147878785</v>
          </cell>
          <cell r="AJ324">
            <v>57.966764295757571</v>
          </cell>
          <cell r="AK324">
            <v>1265.3148050618183</v>
          </cell>
          <cell r="AL324">
            <v>0</v>
          </cell>
          <cell r="AM324">
            <v>220</v>
          </cell>
          <cell r="AN324">
            <v>0</v>
          </cell>
          <cell r="AO324">
            <v>0</v>
          </cell>
          <cell r="AP324">
            <v>220</v>
          </cell>
          <cell r="AQ324">
            <v>1265.3148050618183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156.7485136</v>
          </cell>
          <cell r="AW324">
            <v>230.51251999999999</v>
          </cell>
          <cell r="AX324">
            <v>1773.7940893575758</v>
          </cell>
          <cell r="AY324">
            <v>658.51682470340131</v>
          </cell>
        </row>
        <row r="325">
          <cell r="A325" t="str">
            <v>EF0324</v>
          </cell>
          <cell r="B325" t="str">
            <v>Active</v>
          </cell>
          <cell r="C325" t="str">
            <v>ELFASHER</v>
          </cell>
          <cell r="D325" t="str">
            <v xml:space="preserve">Abdelrahim ABDALLAH ADAM </v>
          </cell>
          <cell r="E325" t="str">
            <v>FS</v>
          </cell>
          <cell r="F325" t="str">
            <v>Veterinary Officer</v>
          </cell>
          <cell r="G325" t="str">
            <v>E</v>
          </cell>
          <cell r="H325" t="str">
            <v>Field</v>
          </cell>
          <cell r="I325" t="str">
            <v>EFF01</v>
          </cell>
          <cell r="J325">
            <v>650101</v>
          </cell>
          <cell r="K325" t="str">
            <v>F1K</v>
          </cell>
          <cell r="L325" t="str">
            <v>CA01</v>
          </cell>
          <cell r="M325">
            <v>198</v>
          </cell>
          <cell r="N325">
            <v>617.05007999999998</v>
          </cell>
          <cell r="O325">
            <v>74.95</v>
          </cell>
          <cell r="Q325">
            <v>77</v>
          </cell>
          <cell r="R325">
            <v>35.6</v>
          </cell>
          <cell r="V325">
            <v>117.44999999999999</v>
          </cell>
          <cell r="W325">
            <v>0</v>
          </cell>
          <cell r="X325">
            <v>230.04999999999998</v>
          </cell>
          <cell r="Y325">
            <v>922.05007999999998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922.05007999999998</v>
          </cell>
          <cell r="AF325">
            <v>130.94999999999999</v>
          </cell>
          <cell r="AG325">
            <v>73.7640064</v>
          </cell>
          <cell r="AH325">
            <v>0</v>
          </cell>
          <cell r="AI325">
            <v>717.33607359999996</v>
          </cell>
          <cell r="AJ325">
            <v>22</v>
          </cell>
          <cell r="AK325">
            <v>826.28607360000001</v>
          </cell>
          <cell r="AL325">
            <v>0</v>
          </cell>
          <cell r="AM325">
            <v>220</v>
          </cell>
          <cell r="AN325">
            <v>0</v>
          </cell>
          <cell r="AO325">
            <v>0</v>
          </cell>
          <cell r="AP325">
            <v>220</v>
          </cell>
          <cell r="AQ325">
            <v>826.28607360000001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156.7485136</v>
          </cell>
          <cell r="AW325">
            <v>230.51251999999999</v>
          </cell>
          <cell r="AX325">
            <v>1298.7985936</v>
          </cell>
          <cell r="AY325">
            <v>482.17587989397168</v>
          </cell>
        </row>
        <row r="326">
          <cell r="A326" t="str">
            <v>EF0325</v>
          </cell>
          <cell r="B326" t="str">
            <v>Active</v>
          </cell>
          <cell r="C326" t="str">
            <v>ELFASHER</v>
          </cell>
          <cell r="D326" t="str">
            <v xml:space="preserve">Yahya Abdalla Yagoub </v>
          </cell>
          <cell r="E326" t="str">
            <v>NUT</v>
          </cell>
          <cell r="F326" t="str">
            <v>watchman</v>
          </cell>
          <cell r="G326" t="str">
            <v>A</v>
          </cell>
          <cell r="H326" t="str">
            <v>OTP</v>
          </cell>
          <cell r="I326" t="str">
            <v>EFN01</v>
          </cell>
          <cell r="J326">
            <v>650101</v>
          </cell>
          <cell r="K326" t="str">
            <v>F1K</v>
          </cell>
          <cell r="L326" t="str">
            <v>CA02</v>
          </cell>
          <cell r="M326">
            <v>198</v>
          </cell>
          <cell r="N326">
            <v>243.73921189130436</v>
          </cell>
          <cell r="O326">
            <v>74.95</v>
          </cell>
          <cell r="Q326">
            <v>77</v>
          </cell>
          <cell r="R326">
            <v>35.6</v>
          </cell>
          <cell r="V326">
            <v>0</v>
          </cell>
          <cell r="W326">
            <v>0</v>
          </cell>
          <cell r="X326">
            <v>112.6</v>
          </cell>
          <cell r="Y326">
            <v>431.28921189130438</v>
          </cell>
          <cell r="Z326">
            <v>21.782283428853756</v>
          </cell>
          <cell r="AA326">
            <v>0</v>
          </cell>
          <cell r="AB326">
            <v>0</v>
          </cell>
          <cell r="AC326">
            <v>270.10031451778656</v>
          </cell>
          <cell r="AD326">
            <v>291.88259794664032</v>
          </cell>
          <cell r="AE326">
            <v>431.28921189130438</v>
          </cell>
          <cell r="AF326">
            <v>110.95</v>
          </cell>
          <cell r="AG326">
            <v>34.503136951304349</v>
          </cell>
          <cell r="AH326">
            <v>0</v>
          </cell>
          <cell r="AI326">
            <v>358.80672442666014</v>
          </cell>
          <cell r="AJ326">
            <v>22</v>
          </cell>
          <cell r="AK326">
            <v>666.66867288664037</v>
          </cell>
          <cell r="AL326">
            <v>0</v>
          </cell>
          <cell r="AM326">
            <v>410</v>
          </cell>
          <cell r="AN326">
            <v>0</v>
          </cell>
          <cell r="AO326">
            <v>0</v>
          </cell>
          <cell r="AP326">
            <v>220</v>
          </cell>
          <cell r="AQ326">
            <v>476.66867288664037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73.319166021521752</v>
          </cell>
          <cell r="AW326">
            <v>107.82230297282609</v>
          </cell>
          <cell r="AX326">
            <v>1016.4909758594664</v>
          </cell>
          <cell r="AY326">
            <v>377.36985018653945</v>
          </cell>
        </row>
        <row r="327">
          <cell r="A327" t="str">
            <v>EF0326</v>
          </cell>
          <cell r="B327" t="str">
            <v>Active</v>
          </cell>
          <cell r="C327" t="str">
            <v>ELFASHER</v>
          </cell>
          <cell r="D327" t="str">
            <v xml:space="preserve">Haviz Ahmed Elbalowla  </v>
          </cell>
          <cell r="E327" t="str">
            <v>NUT</v>
          </cell>
          <cell r="F327" t="str">
            <v>watchman</v>
          </cell>
          <cell r="G327" t="str">
            <v>A</v>
          </cell>
          <cell r="H327" t="str">
            <v>OTP</v>
          </cell>
          <cell r="I327" t="str">
            <v>EFN01</v>
          </cell>
          <cell r="J327">
            <v>650101</v>
          </cell>
          <cell r="K327" t="str">
            <v>F1K</v>
          </cell>
          <cell r="L327" t="str">
            <v>CA02</v>
          </cell>
          <cell r="M327">
            <v>198</v>
          </cell>
          <cell r="N327">
            <v>243.73921189130436</v>
          </cell>
          <cell r="O327">
            <v>74.95</v>
          </cell>
          <cell r="Q327">
            <v>77</v>
          </cell>
          <cell r="R327">
            <v>35.6</v>
          </cell>
          <cell r="V327">
            <v>0</v>
          </cell>
          <cell r="W327">
            <v>0</v>
          </cell>
          <cell r="X327">
            <v>112.6</v>
          </cell>
          <cell r="Y327">
            <v>431.28921189130438</v>
          </cell>
          <cell r="Z327">
            <v>21.782283428853756</v>
          </cell>
          <cell r="AA327">
            <v>0</v>
          </cell>
          <cell r="AB327">
            <v>0</v>
          </cell>
          <cell r="AC327">
            <v>274.45677120355731</v>
          </cell>
          <cell r="AD327">
            <v>296.23905463241107</v>
          </cell>
          <cell r="AE327">
            <v>431.28921189130438</v>
          </cell>
          <cell r="AF327">
            <v>110.95</v>
          </cell>
          <cell r="AG327">
            <v>34.503136951304349</v>
          </cell>
          <cell r="AH327">
            <v>0</v>
          </cell>
          <cell r="AI327">
            <v>359.89583859810284</v>
          </cell>
          <cell r="AJ327">
            <v>22</v>
          </cell>
          <cell r="AK327">
            <v>671.02512957241106</v>
          </cell>
          <cell r="AL327">
            <v>0</v>
          </cell>
          <cell r="AM327">
            <v>410</v>
          </cell>
          <cell r="AN327">
            <v>0</v>
          </cell>
          <cell r="AO327">
            <v>0</v>
          </cell>
          <cell r="AP327">
            <v>220</v>
          </cell>
          <cell r="AQ327">
            <v>481.02512957241106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73.319166021521752</v>
          </cell>
          <cell r="AW327">
            <v>107.82230297282609</v>
          </cell>
          <cell r="AX327">
            <v>1020.8474325452372</v>
          </cell>
          <cell r="AY327">
            <v>378.98717433982415</v>
          </cell>
        </row>
        <row r="328">
          <cell r="A328" t="str">
            <v>EF0327</v>
          </cell>
          <cell r="B328" t="str">
            <v>Active</v>
          </cell>
          <cell r="C328" t="str">
            <v>ELFASHER</v>
          </cell>
          <cell r="D328" t="str">
            <v xml:space="preserve">Ismael Ahmed Osman </v>
          </cell>
          <cell r="E328" t="str">
            <v>NUT</v>
          </cell>
          <cell r="F328" t="str">
            <v>watchman</v>
          </cell>
          <cell r="G328" t="str">
            <v>A</v>
          </cell>
          <cell r="H328" t="str">
            <v>OTP</v>
          </cell>
          <cell r="I328" t="str">
            <v>EFN01</v>
          </cell>
          <cell r="J328">
            <v>650101</v>
          </cell>
          <cell r="K328" t="str">
            <v>F1K</v>
          </cell>
          <cell r="L328" t="str">
            <v>CA02</v>
          </cell>
          <cell r="M328">
            <v>198</v>
          </cell>
          <cell r="N328">
            <v>243.73921189130436</v>
          </cell>
          <cell r="O328">
            <v>74.95</v>
          </cell>
          <cell r="Q328">
            <v>77</v>
          </cell>
          <cell r="R328">
            <v>35.6</v>
          </cell>
          <cell r="V328">
            <v>0</v>
          </cell>
          <cell r="W328">
            <v>0</v>
          </cell>
          <cell r="X328">
            <v>112.6</v>
          </cell>
          <cell r="Y328">
            <v>431.28921189130438</v>
          </cell>
          <cell r="Z328">
            <v>21.782283428853756</v>
          </cell>
          <cell r="AA328">
            <v>0</v>
          </cell>
          <cell r="AB328">
            <v>0</v>
          </cell>
          <cell r="AC328">
            <v>274.45677120355731</v>
          </cell>
          <cell r="AD328">
            <v>296.23905463241107</v>
          </cell>
          <cell r="AE328">
            <v>431.28921189130438</v>
          </cell>
          <cell r="AF328">
            <v>110.95</v>
          </cell>
          <cell r="AG328">
            <v>34.503136951304349</v>
          </cell>
          <cell r="AH328">
            <v>0</v>
          </cell>
          <cell r="AI328">
            <v>359.89583859810284</v>
          </cell>
          <cell r="AJ328">
            <v>22</v>
          </cell>
          <cell r="AK328">
            <v>671.02512957241106</v>
          </cell>
          <cell r="AL328">
            <v>0</v>
          </cell>
          <cell r="AM328">
            <v>410</v>
          </cell>
          <cell r="AN328">
            <v>0</v>
          </cell>
          <cell r="AO328">
            <v>0</v>
          </cell>
          <cell r="AP328">
            <v>220</v>
          </cell>
          <cell r="AQ328">
            <v>481.02512957241106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73.319166021521752</v>
          </cell>
          <cell r="AW328">
            <v>107.82230297282609</v>
          </cell>
          <cell r="AX328">
            <v>1020.8474325452372</v>
          </cell>
          <cell r="AY328">
            <v>378.98717433982415</v>
          </cell>
        </row>
        <row r="329">
          <cell r="A329" t="str">
            <v>EF0328</v>
          </cell>
          <cell r="B329" t="str">
            <v>Active</v>
          </cell>
          <cell r="C329" t="str">
            <v>ELFASHER</v>
          </cell>
          <cell r="D329" t="str">
            <v xml:space="preserve">Ahmed Ibrahim Ahmed </v>
          </cell>
          <cell r="E329" t="str">
            <v>NUT</v>
          </cell>
          <cell r="F329" t="str">
            <v>watchman</v>
          </cell>
          <cell r="G329" t="str">
            <v>A</v>
          </cell>
          <cell r="H329" t="str">
            <v>OTP</v>
          </cell>
          <cell r="I329" t="str">
            <v>EFN01</v>
          </cell>
          <cell r="J329">
            <v>650101</v>
          </cell>
          <cell r="K329" t="str">
            <v>F1K</v>
          </cell>
          <cell r="L329" t="str">
            <v>CA02</v>
          </cell>
          <cell r="M329">
            <v>198</v>
          </cell>
          <cell r="N329">
            <v>243.73921189130436</v>
          </cell>
          <cell r="O329">
            <v>74.95</v>
          </cell>
          <cell r="Q329">
            <v>77</v>
          </cell>
          <cell r="R329">
            <v>35.6</v>
          </cell>
          <cell r="V329">
            <v>0</v>
          </cell>
          <cell r="W329">
            <v>0</v>
          </cell>
          <cell r="X329">
            <v>112.6</v>
          </cell>
          <cell r="Y329">
            <v>431.28921189130438</v>
          </cell>
          <cell r="Z329">
            <v>21.782283428853756</v>
          </cell>
          <cell r="AA329">
            <v>0</v>
          </cell>
          <cell r="AB329">
            <v>0</v>
          </cell>
          <cell r="AC329">
            <v>265.74385783201581</v>
          </cell>
          <cell r="AD329">
            <v>287.52614126086957</v>
          </cell>
          <cell r="AE329">
            <v>431.28921189130438</v>
          </cell>
          <cell r="AF329">
            <v>110.95</v>
          </cell>
          <cell r="AG329">
            <v>34.503136951304349</v>
          </cell>
          <cell r="AH329">
            <v>0</v>
          </cell>
          <cell r="AI329">
            <v>357.71761025521744</v>
          </cell>
          <cell r="AJ329">
            <v>22</v>
          </cell>
          <cell r="AK329">
            <v>662.31221620086967</v>
          </cell>
          <cell r="AL329">
            <v>0</v>
          </cell>
          <cell r="AM329">
            <v>220</v>
          </cell>
          <cell r="AN329">
            <v>0</v>
          </cell>
          <cell r="AO329">
            <v>0</v>
          </cell>
          <cell r="AP329">
            <v>220</v>
          </cell>
          <cell r="AQ329">
            <v>662.31221620086967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73.319166021521752</v>
          </cell>
          <cell r="AW329">
            <v>107.82230297282609</v>
          </cell>
          <cell r="AX329">
            <v>1012.1345191736956</v>
          </cell>
          <cell r="AY329">
            <v>375.7525260332547</v>
          </cell>
        </row>
        <row r="330">
          <cell r="A330" t="str">
            <v>EF0329</v>
          </cell>
          <cell r="B330" t="str">
            <v>Active</v>
          </cell>
          <cell r="C330" t="str">
            <v>ELFASHER</v>
          </cell>
          <cell r="D330" t="str">
            <v xml:space="preserve">Ishag Gamar Eldeen Abdalla </v>
          </cell>
          <cell r="E330" t="str">
            <v>NUT</v>
          </cell>
          <cell r="F330" t="str">
            <v>watchman</v>
          </cell>
          <cell r="G330" t="str">
            <v>A</v>
          </cell>
          <cell r="H330" t="str">
            <v>OTP</v>
          </cell>
          <cell r="I330" t="str">
            <v>EFN01</v>
          </cell>
          <cell r="J330">
            <v>650101</v>
          </cell>
          <cell r="K330" t="str">
            <v>F1K</v>
          </cell>
          <cell r="L330" t="str">
            <v>CA02</v>
          </cell>
          <cell r="M330">
            <v>198</v>
          </cell>
          <cell r="N330">
            <v>243.73921189130436</v>
          </cell>
          <cell r="O330">
            <v>74.95</v>
          </cell>
          <cell r="Q330">
            <v>77</v>
          </cell>
          <cell r="R330">
            <v>35.6</v>
          </cell>
          <cell r="V330">
            <v>0</v>
          </cell>
          <cell r="W330">
            <v>0</v>
          </cell>
          <cell r="X330">
            <v>112.6</v>
          </cell>
          <cell r="Y330">
            <v>431.28921189130438</v>
          </cell>
          <cell r="Z330">
            <v>21.782283428853756</v>
          </cell>
          <cell r="AA330">
            <v>0</v>
          </cell>
          <cell r="AB330">
            <v>0</v>
          </cell>
          <cell r="AC330">
            <v>169.90181074505929</v>
          </cell>
          <cell r="AD330">
            <v>191.68409417391305</v>
          </cell>
          <cell r="AE330">
            <v>431.28921189130438</v>
          </cell>
          <cell r="AF330">
            <v>110.95</v>
          </cell>
          <cell r="AG330">
            <v>34.503136951304349</v>
          </cell>
          <cell r="AH330">
            <v>0</v>
          </cell>
          <cell r="AI330">
            <v>333.75709848347833</v>
          </cell>
          <cell r="AJ330">
            <v>22</v>
          </cell>
          <cell r="AK330">
            <v>566.47016911391313</v>
          </cell>
          <cell r="AL330">
            <v>0</v>
          </cell>
          <cell r="AM330">
            <v>220</v>
          </cell>
          <cell r="AN330">
            <v>0</v>
          </cell>
          <cell r="AO330">
            <v>0</v>
          </cell>
          <cell r="AP330">
            <v>220</v>
          </cell>
          <cell r="AQ330">
            <v>566.47016911391313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73.319166021521752</v>
          </cell>
          <cell r="AW330">
            <v>107.82230297282609</v>
          </cell>
          <cell r="AX330">
            <v>916.29247208673917</v>
          </cell>
          <cell r="AY330">
            <v>340.17139466099121</v>
          </cell>
        </row>
        <row r="331">
          <cell r="A331" t="str">
            <v>EF0330</v>
          </cell>
          <cell r="B331" t="str">
            <v>Active</v>
          </cell>
          <cell r="C331" t="str">
            <v>ELFASHER</v>
          </cell>
          <cell r="D331" t="str">
            <v xml:space="preserve">Mubarak Abdulatif Al Sanosy </v>
          </cell>
          <cell r="E331" t="str">
            <v>WS</v>
          </cell>
          <cell r="F331" t="str">
            <v>Building Team Leader</v>
          </cell>
          <cell r="G331" t="str">
            <v>E</v>
          </cell>
          <cell r="H331" t="str">
            <v>Field</v>
          </cell>
          <cell r="I331" t="str">
            <v>EFH01</v>
          </cell>
          <cell r="J331">
            <v>650101</v>
          </cell>
          <cell r="K331" t="str">
            <v>F5M</v>
          </cell>
          <cell r="L331" t="str">
            <v>AB01</v>
          </cell>
          <cell r="M331">
            <v>198</v>
          </cell>
          <cell r="N331">
            <v>617.05007999999998</v>
          </cell>
          <cell r="O331">
            <v>74.95</v>
          </cell>
          <cell r="Q331">
            <v>77</v>
          </cell>
          <cell r="R331">
            <v>35.6</v>
          </cell>
          <cell r="V331">
            <v>117.44999999999999</v>
          </cell>
          <cell r="W331">
            <v>0</v>
          </cell>
          <cell r="X331">
            <v>230.04999999999998</v>
          </cell>
          <cell r="Y331">
            <v>922.05007999999998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922.05007999999998</v>
          </cell>
          <cell r="AF331">
            <v>130.94999999999999</v>
          </cell>
          <cell r="AG331">
            <v>73.7640064</v>
          </cell>
          <cell r="AH331">
            <v>0</v>
          </cell>
          <cell r="AI331">
            <v>717.33607359999996</v>
          </cell>
          <cell r="AJ331">
            <v>22</v>
          </cell>
          <cell r="AK331">
            <v>826.28607360000001</v>
          </cell>
          <cell r="AL331">
            <v>0</v>
          </cell>
          <cell r="AM331">
            <v>640</v>
          </cell>
          <cell r="AN331">
            <v>0</v>
          </cell>
          <cell r="AO331">
            <v>0</v>
          </cell>
          <cell r="AP331">
            <v>220</v>
          </cell>
          <cell r="AQ331">
            <v>406.28607360000001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156.7485136</v>
          </cell>
          <cell r="AW331">
            <v>230.51251999999999</v>
          </cell>
          <cell r="AX331">
            <v>1298.7985936</v>
          </cell>
          <cell r="AY331">
            <v>482.17587989397168</v>
          </cell>
        </row>
        <row r="332">
          <cell r="A332" t="str">
            <v>EF0331</v>
          </cell>
          <cell r="B332" t="str">
            <v>Active</v>
          </cell>
          <cell r="C332" t="str">
            <v>ELFASHER</v>
          </cell>
          <cell r="D332" t="str">
            <v xml:space="preserve">Haroun MUSSA IBRAHIM </v>
          </cell>
          <cell r="E332" t="str">
            <v>NUT</v>
          </cell>
          <cell r="F332" t="str">
            <v>Home visitor</v>
          </cell>
          <cell r="G332" t="str">
            <v>B</v>
          </cell>
          <cell r="H332" t="str">
            <v>OTP</v>
          </cell>
          <cell r="I332" t="str">
            <v>EFN01</v>
          </cell>
          <cell r="J332">
            <v>650101</v>
          </cell>
          <cell r="K332" t="str">
            <v>F1K</v>
          </cell>
          <cell r="L332" t="str">
            <v>CA02</v>
          </cell>
          <cell r="M332">
            <v>198</v>
          </cell>
          <cell r="N332">
            <v>323.6309301521739</v>
          </cell>
          <cell r="O332">
            <v>74.95</v>
          </cell>
          <cell r="Q332">
            <v>77</v>
          </cell>
          <cell r="R332">
            <v>35.6</v>
          </cell>
          <cell r="V332">
            <v>0</v>
          </cell>
          <cell r="W332">
            <v>0</v>
          </cell>
          <cell r="X332">
            <v>112.6</v>
          </cell>
          <cell r="Y332">
            <v>511.18093015217391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511.18093015217391</v>
          </cell>
          <cell r="AF332">
            <v>110.95</v>
          </cell>
          <cell r="AG332">
            <v>40.894474412173913</v>
          </cell>
          <cell r="AH332">
            <v>0</v>
          </cell>
          <cell r="AI332">
            <v>359.33645574000002</v>
          </cell>
          <cell r="AJ332">
            <v>22</v>
          </cell>
          <cell r="AK332">
            <v>448.28645574000001</v>
          </cell>
          <cell r="AL332">
            <v>0</v>
          </cell>
          <cell r="AM332">
            <v>220</v>
          </cell>
          <cell r="AN332">
            <v>0</v>
          </cell>
          <cell r="AO332">
            <v>0</v>
          </cell>
          <cell r="AP332">
            <v>220</v>
          </cell>
          <cell r="AQ332">
            <v>448.28645574000001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86.900758125869572</v>
          </cell>
          <cell r="AW332">
            <v>127.79523253804348</v>
          </cell>
          <cell r="AX332">
            <v>818.08168827804343</v>
          </cell>
          <cell r="AY332">
            <v>303.71087543084894</v>
          </cell>
        </row>
        <row r="333">
          <cell r="A333" t="str">
            <v>EF0332</v>
          </cell>
          <cell r="B333" t="str">
            <v>Active</v>
          </cell>
          <cell r="C333" t="str">
            <v>ELFASHER</v>
          </cell>
          <cell r="D333" t="str">
            <v xml:space="preserve">Gisma Abdelkareem Osman </v>
          </cell>
          <cell r="E333" t="str">
            <v>NUT</v>
          </cell>
          <cell r="F333" t="str">
            <v>Nutrition Assistant</v>
          </cell>
          <cell r="G333" t="str">
            <v>G</v>
          </cell>
          <cell r="H333" t="str">
            <v>TFC</v>
          </cell>
          <cell r="I333" t="str">
            <v>EFN01</v>
          </cell>
          <cell r="J333">
            <v>650101</v>
          </cell>
          <cell r="K333" t="str">
            <v>F1K</v>
          </cell>
          <cell r="L333" t="str">
            <v>CA02</v>
          </cell>
          <cell r="M333">
            <v>198</v>
          </cell>
          <cell r="N333">
            <v>905.7065600000002</v>
          </cell>
          <cell r="O333">
            <v>74.95</v>
          </cell>
          <cell r="Q333">
            <v>77</v>
          </cell>
          <cell r="R333">
            <v>35.6</v>
          </cell>
          <cell r="V333">
            <v>352.35500000000002</v>
          </cell>
          <cell r="W333">
            <v>0</v>
          </cell>
          <cell r="X333">
            <v>464.95500000000004</v>
          </cell>
          <cell r="Y333">
            <v>1445.6115600000003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1445.6115600000003</v>
          </cell>
          <cell r="AF333">
            <v>130.94999999999999</v>
          </cell>
          <cell r="AG333">
            <v>115.6489248</v>
          </cell>
          <cell r="AH333">
            <v>0</v>
          </cell>
          <cell r="AI333">
            <v>1199.0126352000002</v>
          </cell>
          <cell r="AJ333">
            <v>106.80252704000004</v>
          </cell>
          <cell r="AK333">
            <v>1223.1601081600002</v>
          </cell>
          <cell r="AL333">
            <v>0</v>
          </cell>
          <cell r="AM333">
            <v>220</v>
          </cell>
          <cell r="AN333">
            <v>0</v>
          </cell>
          <cell r="AO333">
            <v>0</v>
          </cell>
          <cell r="AP333">
            <v>220</v>
          </cell>
          <cell r="AQ333">
            <v>1223.1601081600002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245.75396520000004</v>
          </cell>
          <cell r="AW333">
            <v>361.40289000000007</v>
          </cell>
          <cell r="AX333">
            <v>1911.3655252000003</v>
          </cell>
          <cell r="AY333">
            <v>709.58989211544326</v>
          </cell>
        </row>
        <row r="334">
          <cell r="A334" t="str">
            <v>EF0333</v>
          </cell>
          <cell r="B334" t="str">
            <v>Active</v>
          </cell>
          <cell r="C334" t="str">
            <v>ELFASHER</v>
          </cell>
          <cell r="D334" t="str">
            <v xml:space="preserve">Abdelmajeed Adam Khalil Eisa </v>
          </cell>
          <cell r="E334" t="str">
            <v>LOG</v>
          </cell>
          <cell r="F334" t="str">
            <v>watchman</v>
          </cell>
          <cell r="G334" t="str">
            <v>A</v>
          </cell>
          <cell r="H334" t="str">
            <v>ST</v>
          </cell>
          <cell r="I334" t="str">
            <v>EFC01</v>
          </cell>
          <cell r="J334">
            <v>650100</v>
          </cell>
          <cell r="K334" t="str">
            <v>F1K</v>
          </cell>
          <cell r="L334" t="str">
            <v>CA03</v>
          </cell>
          <cell r="M334">
            <v>198</v>
          </cell>
          <cell r="N334">
            <v>243.73921189130436</v>
          </cell>
          <cell r="O334">
            <v>74.95</v>
          </cell>
          <cell r="Q334">
            <v>77</v>
          </cell>
          <cell r="R334">
            <v>35.6</v>
          </cell>
          <cell r="V334">
            <v>0</v>
          </cell>
          <cell r="W334">
            <v>0</v>
          </cell>
          <cell r="X334">
            <v>112.6</v>
          </cell>
          <cell r="Y334">
            <v>431.28921189130438</v>
          </cell>
          <cell r="Z334">
            <v>21.782283428853756</v>
          </cell>
          <cell r="AA334">
            <v>0</v>
          </cell>
          <cell r="AB334">
            <v>0</v>
          </cell>
          <cell r="AC334">
            <v>204.75346423122531</v>
          </cell>
          <cell r="AD334">
            <v>226.53574766007907</v>
          </cell>
          <cell r="AE334">
            <v>431.28921189130438</v>
          </cell>
          <cell r="AF334">
            <v>110.95</v>
          </cell>
          <cell r="AG334">
            <v>34.503136951304349</v>
          </cell>
          <cell r="AH334">
            <v>0</v>
          </cell>
          <cell r="AI334">
            <v>342.47001185501983</v>
          </cell>
          <cell r="AJ334">
            <v>22</v>
          </cell>
          <cell r="AK334">
            <v>601.32182260007914</v>
          </cell>
          <cell r="AL334">
            <v>0</v>
          </cell>
          <cell r="AM334">
            <v>220</v>
          </cell>
          <cell r="AN334">
            <v>0</v>
          </cell>
          <cell r="AO334">
            <v>0</v>
          </cell>
          <cell r="AP334">
            <v>220</v>
          </cell>
          <cell r="AQ334">
            <v>601.32182260007914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73.319166021521752</v>
          </cell>
          <cell r="AW334">
            <v>107.82230297282609</v>
          </cell>
          <cell r="AX334">
            <v>951.14412557290518</v>
          </cell>
          <cell r="AY334">
            <v>353.10998788726886</v>
          </cell>
        </row>
        <row r="335">
          <cell r="A335" t="str">
            <v>EF0334</v>
          </cell>
          <cell r="B335" t="str">
            <v>Active</v>
          </cell>
          <cell r="C335" t="str">
            <v>ELFASHER</v>
          </cell>
          <cell r="D335" t="str">
            <v xml:space="preserve">Al Saied Ahmed Mohammed Alnair </v>
          </cell>
          <cell r="E335" t="str">
            <v>LOG</v>
          </cell>
          <cell r="F335" t="str">
            <v>Driver</v>
          </cell>
          <cell r="G335" t="str">
            <v>C</v>
          </cell>
          <cell r="H335" t="str">
            <v>Office</v>
          </cell>
          <cell r="I335" t="str">
            <v>EFC01</v>
          </cell>
          <cell r="J335">
            <v>650100</v>
          </cell>
          <cell r="K335" t="str">
            <v>A12</v>
          </cell>
          <cell r="L335" t="str">
            <v>AM10</v>
          </cell>
          <cell r="M335">
            <v>198</v>
          </cell>
          <cell r="N335">
            <v>443.4674223913043</v>
          </cell>
          <cell r="O335">
            <v>74.95</v>
          </cell>
          <cell r="Q335">
            <v>77</v>
          </cell>
          <cell r="R335">
            <v>35.6</v>
          </cell>
          <cell r="V335">
            <v>0</v>
          </cell>
          <cell r="W335">
            <v>0</v>
          </cell>
          <cell r="X335">
            <v>112.6</v>
          </cell>
          <cell r="Y335">
            <v>631.01742239130431</v>
          </cell>
          <cell r="Z335">
            <v>15.934783393719805</v>
          </cell>
          <cell r="AA335">
            <v>0</v>
          </cell>
          <cell r="AB335">
            <v>0</v>
          </cell>
          <cell r="AC335">
            <v>98.795657041062782</v>
          </cell>
          <cell r="AD335">
            <v>114.73044043478259</v>
          </cell>
          <cell r="AE335">
            <v>631.01742239130431</v>
          </cell>
          <cell r="AF335">
            <v>130.94999999999999</v>
          </cell>
          <cell r="AG335">
            <v>50.481393791304342</v>
          </cell>
          <cell r="AH335">
            <v>0</v>
          </cell>
          <cell r="AI335">
            <v>478.26863870869562</v>
          </cell>
          <cell r="AJ335">
            <v>22</v>
          </cell>
          <cell r="AK335">
            <v>673.26646903478263</v>
          </cell>
          <cell r="AL335">
            <v>0</v>
          </cell>
          <cell r="AM335">
            <v>220</v>
          </cell>
          <cell r="AN335">
            <v>0</v>
          </cell>
          <cell r="AO335">
            <v>0</v>
          </cell>
          <cell r="AP335">
            <v>220</v>
          </cell>
          <cell r="AQ335">
            <v>673.26646903478263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107.27296180652174</v>
          </cell>
          <cell r="AW335">
            <v>157.75435559782608</v>
          </cell>
          <cell r="AX335">
            <v>1073.0208246326088</v>
          </cell>
          <cell r="AY335">
            <v>398.35642170484653</v>
          </cell>
        </row>
        <row r="336">
          <cell r="A336" t="str">
            <v>EF0335</v>
          </cell>
          <cell r="B336" t="str">
            <v>Active</v>
          </cell>
          <cell r="C336" t="str">
            <v>ELFASHER</v>
          </cell>
          <cell r="D336" t="str">
            <v xml:space="preserve">El Tayeb Fadul El Tayeb </v>
          </cell>
          <cell r="E336" t="str">
            <v>LOG</v>
          </cell>
          <cell r="F336" t="str">
            <v>Driver</v>
          </cell>
          <cell r="G336" t="str">
            <v>C</v>
          </cell>
          <cell r="H336" t="str">
            <v>Office</v>
          </cell>
          <cell r="I336" t="str">
            <v>EFC01</v>
          </cell>
          <cell r="J336">
            <v>650100</v>
          </cell>
          <cell r="K336" t="str">
            <v>A12</v>
          </cell>
          <cell r="L336" t="str">
            <v>AM10</v>
          </cell>
          <cell r="M336">
            <v>198</v>
          </cell>
          <cell r="N336">
            <v>443.4674223913043</v>
          </cell>
          <cell r="O336">
            <v>74.95</v>
          </cell>
          <cell r="Q336">
            <v>77</v>
          </cell>
          <cell r="R336">
            <v>35.6</v>
          </cell>
          <cell r="V336">
            <v>0</v>
          </cell>
          <cell r="W336">
            <v>0</v>
          </cell>
          <cell r="X336">
            <v>112.6</v>
          </cell>
          <cell r="Y336">
            <v>631.01742239130431</v>
          </cell>
          <cell r="Z336">
            <v>31.869566787439609</v>
          </cell>
          <cell r="AA336">
            <v>23.902175090579707</v>
          </cell>
          <cell r="AB336">
            <v>0</v>
          </cell>
          <cell r="AC336">
            <v>331.44349458937194</v>
          </cell>
          <cell r="AD336">
            <v>387.21523646739126</v>
          </cell>
          <cell r="AE336">
            <v>631.01742239130431</v>
          </cell>
          <cell r="AF336">
            <v>130.94999999999999</v>
          </cell>
          <cell r="AG336">
            <v>50.481393791304342</v>
          </cell>
          <cell r="AH336">
            <v>0</v>
          </cell>
          <cell r="AI336">
            <v>546.38983771684775</v>
          </cell>
          <cell r="AJ336">
            <v>22</v>
          </cell>
          <cell r="AK336">
            <v>945.75126506739127</v>
          </cell>
          <cell r="AL336">
            <v>0</v>
          </cell>
          <cell r="AM336">
            <v>320</v>
          </cell>
          <cell r="AN336">
            <v>0</v>
          </cell>
          <cell r="AO336">
            <v>0</v>
          </cell>
          <cell r="AP336">
            <v>220</v>
          </cell>
          <cell r="AQ336">
            <v>845.75126506739127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107.27296180652174</v>
          </cell>
          <cell r="AW336">
            <v>157.75435559782608</v>
          </cell>
          <cell r="AX336">
            <v>1345.5056206652175</v>
          </cell>
          <cell r="AY336">
            <v>499.51575228325356</v>
          </cell>
        </row>
        <row r="337">
          <cell r="A337" t="str">
            <v>EF0336</v>
          </cell>
          <cell r="B337" t="str">
            <v>Active</v>
          </cell>
          <cell r="C337" t="str">
            <v>ELFASHER</v>
          </cell>
          <cell r="D337" t="str">
            <v xml:space="preserve">Salah Mohammed Ali Khogal </v>
          </cell>
          <cell r="E337" t="str">
            <v>LOG</v>
          </cell>
          <cell r="F337" t="str">
            <v>Driver</v>
          </cell>
          <cell r="G337" t="str">
            <v>C</v>
          </cell>
          <cell r="H337" t="str">
            <v>Office</v>
          </cell>
          <cell r="I337" t="str">
            <v>EFC01</v>
          </cell>
          <cell r="J337">
            <v>650100</v>
          </cell>
          <cell r="K337" t="str">
            <v>A12</v>
          </cell>
          <cell r="L337" t="str">
            <v>AM10</v>
          </cell>
          <cell r="M337">
            <v>198</v>
          </cell>
          <cell r="N337">
            <v>443.4674223913043</v>
          </cell>
          <cell r="O337">
            <v>74.95</v>
          </cell>
          <cell r="Q337">
            <v>77</v>
          </cell>
          <cell r="R337">
            <v>35.6</v>
          </cell>
          <cell r="V337">
            <v>0</v>
          </cell>
          <cell r="W337">
            <v>0</v>
          </cell>
          <cell r="X337">
            <v>112.6</v>
          </cell>
          <cell r="Y337">
            <v>631.01742239130431</v>
          </cell>
          <cell r="Z337">
            <v>31.869566787439609</v>
          </cell>
          <cell r="AA337">
            <v>0</v>
          </cell>
          <cell r="AB337">
            <v>0</v>
          </cell>
          <cell r="AC337">
            <v>114.73044043478259</v>
          </cell>
          <cell r="AD337">
            <v>146.60000722222219</v>
          </cell>
          <cell r="AE337">
            <v>631.01742239130431</v>
          </cell>
          <cell r="AF337">
            <v>130.94999999999999</v>
          </cell>
          <cell r="AG337">
            <v>50.481393791304342</v>
          </cell>
          <cell r="AH337">
            <v>0</v>
          </cell>
          <cell r="AI337">
            <v>486.23603040555554</v>
          </cell>
          <cell r="AJ337">
            <v>22</v>
          </cell>
          <cell r="AK337">
            <v>705.1360358222222</v>
          </cell>
          <cell r="AL337">
            <v>0</v>
          </cell>
          <cell r="AM337">
            <v>420</v>
          </cell>
          <cell r="AN337">
            <v>0</v>
          </cell>
          <cell r="AO337">
            <v>0</v>
          </cell>
          <cell r="AP337">
            <v>220</v>
          </cell>
          <cell r="AQ337">
            <v>505.1360358222222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107.27296180652174</v>
          </cell>
          <cell r="AW337">
            <v>157.75435559782608</v>
          </cell>
          <cell r="AX337">
            <v>1104.8903914200482</v>
          </cell>
          <cell r="AY337">
            <v>410.18792235729171</v>
          </cell>
        </row>
        <row r="338">
          <cell r="A338" t="str">
            <v>EF0337</v>
          </cell>
          <cell r="B338" t="str">
            <v>Active</v>
          </cell>
          <cell r="C338" t="str">
            <v>ELFASHER</v>
          </cell>
          <cell r="D338" t="str">
            <v xml:space="preserve">Abdulrahman Ali Abaker </v>
          </cell>
          <cell r="E338" t="str">
            <v>LOG</v>
          </cell>
          <cell r="F338" t="str">
            <v>Driver</v>
          </cell>
          <cell r="G338" t="str">
            <v>C</v>
          </cell>
          <cell r="H338" t="str">
            <v>Office</v>
          </cell>
          <cell r="I338" t="str">
            <v>EFC01</v>
          </cell>
          <cell r="J338">
            <v>650100</v>
          </cell>
          <cell r="K338" t="str">
            <v>A12</v>
          </cell>
          <cell r="L338" t="str">
            <v>AM10</v>
          </cell>
          <cell r="M338">
            <v>198</v>
          </cell>
          <cell r="N338">
            <v>443.4674223913043</v>
          </cell>
          <cell r="O338">
            <v>74.95</v>
          </cell>
          <cell r="Q338">
            <v>77</v>
          </cell>
          <cell r="R338">
            <v>35.6</v>
          </cell>
          <cell r="V338">
            <v>0</v>
          </cell>
          <cell r="W338">
            <v>0</v>
          </cell>
          <cell r="X338">
            <v>112.6</v>
          </cell>
          <cell r="Y338">
            <v>631.01742239130431</v>
          </cell>
          <cell r="Z338">
            <v>31.869566787439609</v>
          </cell>
          <cell r="AA338">
            <v>0</v>
          </cell>
          <cell r="AB338">
            <v>0</v>
          </cell>
          <cell r="AC338">
            <v>152.97392057971012</v>
          </cell>
          <cell r="AD338">
            <v>184.84348736714975</v>
          </cell>
          <cell r="AE338">
            <v>631.01742239130431</v>
          </cell>
          <cell r="AF338">
            <v>130.94999999999999</v>
          </cell>
          <cell r="AG338">
            <v>50.481393791304342</v>
          </cell>
          <cell r="AH338">
            <v>0</v>
          </cell>
          <cell r="AI338">
            <v>495.79690044178739</v>
          </cell>
          <cell r="AJ338">
            <v>22</v>
          </cell>
          <cell r="AK338">
            <v>743.3795159671497</v>
          </cell>
          <cell r="AL338">
            <v>0</v>
          </cell>
          <cell r="AM338">
            <v>320</v>
          </cell>
          <cell r="AN338">
            <v>0</v>
          </cell>
          <cell r="AO338">
            <v>0</v>
          </cell>
          <cell r="AP338">
            <v>220</v>
          </cell>
          <cell r="AQ338">
            <v>643.3795159671497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107.27296180652174</v>
          </cell>
          <cell r="AW338">
            <v>157.75435559782608</v>
          </cell>
          <cell r="AX338">
            <v>1143.1338715649758</v>
          </cell>
          <cell r="AY338">
            <v>424.3857231402261</v>
          </cell>
        </row>
        <row r="339">
          <cell r="A339" t="str">
            <v>EF0338</v>
          </cell>
          <cell r="B339" t="str">
            <v>Active</v>
          </cell>
          <cell r="C339" t="str">
            <v>ELFASHER</v>
          </cell>
          <cell r="D339" t="str">
            <v xml:space="preserve">Intisar Mohammed Abdullah </v>
          </cell>
          <cell r="E339" t="str">
            <v>FS</v>
          </cell>
          <cell r="F339" t="str">
            <v>Data Entery</v>
          </cell>
          <cell r="G339" t="str">
            <v>D</v>
          </cell>
          <cell r="H339" t="str">
            <v>Field</v>
          </cell>
          <cell r="I339" t="str">
            <v>EFF01</v>
          </cell>
          <cell r="J339">
            <v>650101</v>
          </cell>
          <cell r="K339" t="str">
            <v>F1K</v>
          </cell>
          <cell r="L339" t="str">
            <v>CA01</v>
          </cell>
          <cell r="M339">
            <v>198</v>
          </cell>
          <cell r="N339">
            <v>519.71280000000002</v>
          </cell>
          <cell r="O339">
            <v>74.95</v>
          </cell>
          <cell r="Q339">
            <v>77</v>
          </cell>
          <cell r="R339">
            <v>35.6</v>
          </cell>
          <cell r="V339">
            <v>60.710869565217401</v>
          </cell>
          <cell r="W339">
            <v>0</v>
          </cell>
          <cell r="X339">
            <v>173.31086956521739</v>
          </cell>
          <cell r="Y339">
            <v>767.97366956521751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767.97366956521751</v>
          </cell>
          <cell r="AF339">
            <v>130.94999999999999</v>
          </cell>
          <cell r="AG339">
            <v>61.437893565217394</v>
          </cell>
          <cell r="AH339">
            <v>0</v>
          </cell>
          <cell r="AI339">
            <v>575.58577600000012</v>
          </cell>
          <cell r="AJ339">
            <v>22</v>
          </cell>
          <cell r="AK339">
            <v>684.53577600000017</v>
          </cell>
          <cell r="AL339">
            <v>0</v>
          </cell>
          <cell r="AM339">
            <v>220</v>
          </cell>
          <cell r="AN339">
            <v>0</v>
          </cell>
          <cell r="AO339">
            <v>0</v>
          </cell>
          <cell r="AP339">
            <v>220</v>
          </cell>
          <cell r="AQ339">
            <v>684.53577600000017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130.55552382608698</v>
          </cell>
          <cell r="AW339">
            <v>191.99341739130438</v>
          </cell>
          <cell r="AX339">
            <v>1118.5291933913045</v>
          </cell>
          <cell r="AY339">
            <v>415.25129505695105</v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Q340" t="str">
            <v/>
          </cell>
          <cell r="R340" t="str">
            <v/>
          </cell>
          <cell r="V340" t="str">
            <v/>
          </cell>
          <cell r="X340" t="str">
            <v/>
          </cell>
          <cell r="Y340" t="str">
            <v/>
          </cell>
          <cell r="Z340" t="e">
            <v>#N/A</v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  <cell r="AL340" t="str">
            <v/>
          </cell>
          <cell r="AM340" t="str">
            <v/>
          </cell>
          <cell r="AN340" t="str">
            <v/>
          </cell>
          <cell r="AO340" t="str">
            <v/>
          </cell>
          <cell r="AP340" t="str">
            <v/>
          </cell>
          <cell r="AQ340" t="str">
            <v/>
          </cell>
          <cell r="AR340" t="str">
            <v/>
          </cell>
          <cell r="AS340" t="str">
            <v/>
          </cell>
          <cell r="AT340" t="str">
            <v/>
          </cell>
          <cell r="AU340" t="str">
            <v/>
          </cell>
          <cell r="AV340" t="str">
            <v/>
          </cell>
          <cell r="AW340" t="str">
            <v/>
          </cell>
          <cell r="AX340" t="str">
            <v/>
          </cell>
          <cell r="AY340" t="str">
            <v/>
          </cell>
        </row>
        <row r="341">
          <cell r="A341" t="str">
            <v>EF0340</v>
          </cell>
          <cell r="B341" t="str">
            <v>Active</v>
          </cell>
          <cell r="C341" t="str">
            <v>ELFASHER</v>
          </cell>
          <cell r="D341" t="str">
            <v xml:space="preserve">Elyass Mohammed Hussein </v>
          </cell>
          <cell r="E341" t="str">
            <v>FA</v>
          </cell>
          <cell r="F341" t="str">
            <v xml:space="preserve">Food Aid Supervisor  </v>
          </cell>
          <cell r="G341" t="str">
            <v>F</v>
          </cell>
          <cell r="H341" t="str">
            <v>Field</v>
          </cell>
          <cell r="I341" t="str">
            <v>EFF01</v>
          </cell>
          <cell r="J341">
            <v>650101</v>
          </cell>
          <cell r="K341" t="str">
            <v>A12</v>
          </cell>
          <cell r="L341" t="str">
            <v>AM10</v>
          </cell>
          <cell r="M341">
            <v>198</v>
          </cell>
          <cell r="N341">
            <v>739.46828000000005</v>
          </cell>
          <cell r="O341">
            <v>74.95</v>
          </cell>
          <cell r="Q341">
            <v>77</v>
          </cell>
          <cell r="R341">
            <v>35.6</v>
          </cell>
          <cell r="V341">
            <v>208.768</v>
          </cell>
          <cell r="W341">
            <v>0</v>
          </cell>
          <cell r="X341">
            <v>321.36799999999999</v>
          </cell>
          <cell r="Y341">
            <v>1135.78628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1135.78628</v>
          </cell>
          <cell r="AF341">
            <v>130.94999999999999</v>
          </cell>
          <cell r="AG341">
            <v>90.86290240000001</v>
          </cell>
          <cell r="AH341">
            <v>0</v>
          </cell>
          <cell r="AI341">
            <v>913.97337759999994</v>
          </cell>
          <cell r="AJ341">
            <v>49.794675519999984</v>
          </cell>
          <cell r="AK341">
            <v>995.12870208000015</v>
          </cell>
          <cell r="AL341">
            <v>0</v>
          </cell>
          <cell r="AM341">
            <v>220</v>
          </cell>
          <cell r="AN341">
            <v>0</v>
          </cell>
          <cell r="AO341">
            <v>0</v>
          </cell>
          <cell r="AP341">
            <v>220</v>
          </cell>
          <cell r="AQ341">
            <v>995.12870208000015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193.08366760000001</v>
          </cell>
          <cell r="AW341">
            <v>283.94657000000001</v>
          </cell>
          <cell r="AX341">
            <v>1548.8699476000002</v>
          </cell>
          <cell r="AY341">
            <v>575.0142735797923</v>
          </cell>
        </row>
        <row r="342">
          <cell r="A342" t="str">
            <v>EF0341</v>
          </cell>
          <cell r="B342" t="str">
            <v>Active</v>
          </cell>
          <cell r="C342" t="str">
            <v>ELFASHER</v>
          </cell>
          <cell r="D342" t="str">
            <v xml:space="preserve">Adam Abaker Ahmed </v>
          </cell>
          <cell r="E342" t="str">
            <v>FA</v>
          </cell>
          <cell r="F342" t="str">
            <v xml:space="preserve">Food Aid Processing Supervisor  </v>
          </cell>
          <cell r="G342" t="str">
            <v>F</v>
          </cell>
          <cell r="H342" t="str">
            <v>Field</v>
          </cell>
          <cell r="I342" t="str">
            <v>EFF01</v>
          </cell>
          <cell r="J342">
            <v>650101</v>
          </cell>
          <cell r="K342" t="str">
            <v>A12</v>
          </cell>
          <cell r="L342" t="str">
            <v>AM10</v>
          </cell>
          <cell r="M342">
            <v>81</v>
          </cell>
          <cell r="N342">
            <v>302.50975090909094</v>
          </cell>
          <cell r="O342">
            <v>30.661363636363639</v>
          </cell>
          <cell r="Q342">
            <v>31.5</v>
          </cell>
          <cell r="R342">
            <v>14.563636363636364</v>
          </cell>
          <cell r="V342">
            <v>85.405090909090916</v>
          </cell>
          <cell r="W342">
            <v>220</v>
          </cell>
          <cell r="X342">
            <v>351.46872727272728</v>
          </cell>
          <cell r="Y342">
            <v>684.63984181818182</v>
          </cell>
          <cell r="Z342">
            <v>28.681471717171718</v>
          </cell>
          <cell r="AA342">
            <v>0</v>
          </cell>
          <cell r="AB342">
            <v>0</v>
          </cell>
          <cell r="AC342">
            <v>80.308120808080801</v>
          </cell>
          <cell r="AD342">
            <v>108.98959252525252</v>
          </cell>
          <cell r="AE342">
            <v>684.63984181818182</v>
          </cell>
          <cell r="AF342">
            <v>130.94999999999999</v>
          </cell>
          <cell r="AG342">
            <v>90.86290240000001</v>
          </cell>
          <cell r="AH342">
            <v>0</v>
          </cell>
          <cell r="AI342">
            <v>517.32173568080805</v>
          </cell>
          <cell r="AJ342">
            <v>35</v>
          </cell>
          <cell r="AK342">
            <v>667.7665319434343</v>
          </cell>
          <cell r="AL342">
            <v>0</v>
          </cell>
          <cell r="AM342">
            <v>220</v>
          </cell>
          <cell r="AN342">
            <v>0</v>
          </cell>
          <cell r="AO342">
            <v>0</v>
          </cell>
          <cell r="AP342">
            <v>350</v>
          </cell>
          <cell r="AQ342">
            <v>797.7665319434343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193.08366760000001</v>
          </cell>
          <cell r="AW342">
            <v>283.94657000000001</v>
          </cell>
          <cell r="AX342">
            <v>1336.7131019434341</v>
          </cell>
          <cell r="AY342">
            <v>496.25155068028675</v>
          </cell>
        </row>
        <row r="343">
          <cell r="A343" t="str">
            <v>EF0342</v>
          </cell>
          <cell r="B343" t="str">
            <v>Active</v>
          </cell>
          <cell r="C343" t="str">
            <v>ELFASHER</v>
          </cell>
          <cell r="D343" t="str">
            <v xml:space="preserve">Mohammed Ibrahim Abuanja </v>
          </cell>
          <cell r="E343" t="str">
            <v>LOG</v>
          </cell>
          <cell r="F343" t="str">
            <v>Store &amp; Transport Manager</v>
          </cell>
          <cell r="G343" t="str">
            <v>G</v>
          </cell>
          <cell r="H343" t="str">
            <v>Office</v>
          </cell>
          <cell r="I343" t="str">
            <v>EFC01</v>
          </cell>
          <cell r="J343">
            <v>650100</v>
          </cell>
          <cell r="K343" t="str">
            <v>F1K</v>
          </cell>
          <cell r="L343" t="str">
            <v>CA03</v>
          </cell>
          <cell r="M343">
            <v>198</v>
          </cell>
          <cell r="N343">
            <v>905.7065600000002</v>
          </cell>
          <cell r="O343">
            <v>74.95</v>
          </cell>
          <cell r="Q343">
            <v>77</v>
          </cell>
          <cell r="R343">
            <v>35.6</v>
          </cell>
          <cell r="V343">
            <v>352.35500000000002</v>
          </cell>
          <cell r="W343">
            <v>0</v>
          </cell>
          <cell r="X343">
            <v>464.95500000000004</v>
          </cell>
          <cell r="Y343">
            <v>1445.6115600000003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1445.6115600000003</v>
          </cell>
          <cell r="AF343">
            <v>130.94999999999999</v>
          </cell>
          <cell r="AG343">
            <v>115.6489248</v>
          </cell>
          <cell r="AH343">
            <v>0</v>
          </cell>
          <cell r="AI343">
            <v>1199.0126352000002</v>
          </cell>
          <cell r="AJ343">
            <v>106.80252704000004</v>
          </cell>
          <cell r="AK343">
            <v>1223.1601081600002</v>
          </cell>
          <cell r="AL343">
            <v>0</v>
          </cell>
          <cell r="AM343">
            <v>696</v>
          </cell>
          <cell r="AN343">
            <v>0</v>
          </cell>
          <cell r="AO343">
            <v>0</v>
          </cell>
          <cell r="AP343">
            <v>220</v>
          </cell>
          <cell r="AQ343">
            <v>747.16010816000016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245.75396520000004</v>
          </cell>
          <cell r="AW343">
            <v>361.40289000000007</v>
          </cell>
          <cell r="AX343">
            <v>1911.3655252000003</v>
          </cell>
          <cell r="AY343">
            <v>709.58989211544326</v>
          </cell>
        </row>
        <row r="344">
          <cell r="A344" t="str">
            <v>EF0343</v>
          </cell>
          <cell r="B344" t="str">
            <v>Active</v>
          </cell>
          <cell r="C344" t="str">
            <v>ELFASHER</v>
          </cell>
          <cell r="D344" t="str">
            <v xml:space="preserve">Adam Ishaq Mohammed </v>
          </cell>
          <cell r="E344" t="str">
            <v>FA</v>
          </cell>
          <cell r="F344" t="str">
            <v>Food Aid Team Leader</v>
          </cell>
          <cell r="G344" t="str">
            <v>D</v>
          </cell>
          <cell r="H344" t="str">
            <v>Field</v>
          </cell>
          <cell r="I344" t="str">
            <v>EFF01</v>
          </cell>
          <cell r="J344">
            <v>650101</v>
          </cell>
          <cell r="K344" t="str">
            <v>A12</v>
          </cell>
          <cell r="L344" t="str">
            <v>AM10</v>
          </cell>
          <cell r="M344">
            <v>198</v>
          </cell>
          <cell r="N344">
            <v>519.71280000000002</v>
          </cell>
          <cell r="O344">
            <v>74.95</v>
          </cell>
          <cell r="Q344">
            <v>77</v>
          </cell>
          <cell r="R344">
            <v>35.6</v>
          </cell>
          <cell r="V344">
            <v>60.710869565217401</v>
          </cell>
          <cell r="W344">
            <v>0</v>
          </cell>
          <cell r="X344">
            <v>173.31086956521739</v>
          </cell>
          <cell r="Y344">
            <v>767.97366956521751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767.97366956521751</v>
          </cell>
          <cell r="AF344">
            <v>130.94999999999999</v>
          </cell>
          <cell r="AG344">
            <v>61.437893565217394</v>
          </cell>
          <cell r="AH344">
            <v>0</v>
          </cell>
          <cell r="AI344">
            <v>575.58577600000012</v>
          </cell>
          <cell r="AJ344">
            <v>22</v>
          </cell>
          <cell r="AK344">
            <v>684.53577600000017</v>
          </cell>
          <cell r="AL344">
            <v>0</v>
          </cell>
          <cell r="AM344">
            <v>220</v>
          </cell>
          <cell r="AN344">
            <v>0</v>
          </cell>
          <cell r="AO344">
            <v>0</v>
          </cell>
          <cell r="AP344">
            <v>220</v>
          </cell>
          <cell r="AQ344">
            <v>684.53577600000017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130.55552382608698</v>
          </cell>
          <cell r="AW344">
            <v>191.99341739130438</v>
          </cell>
          <cell r="AX344">
            <v>1118.5291933913045</v>
          </cell>
          <cell r="AY344">
            <v>415.25129505695105</v>
          </cell>
        </row>
        <row r="345">
          <cell r="A345" t="str">
            <v>EF0344</v>
          </cell>
          <cell r="B345" t="str">
            <v>Active</v>
          </cell>
          <cell r="C345" t="str">
            <v>ELFASHER</v>
          </cell>
          <cell r="D345" t="str">
            <v xml:space="preserve">Abdelrahman Zakaria Eldai </v>
          </cell>
          <cell r="E345" t="str">
            <v>FA</v>
          </cell>
          <cell r="F345" t="str">
            <v>Food Aid Team Leader</v>
          </cell>
          <cell r="G345" t="str">
            <v>D</v>
          </cell>
          <cell r="H345" t="str">
            <v>Field</v>
          </cell>
          <cell r="I345" t="str">
            <v>EFF01</v>
          </cell>
          <cell r="J345">
            <v>650101</v>
          </cell>
          <cell r="K345" t="str">
            <v>A12</v>
          </cell>
          <cell r="L345" t="str">
            <v>AM10</v>
          </cell>
          <cell r="M345">
            <v>198</v>
          </cell>
          <cell r="N345">
            <v>519.71280000000002</v>
          </cell>
          <cell r="O345">
            <v>74.95</v>
          </cell>
          <cell r="Q345">
            <v>77</v>
          </cell>
          <cell r="R345">
            <v>35.6</v>
          </cell>
          <cell r="V345">
            <v>60.710869565217401</v>
          </cell>
          <cell r="W345">
            <v>0</v>
          </cell>
          <cell r="X345">
            <v>173.31086956521739</v>
          </cell>
          <cell r="Y345">
            <v>767.97366956521751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767.97366956521751</v>
          </cell>
          <cell r="AF345">
            <v>130.94999999999999</v>
          </cell>
          <cell r="AG345">
            <v>61.437893565217394</v>
          </cell>
          <cell r="AH345">
            <v>0</v>
          </cell>
          <cell r="AI345">
            <v>575.58577600000012</v>
          </cell>
          <cell r="AJ345">
            <v>22</v>
          </cell>
          <cell r="AK345">
            <v>684.53577600000017</v>
          </cell>
          <cell r="AL345">
            <v>0</v>
          </cell>
          <cell r="AM345">
            <v>220</v>
          </cell>
          <cell r="AN345">
            <v>0</v>
          </cell>
          <cell r="AO345">
            <v>0</v>
          </cell>
          <cell r="AP345">
            <v>220</v>
          </cell>
          <cell r="AQ345">
            <v>684.53577600000017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130.55552382608698</v>
          </cell>
          <cell r="AW345">
            <v>191.99341739130438</v>
          </cell>
          <cell r="AX345">
            <v>1118.5291933913045</v>
          </cell>
          <cell r="AY345">
            <v>415.25129505695105</v>
          </cell>
        </row>
        <row r="346">
          <cell r="A346" t="str">
            <v>EF0345</v>
          </cell>
          <cell r="B346" t="str">
            <v>Active</v>
          </cell>
          <cell r="C346" t="str">
            <v>ELFASHER</v>
          </cell>
          <cell r="D346" t="str">
            <v xml:space="preserve">Salah Mohammed Ahmed </v>
          </cell>
          <cell r="E346" t="str">
            <v>FA</v>
          </cell>
          <cell r="F346" t="str">
            <v>Food Aid Team Leader</v>
          </cell>
          <cell r="G346" t="str">
            <v>D</v>
          </cell>
          <cell r="H346" t="str">
            <v>Field</v>
          </cell>
          <cell r="I346" t="str">
            <v>EFF01</v>
          </cell>
          <cell r="J346">
            <v>650101</v>
          </cell>
          <cell r="K346" t="str">
            <v>A12</v>
          </cell>
          <cell r="L346" t="str">
            <v>AM10</v>
          </cell>
          <cell r="M346">
            <v>198</v>
          </cell>
          <cell r="N346">
            <v>519.71280000000002</v>
          </cell>
          <cell r="O346">
            <v>74.95</v>
          </cell>
          <cell r="Q346">
            <v>77</v>
          </cell>
          <cell r="R346">
            <v>35.6</v>
          </cell>
          <cell r="V346">
            <v>60.710869565217401</v>
          </cell>
          <cell r="W346">
            <v>0</v>
          </cell>
          <cell r="X346">
            <v>173.31086956521739</v>
          </cell>
          <cell r="Y346">
            <v>767.97366956521751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767.97366956521751</v>
          </cell>
          <cell r="AF346">
            <v>130.94999999999999</v>
          </cell>
          <cell r="AG346">
            <v>61.437893565217394</v>
          </cell>
          <cell r="AH346">
            <v>0</v>
          </cell>
          <cell r="AI346">
            <v>575.58577600000012</v>
          </cell>
          <cell r="AJ346">
            <v>22</v>
          </cell>
          <cell r="AK346">
            <v>684.53577600000017</v>
          </cell>
          <cell r="AL346">
            <v>0</v>
          </cell>
          <cell r="AM346">
            <v>220</v>
          </cell>
          <cell r="AN346">
            <v>0</v>
          </cell>
          <cell r="AO346">
            <v>0</v>
          </cell>
          <cell r="AP346">
            <v>220</v>
          </cell>
          <cell r="AQ346">
            <v>684.53577600000017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130.55552382608698</v>
          </cell>
          <cell r="AW346">
            <v>191.99341739130438</v>
          </cell>
          <cell r="AX346">
            <v>1118.5291933913045</v>
          </cell>
          <cell r="AY346">
            <v>415.25129505695105</v>
          </cell>
        </row>
        <row r="347">
          <cell r="A347" t="str">
            <v>EF0346</v>
          </cell>
          <cell r="B347" t="str">
            <v>Active</v>
          </cell>
          <cell r="C347" t="str">
            <v>ELFASHER</v>
          </cell>
          <cell r="D347" t="str">
            <v xml:space="preserve">Musbah Ibrahim Mohammed </v>
          </cell>
          <cell r="E347" t="str">
            <v>FA</v>
          </cell>
          <cell r="F347" t="str">
            <v>Food Aid Team Leader</v>
          </cell>
          <cell r="G347" t="str">
            <v>D</v>
          </cell>
          <cell r="H347" t="str">
            <v>Field</v>
          </cell>
          <cell r="I347" t="str">
            <v>EFF01</v>
          </cell>
          <cell r="J347">
            <v>650101</v>
          </cell>
          <cell r="K347" t="str">
            <v>A12</v>
          </cell>
          <cell r="L347" t="str">
            <v>AM10</v>
          </cell>
          <cell r="M347">
            <v>198</v>
          </cell>
          <cell r="N347">
            <v>519.71280000000002</v>
          </cell>
          <cell r="O347">
            <v>74.95</v>
          </cell>
          <cell r="Q347">
            <v>77</v>
          </cell>
          <cell r="R347">
            <v>35.6</v>
          </cell>
          <cell r="V347">
            <v>60.710869565217401</v>
          </cell>
          <cell r="W347">
            <v>0</v>
          </cell>
          <cell r="X347">
            <v>173.31086956521739</v>
          </cell>
          <cell r="Y347">
            <v>767.97366956521751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767.97366956521751</v>
          </cell>
          <cell r="AF347">
            <v>130.94999999999999</v>
          </cell>
          <cell r="AG347">
            <v>61.437893565217394</v>
          </cell>
          <cell r="AH347">
            <v>0</v>
          </cell>
          <cell r="AI347">
            <v>575.58577600000012</v>
          </cell>
          <cell r="AJ347">
            <v>22</v>
          </cell>
          <cell r="AK347">
            <v>684.53577600000017</v>
          </cell>
          <cell r="AL347">
            <v>0</v>
          </cell>
          <cell r="AM347">
            <v>570</v>
          </cell>
          <cell r="AN347">
            <v>0</v>
          </cell>
          <cell r="AO347">
            <v>0</v>
          </cell>
          <cell r="AP347">
            <v>220</v>
          </cell>
          <cell r="AQ347">
            <v>334.53577600000017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130.55552382608698</v>
          </cell>
          <cell r="AW347">
            <v>191.99341739130438</v>
          </cell>
          <cell r="AX347">
            <v>1118.5291933913045</v>
          </cell>
          <cell r="AY347">
            <v>415.25129505695105</v>
          </cell>
        </row>
        <row r="348">
          <cell r="A348" t="str">
            <v>EF0347</v>
          </cell>
          <cell r="B348" t="str">
            <v>Active</v>
          </cell>
          <cell r="C348" t="str">
            <v>ELFASHER</v>
          </cell>
          <cell r="D348" t="str">
            <v xml:space="preserve">Nour Elsham Mohammed Ramadan </v>
          </cell>
          <cell r="E348" t="str">
            <v>FA</v>
          </cell>
          <cell r="F348" t="str">
            <v>Food Aid Monitor</v>
          </cell>
          <cell r="G348" t="str">
            <v>C</v>
          </cell>
          <cell r="H348" t="str">
            <v>Field</v>
          </cell>
          <cell r="I348" t="str">
            <v>EFF01</v>
          </cell>
          <cell r="J348">
            <v>650101</v>
          </cell>
          <cell r="K348" t="str">
            <v>A12</v>
          </cell>
          <cell r="L348" t="str">
            <v>AM10</v>
          </cell>
          <cell r="M348">
            <v>198</v>
          </cell>
          <cell r="N348">
            <v>443.4674223913043</v>
          </cell>
          <cell r="O348">
            <v>74.95</v>
          </cell>
          <cell r="Q348">
            <v>77</v>
          </cell>
          <cell r="R348">
            <v>35.6</v>
          </cell>
          <cell r="V348">
            <v>0</v>
          </cell>
          <cell r="W348">
            <v>0</v>
          </cell>
          <cell r="X348">
            <v>112.6</v>
          </cell>
          <cell r="Y348">
            <v>631.01742239130431</v>
          </cell>
          <cell r="Z348">
            <v>31.869566787439609</v>
          </cell>
          <cell r="AA348">
            <v>0</v>
          </cell>
          <cell r="AB348">
            <v>0</v>
          </cell>
          <cell r="AC348">
            <v>95.608700362318828</v>
          </cell>
          <cell r="AD348">
            <v>127.47826714975844</v>
          </cell>
          <cell r="AE348">
            <v>631.01742239130431</v>
          </cell>
          <cell r="AF348">
            <v>130.94999999999999</v>
          </cell>
          <cell r="AG348">
            <v>50.481393791304342</v>
          </cell>
          <cell r="AH348">
            <v>0</v>
          </cell>
          <cell r="AI348">
            <v>481.45559538743959</v>
          </cell>
          <cell r="AJ348">
            <v>22</v>
          </cell>
          <cell r="AK348">
            <v>686.0142957497585</v>
          </cell>
          <cell r="AL348">
            <v>0</v>
          </cell>
          <cell r="AM348">
            <v>220</v>
          </cell>
          <cell r="AN348">
            <v>0</v>
          </cell>
          <cell r="AO348">
            <v>0</v>
          </cell>
          <cell r="AP348">
            <v>220</v>
          </cell>
          <cell r="AQ348">
            <v>686.0142957497585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107.27296180652174</v>
          </cell>
          <cell r="AW348">
            <v>157.75435559782608</v>
          </cell>
          <cell r="AX348">
            <v>1085.7686513475846</v>
          </cell>
          <cell r="AY348">
            <v>403.08902196582466</v>
          </cell>
        </row>
        <row r="349">
          <cell r="A349" t="str">
            <v>EF0348</v>
          </cell>
          <cell r="B349" t="str">
            <v>Active</v>
          </cell>
          <cell r="C349" t="str">
            <v>ELFASHER</v>
          </cell>
          <cell r="D349" t="str">
            <v xml:space="preserve">Adam AHMED IBRAHIM  </v>
          </cell>
          <cell r="E349" t="str">
            <v>FA</v>
          </cell>
          <cell r="F349" t="str">
            <v>Food Aid Monitor</v>
          </cell>
          <cell r="G349" t="str">
            <v>C</v>
          </cell>
          <cell r="H349" t="str">
            <v>Field</v>
          </cell>
          <cell r="I349" t="str">
            <v>EFF01</v>
          </cell>
          <cell r="J349">
            <v>650101</v>
          </cell>
          <cell r="K349" t="str">
            <v>A12</v>
          </cell>
          <cell r="L349" t="str">
            <v>AM10</v>
          </cell>
          <cell r="M349">
            <v>198</v>
          </cell>
          <cell r="N349">
            <v>443.4674223913043</v>
          </cell>
          <cell r="O349">
            <v>74.95</v>
          </cell>
          <cell r="Q349">
            <v>77</v>
          </cell>
          <cell r="R349">
            <v>35.6</v>
          </cell>
          <cell r="V349">
            <v>0</v>
          </cell>
          <cell r="W349">
            <v>0</v>
          </cell>
          <cell r="X349">
            <v>112.6</v>
          </cell>
          <cell r="Y349">
            <v>631.01742239130431</v>
          </cell>
          <cell r="Z349">
            <v>31.869566787439609</v>
          </cell>
          <cell r="AA349">
            <v>0</v>
          </cell>
          <cell r="AB349">
            <v>0</v>
          </cell>
          <cell r="AC349">
            <v>95.608700362318828</v>
          </cell>
          <cell r="AD349">
            <v>127.47826714975844</v>
          </cell>
          <cell r="AE349">
            <v>631.01742239130431</v>
          </cell>
          <cell r="AF349">
            <v>130.94999999999999</v>
          </cell>
          <cell r="AG349">
            <v>50.481393791304342</v>
          </cell>
          <cell r="AH349">
            <v>0</v>
          </cell>
          <cell r="AI349">
            <v>481.45559538743959</v>
          </cell>
          <cell r="AJ349">
            <v>22</v>
          </cell>
          <cell r="AK349">
            <v>686.0142957497585</v>
          </cell>
          <cell r="AL349">
            <v>0</v>
          </cell>
          <cell r="AM349">
            <v>220</v>
          </cell>
          <cell r="AN349">
            <v>0</v>
          </cell>
          <cell r="AO349">
            <v>0</v>
          </cell>
          <cell r="AP349">
            <v>220</v>
          </cell>
          <cell r="AQ349">
            <v>686.0142957497585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107.27296180652174</v>
          </cell>
          <cell r="AW349">
            <v>157.75435559782608</v>
          </cell>
          <cell r="AX349">
            <v>1085.7686513475846</v>
          </cell>
          <cell r="AY349">
            <v>403.08902196582466</v>
          </cell>
        </row>
        <row r="350">
          <cell r="A350" t="str">
            <v>EF0349</v>
          </cell>
          <cell r="B350" t="str">
            <v>Active</v>
          </cell>
          <cell r="C350" t="str">
            <v>ELFASHER</v>
          </cell>
          <cell r="D350" t="str">
            <v xml:space="preserve">Tajeldeen Issa Gibreel Abaker </v>
          </cell>
          <cell r="E350" t="str">
            <v>FA</v>
          </cell>
          <cell r="F350" t="str">
            <v>Food Aid Monitor</v>
          </cell>
          <cell r="G350" t="str">
            <v>C</v>
          </cell>
          <cell r="H350" t="str">
            <v>Field</v>
          </cell>
          <cell r="I350" t="str">
            <v>EFF01</v>
          </cell>
          <cell r="J350">
            <v>650101</v>
          </cell>
          <cell r="K350" t="str">
            <v>A12</v>
          </cell>
          <cell r="L350" t="str">
            <v>AM10</v>
          </cell>
          <cell r="M350">
            <v>198</v>
          </cell>
          <cell r="N350">
            <v>443.4674223913043</v>
          </cell>
          <cell r="O350">
            <v>74.95</v>
          </cell>
          <cell r="Q350">
            <v>77</v>
          </cell>
          <cell r="R350">
            <v>35.6</v>
          </cell>
          <cell r="V350">
            <v>0</v>
          </cell>
          <cell r="W350">
            <v>0</v>
          </cell>
          <cell r="X350">
            <v>112.6</v>
          </cell>
          <cell r="Y350">
            <v>631.01742239130431</v>
          </cell>
          <cell r="Z350">
            <v>31.869566787439609</v>
          </cell>
          <cell r="AA350">
            <v>0</v>
          </cell>
          <cell r="AB350">
            <v>0</v>
          </cell>
          <cell r="AC350">
            <v>95.608700362318828</v>
          </cell>
          <cell r="AD350">
            <v>127.47826714975844</v>
          </cell>
          <cell r="AE350">
            <v>631.01742239130431</v>
          </cell>
          <cell r="AF350">
            <v>130.94999999999999</v>
          </cell>
          <cell r="AG350">
            <v>50.481393791304342</v>
          </cell>
          <cell r="AH350">
            <v>0</v>
          </cell>
          <cell r="AI350">
            <v>481.45559538743959</v>
          </cell>
          <cell r="AJ350">
            <v>22</v>
          </cell>
          <cell r="AK350">
            <v>686.0142957497585</v>
          </cell>
          <cell r="AL350">
            <v>0</v>
          </cell>
          <cell r="AM350">
            <v>220</v>
          </cell>
          <cell r="AN350">
            <v>0</v>
          </cell>
          <cell r="AO350">
            <v>0</v>
          </cell>
          <cell r="AP350">
            <v>220</v>
          </cell>
          <cell r="AQ350">
            <v>686.0142957497585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107.27296180652174</v>
          </cell>
          <cell r="AW350">
            <v>157.75435559782608</v>
          </cell>
          <cell r="AX350">
            <v>1085.7686513475846</v>
          </cell>
          <cell r="AY350">
            <v>403.08902196582466</v>
          </cell>
        </row>
        <row r="351">
          <cell r="A351" t="str">
            <v>EF0350</v>
          </cell>
          <cell r="B351" t="str">
            <v>Active</v>
          </cell>
          <cell r="C351" t="str">
            <v>ELFASHER</v>
          </cell>
          <cell r="D351" t="str">
            <v xml:space="preserve">Sosan Yagoub Hussein </v>
          </cell>
          <cell r="E351" t="str">
            <v>FA</v>
          </cell>
          <cell r="F351" t="str">
            <v>Food Aid Monitor</v>
          </cell>
          <cell r="G351" t="str">
            <v>C</v>
          </cell>
          <cell r="H351" t="str">
            <v>Field</v>
          </cell>
          <cell r="I351" t="str">
            <v>EFF01</v>
          </cell>
          <cell r="J351">
            <v>650101</v>
          </cell>
          <cell r="K351" t="str">
            <v>A12</v>
          </cell>
          <cell r="L351" t="str">
            <v>AM10</v>
          </cell>
          <cell r="M351">
            <v>198</v>
          </cell>
          <cell r="N351">
            <v>443.4674223913043</v>
          </cell>
          <cell r="O351">
            <v>74.95</v>
          </cell>
          <cell r="Q351">
            <v>77</v>
          </cell>
          <cell r="R351">
            <v>35.6</v>
          </cell>
          <cell r="V351">
            <v>0</v>
          </cell>
          <cell r="W351">
            <v>0</v>
          </cell>
          <cell r="X351">
            <v>112.6</v>
          </cell>
          <cell r="Y351">
            <v>631.01742239130431</v>
          </cell>
          <cell r="Z351">
            <v>31.869566787439609</v>
          </cell>
          <cell r="AA351">
            <v>0</v>
          </cell>
          <cell r="AB351">
            <v>0</v>
          </cell>
          <cell r="AC351">
            <v>95.608700362318828</v>
          </cell>
          <cell r="AD351">
            <v>127.47826714975844</v>
          </cell>
          <cell r="AE351">
            <v>631.01742239130431</v>
          </cell>
          <cell r="AF351">
            <v>130.94999999999999</v>
          </cell>
          <cell r="AG351">
            <v>50.481393791304342</v>
          </cell>
          <cell r="AH351">
            <v>0</v>
          </cell>
          <cell r="AI351">
            <v>481.45559538743959</v>
          </cell>
          <cell r="AJ351">
            <v>22</v>
          </cell>
          <cell r="AK351">
            <v>686.0142957497585</v>
          </cell>
          <cell r="AL351">
            <v>0</v>
          </cell>
          <cell r="AM351">
            <v>220</v>
          </cell>
          <cell r="AN351">
            <v>0</v>
          </cell>
          <cell r="AO351">
            <v>0</v>
          </cell>
          <cell r="AP351">
            <v>220</v>
          </cell>
          <cell r="AQ351">
            <v>686.0142957497585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107.27296180652174</v>
          </cell>
          <cell r="AW351">
            <v>157.75435559782608</v>
          </cell>
          <cell r="AX351">
            <v>1085.7686513475846</v>
          </cell>
          <cell r="AY351">
            <v>403.08902196582466</v>
          </cell>
        </row>
        <row r="352">
          <cell r="A352" t="str">
            <v>EF0351</v>
          </cell>
          <cell r="B352" t="str">
            <v>Active</v>
          </cell>
          <cell r="C352" t="str">
            <v>ELFASHER</v>
          </cell>
          <cell r="D352" t="str">
            <v xml:space="preserve">Mariam Altahir Haroun </v>
          </cell>
          <cell r="E352" t="str">
            <v>FA</v>
          </cell>
          <cell r="F352" t="str">
            <v>Food Aid Monitor</v>
          </cell>
          <cell r="G352" t="str">
            <v>C</v>
          </cell>
          <cell r="H352" t="str">
            <v>Field</v>
          </cell>
          <cell r="I352" t="str">
            <v>EFF01</v>
          </cell>
          <cell r="J352">
            <v>650101</v>
          </cell>
          <cell r="K352" t="str">
            <v>A12</v>
          </cell>
          <cell r="L352" t="str">
            <v>AM10</v>
          </cell>
          <cell r="M352">
            <v>198</v>
          </cell>
          <cell r="N352">
            <v>443.4674223913043</v>
          </cell>
          <cell r="O352">
            <v>74.95</v>
          </cell>
          <cell r="Q352">
            <v>77</v>
          </cell>
          <cell r="R352">
            <v>35.6</v>
          </cell>
          <cell r="V352">
            <v>0</v>
          </cell>
          <cell r="W352">
            <v>0</v>
          </cell>
          <cell r="X352">
            <v>112.6</v>
          </cell>
          <cell r="Y352">
            <v>631.01742239130431</v>
          </cell>
          <cell r="Z352">
            <v>31.869566787439609</v>
          </cell>
          <cell r="AA352">
            <v>0</v>
          </cell>
          <cell r="AB352">
            <v>0</v>
          </cell>
          <cell r="AC352">
            <v>95.608700362318828</v>
          </cell>
          <cell r="AD352">
            <v>127.47826714975844</v>
          </cell>
          <cell r="AE352">
            <v>631.01742239130431</v>
          </cell>
          <cell r="AF352">
            <v>130.94999999999999</v>
          </cell>
          <cell r="AG352">
            <v>50.481393791304342</v>
          </cell>
          <cell r="AH352">
            <v>0</v>
          </cell>
          <cell r="AI352">
            <v>481.45559538743959</v>
          </cell>
          <cell r="AJ352">
            <v>22</v>
          </cell>
          <cell r="AK352">
            <v>686.0142957497585</v>
          </cell>
          <cell r="AL352">
            <v>0</v>
          </cell>
          <cell r="AM352">
            <v>220</v>
          </cell>
          <cell r="AN352">
            <v>0</v>
          </cell>
          <cell r="AO352">
            <v>0</v>
          </cell>
          <cell r="AP352">
            <v>220</v>
          </cell>
          <cell r="AQ352">
            <v>686.0142957497585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107.27296180652174</v>
          </cell>
          <cell r="AW352">
            <v>157.75435559782608</v>
          </cell>
          <cell r="AX352">
            <v>1085.7686513475846</v>
          </cell>
          <cell r="AY352">
            <v>403.08902196582466</v>
          </cell>
        </row>
        <row r="353">
          <cell r="A353" t="str">
            <v>EF0352</v>
          </cell>
          <cell r="B353" t="str">
            <v>Active</v>
          </cell>
          <cell r="C353" t="str">
            <v>ELFASHER</v>
          </cell>
          <cell r="D353" t="str">
            <v xml:space="preserve">Fatima Ali Abaker Modawi </v>
          </cell>
          <cell r="E353" t="str">
            <v>FA</v>
          </cell>
          <cell r="F353" t="str">
            <v>Food Aid Monitor</v>
          </cell>
          <cell r="G353" t="str">
            <v>C</v>
          </cell>
          <cell r="H353" t="str">
            <v>Field</v>
          </cell>
          <cell r="I353" t="str">
            <v>EFF01</v>
          </cell>
          <cell r="J353">
            <v>650101</v>
          </cell>
          <cell r="K353" t="str">
            <v>A12</v>
          </cell>
          <cell r="L353" t="str">
            <v>AM10</v>
          </cell>
          <cell r="M353">
            <v>198</v>
          </cell>
          <cell r="N353">
            <v>443.4674223913043</v>
          </cell>
          <cell r="O353">
            <v>74.95</v>
          </cell>
          <cell r="Q353">
            <v>77</v>
          </cell>
          <cell r="R353">
            <v>35.6</v>
          </cell>
          <cell r="V353">
            <v>0</v>
          </cell>
          <cell r="W353">
            <v>0</v>
          </cell>
          <cell r="X353">
            <v>112.6</v>
          </cell>
          <cell r="Y353">
            <v>631.01742239130431</v>
          </cell>
          <cell r="Z353">
            <v>31.869566787439609</v>
          </cell>
          <cell r="AA353">
            <v>0</v>
          </cell>
          <cell r="AB353">
            <v>0</v>
          </cell>
          <cell r="AC353">
            <v>95.608700362318828</v>
          </cell>
          <cell r="AD353">
            <v>127.47826714975844</v>
          </cell>
          <cell r="AE353">
            <v>631.01742239130431</v>
          </cell>
          <cell r="AF353">
            <v>130.94999999999999</v>
          </cell>
          <cell r="AG353">
            <v>50.481393791304342</v>
          </cell>
          <cell r="AH353">
            <v>0</v>
          </cell>
          <cell r="AI353">
            <v>481.45559538743959</v>
          </cell>
          <cell r="AJ353">
            <v>22</v>
          </cell>
          <cell r="AK353">
            <v>686.0142957497585</v>
          </cell>
          <cell r="AL353">
            <v>0</v>
          </cell>
          <cell r="AM353">
            <v>220</v>
          </cell>
          <cell r="AN353">
            <v>0</v>
          </cell>
          <cell r="AO353">
            <v>0</v>
          </cell>
          <cell r="AP353">
            <v>220</v>
          </cell>
          <cell r="AQ353">
            <v>686.0142957497585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107.27296180652174</v>
          </cell>
          <cell r="AW353">
            <v>157.75435559782608</v>
          </cell>
          <cell r="AX353">
            <v>1085.7686513475846</v>
          </cell>
          <cell r="AY353">
            <v>403.08902196582466</v>
          </cell>
        </row>
        <row r="354">
          <cell r="A354" t="str">
            <v>EF0353</v>
          </cell>
          <cell r="B354" t="str">
            <v>Active</v>
          </cell>
          <cell r="C354" t="str">
            <v>ELFASHER</v>
          </cell>
          <cell r="D354" t="str">
            <v xml:space="preserve">Hamid Zakaria Basi </v>
          </cell>
          <cell r="E354" t="str">
            <v>FA</v>
          </cell>
          <cell r="F354" t="str">
            <v>Food Aid Monitor</v>
          </cell>
          <cell r="G354" t="str">
            <v>C</v>
          </cell>
          <cell r="H354" t="str">
            <v>Field</v>
          </cell>
          <cell r="I354" t="str">
            <v>EFF01</v>
          </cell>
          <cell r="J354">
            <v>650101</v>
          </cell>
          <cell r="K354" t="str">
            <v>A12</v>
          </cell>
          <cell r="L354" t="str">
            <v>AM10</v>
          </cell>
          <cell r="M354">
            <v>198</v>
          </cell>
          <cell r="N354">
            <v>443.4674223913043</v>
          </cell>
          <cell r="O354">
            <v>74.95</v>
          </cell>
          <cell r="Q354">
            <v>77</v>
          </cell>
          <cell r="R354">
            <v>35.6</v>
          </cell>
          <cell r="V354">
            <v>0</v>
          </cell>
          <cell r="W354">
            <v>0</v>
          </cell>
          <cell r="X354">
            <v>112.6</v>
          </cell>
          <cell r="Y354">
            <v>631.01742239130431</v>
          </cell>
          <cell r="Z354">
            <v>31.869566787439609</v>
          </cell>
          <cell r="AA354">
            <v>0</v>
          </cell>
          <cell r="AB354">
            <v>0</v>
          </cell>
          <cell r="AC354">
            <v>95.608700362318828</v>
          </cell>
          <cell r="AD354">
            <v>127.47826714975844</v>
          </cell>
          <cell r="AE354">
            <v>631.01742239130431</v>
          </cell>
          <cell r="AF354">
            <v>130.94999999999999</v>
          </cell>
          <cell r="AG354">
            <v>50.481393791304342</v>
          </cell>
          <cell r="AH354">
            <v>0</v>
          </cell>
          <cell r="AI354">
            <v>481.45559538743959</v>
          </cell>
          <cell r="AJ354">
            <v>22</v>
          </cell>
          <cell r="AK354">
            <v>686.0142957497585</v>
          </cell>
          <cell r="AL354">
            <v>0</v>
          </cell>
          <cell r="AM354">
            <v>220</v>
          </cell>
          <cell r="AN354">
            <v>0</v>
          </cell>
          <cell r="AO354">
            <v>0</v>
          </cell>
          <cell r="AP354">
            <v>220</v>
          </cell>
          <cell r="AQ354">
            <v>686.0142957497585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107.27296180652174</v>
          </cell>
          <cell r="AW354">
            <v>157.75435559782608</v>
          </cell>
          <cell r="AX354">
            <v>1085.7686513475846</v>
          </cell>
          <cell r="AY354">
            <v>403.08902196582466</v>
          </cell>
        </row>
        <row r="355">
          <cell r="A355" t="str">
            <v>EF0354</v>
          </cell>
          <cell r="B355" t="str">
            <v>Active</v>
          </cell>
          <cell r="C355" t="str">
            <v>ELFASHER</v>
          </cell>
          <cell r="D355" t="str">
            <v xml:space="preserve">Ahmed Abdel-Aziz Arbab </v>
          </cell>
          <cell r="E355" t="str">
            <v>FA</v>
          </cell>
          <cell r="F355" t="str">
            <v>Food Aid Monitor</v>
          </cell>
          <cell r="G355" t="str">
            <v>C</v>
          </cell>
          <cell r="H355" t="str">
            <v>Field</v>
          </cell>
          <cell r="I355" t="str">
            <v>EFF01</v>
          </cell>
          <cell r="J355">
            <v>650101</v>
          </cell>
          <cell r="K355" t="str">
            <v>A12</v>
          </cell>
          <cell r="L355" t="str">
            <v>AM10</v>
          </cell>
          <cell r="M355">
            <v>198</v>
          </cell>
          <cell r="N355">
            <v>443.4674223913043</v>
          </cell>
          <cell r="O355">
            <v>74.95</v>
          </cell>
          <cell r="Q355">
            <v>77</v>
          </cell>
          <cell r="R355">
            <v>35.6</v>
          </cell>
          <cell r="V355">
            <v>0</v>
          </cell>
          <cell r="W355">
            <v>0</v>
          </cell>
          <cell r="X355">
            <v>112.6</v>
          </cell>
          <cell r="Y355">
            <v>631.01742239130431</v>
          </cell>
          <cell r="Z355">
            <v>31.869566787439609</v>
          </cell>
          <cell r="AA355">
            <v>0</v>
          </cell>
          <cell r="AB355">
            <v>0</v>
          </cell>
          <cell r="AC355">
            <v>95.608700362318828</v>
          </cell>
          <cell r="AD355">
            <v>127.47826714975844</v>
          </cell>
          <cell r="AE355">
            <v>631.01742239130431</v>
          </cell>
          <cell r="AF355">
            <v>130.94999999999999</v>
          </cell>
          <cell r="AG355">
            <v>50.481393791304342</v>
          </cell>
          <cell r="AH355">
            <v>0</v>
          </cell>
          <cell r="AI355">
            <v>481.45559538743959</v>
          </cell>
          <cell r="AJ355">
            <v>22</v>
          </cell>
          <cell r="AK355">
            <v>686.0142957497585</v>
          </cell>
          <cell r="AL355">
            <v>0</v>
          </cell>
          <cell r="AM355">
            <v>220</v>
          </cell>
          <cell r="AN355">
            <v>0</v>
          </cell>
          <cell r="AO355">
            <v>0</v>
          </cell>
          <cell r="AP355">
            <v>220</v>
          </cell>
          <cell r="AQ355">
            <v>686.0142957497585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107.27296180652174</v>
          </cell>
          <cell r="AW355">
            <v>157.75435559782608</v>
          </cell>
          <cell r="AX355">
            <v>1085.7686513475846</v>
          </cell>
          <cell r="AY355">
            <v>403.08902196582466</v>
          </cell>
        </row>
        <row r="356">
          <cell r="A356" t="str">
            <v>EF0355</v>
          </cell>
          <cell r="B356" t="str">
            <v>Active</v>
          </cell>
          <cell r="C356" t="str">
            <v>ELFASHER</v>
          </cell>
          <cell r="D356" t="str">
            <v xml:space="preserve">Ahmed Khalil Hamid </v>
          </cell>
          <cell r="E356" t="str">
            <v>FA</v>
          </cell>
          <cell r="F356" t="str">
            <v>Food Aid Processing Monitor</v>
          </cell>
          <cell r="G356" t="str">
            <v>C</v>
          </cell>
          <cell r="H356" t="str">
            <v>Field</v>
          </cell>
          <cell r="I356" t="str">
            <v>EFF01</v>
          </cell>
          <cell r="J356">
            <v>650101</v>
          </cell>
          <cell r="K356" t="str">
            <v>A12</v>
          </cell>
          <cell r="L356" t="str">
            <v>AM10</v>
          </cell>
          <cell r="M356">
            <v>81</v>
          </cell>
          <cell r="N356">
            <v>181.41849097826085</v>
          </cell>
          <cell r="O356">
            <v>30.661363636363639</v>
          </cell>
          <cell r="Q356">
            <v>31.5</v>
          </cell>
          <cell r="R356">
            <v>14.563636363636364</v>
          </cell>
          <cell r="V356">
            <v>0</v>
          </cell>
          <cell r="W356">
            <v>0</v>
          </cell>
          <cell r="X356">
            <v>46.063636363636363</v>
          </cell>
          <cell r="Y356">
            <v>258.14349097826084</v>
          </cell>
          <cell r="Z356">
            <v>31.869566787439609</v>
          </cell>
          <cell r="AA356">
            <v>57.365220217391297</v>
          </cell>
          <cell r="AB356">
            <v>0</v>
          </cell>
          <cell r="AC356">
            <v>31.869566787439609</v>
          </cell>
          <cell r="AD356">
            <v>121.10435379227052</v>
          </cell>
          <cell r="AE356">
            <v>258.14349097826084</v>
          </cell>
          <cell r="AF356">
            <v>130.94999999999999</v>
          </cell>
          <cell r="AG356">
            <v>50.481393791304342</v>
          </cell>
          <cell r="AH356">
            <v>0</v>
          </cell>
          <cell r="AI356">
            <v>106.98818563502414</v>
          </cell>
          <cell r="AJ356">
            <v>22</v>
          </cell>
          <cell r="AK356">
            <v>306.76645097922699</v>
          </cell>
          <cell r="AL356">
            <v>0</v>
          </cell>
          <cell r="AM356">
            <v>520</v>
          </cell>
          <cell r="AN356">
            <v>0</v>
          </cell>
          <cell r="AO356">
            <v>0</v>
          </cell>
          <cell r="AP356">
            <v>220</v>
          </cell>
          <cell r="AQ356">
            <v>6.7664509792269882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107.27296180652174</v>
          </cell>
          <cell r="AW356">
            <v>157.75435559782608</v>
          </cell>
          <cell r="AX356">
            <v>706.52080657705312</v>
          </cell>
          <cell r="AY356">
            <v>262.29416420172595</v>
          </cell>
        </row>
        <row r="357">
          <cell r="A357" t="str">
            <v>EF0356</v>
          </cell>
          <cell r="B357" t="str">
            <v>Active</v>
          </cell>
          <cell r="C357" t="str">
            <v>ELFASHER</v>
          </cell>
          <cell r="D357" t="str">
            <v xml:space="preserve">Adam Yagoub Haroun </v>
          </cell>
          <cell r="E357" t="str">
            <v>LOG</v>
          </cell>
          <cell r="F357" t="str">
            <v>Watchman</v>
          </cell>
          <cell r="G357" t="str">
            <v>A</v>
          </cell>
          <cell r="H357" t="str">
            <v>ST</v>
          </cell>
          <cell r="I357" t="str">
            <v>EFC01</v>
          </cell>
          <cell r="J357">
            <v>650100</v>
          </cell>
          <cell r="K357" t="str">
            <v>F1K</v>
          </cell>
          <cell r="L357" t="str">
            <v>CA03</v>
          </cell>
          <cell r="M357">
            <v>198</v>
          </cell>
          <cell r="N357">
            <v>243.73921189130436</v>
          </cell>
          <cell r="O357">
            <v>74.95</v>
          </cell>
          <cell r="Q357">
            <v>77</v>
          </cell>
          <cell r="R357">
            <v>35.6</v>
          </cell>
          <cell r="V357">
            <v>0</v>
          </cell>
          <cell r="W357">
            <v>0</v>
          </cell>
          <cell r="X357">
            <v>112.6</v>
          </cell>
          <cell r="Y357">
            <v>431.28921189130438</v>
          </cell>
          <cell r="Z357">
            <v>21.782283428853756</v>
          </cell>
          <cell r="AA357">
            <v>0</v>
          </cell>
          <cell r="AB357">
            <v>0</v>
          </cell>
          <cell r="AC357">
            <v>165.54535405928854</v>
          </cell>
          <cell r="AD357">
            <v>187.3276374881423</v>
          </cell>
          <cell r="AE357">
            <v>431.28921189130438</v>
          </cell>
          <cell r="AF357">
            <v>110.95</v>
          </cell>
          <cell r="AG357">
            <v>34.503136951304349</v>
          </cell>
          <cell r="AH357">
            <v>0</v>
          </cell>
          <cell r="AI357">
            <v>332.66798431203563</v>
          </cell>
          <cell r="AJ357">
            <v>22</v>
          </cell>
          <cell r="AK357">
            <v>562.11371242814232</v>
          </cell>
          <cell r="AL357">
            <v>0</v>
          </cell>
          <cell r="AM357">
            <v>220</v>
          </cell>
          <cell r="AN357">
            <v>0</v>
          </cell>
          <cell r="AO357">
            <v>0</v>
          </cell>
          <cell r="AP357">
            <v>220</v>
          </cell>
          <cell r="AQ357">
            <v>562.11371242814232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73.319166021521752</v>
          </cell>
          <cell r="AW357">
            <v>107.82230297282609</v>
          </cell>
          <cell r="AX357">
            <v>911.93601540096836</v>
          </cell>
          <cell r="AY357">
            <v>338.55407050770646</v>
          </cell>
        </row>
        <row r="358">
          <cell r="A358" t="str">
            <v>EF0357</v>
          </cell>
          <cell r="B358" t="str">
            <v>Active</v>
          </cell>
          <cell r="C358" t="str">
            <v>ELFASHER</v>
          </cell>
          <cell r="D358" t="str">
            <v xml:space="preserve">Ahmed Abaker Hussein </v>
          </cell>
          <cell r="E358" t="str">
            <v>FA</v>
          </cell>
          <cell r="F358" t="str">
            <v>Food Aid Processing Monitor</v>
          </cell>
          <cell r="G358" t="str">
            <v>C</v>
          </cell>
          <cell r="H358" t="str">
            <v>Office</v>
          </cell>
          <cell r="I358" t="str">
            <v>EFF01</v>
          </cell>
          <cell r="J358">
            <v>650101</v>
          </cell>
          <cell r="K358" t="str">
            <v>A12</v>
          </cell>
          <cell r="L358" t="str">
            <v>AM10</v>
          </cell>
          <cell r="M358">
            <v>81</v>
          </cell>
          <cell r="N358">
            <v>181.41849097826085</v>
          </cell>
          <cell r="O358">
            <v>30.661363636363639</v>
          </cell>
          <cell r="Q358">
            <v>31.5</v>
          </cell>
          <cell r="R358">
            <v>14.563636363636364</v>
          </cell>
          <cell r="V358">
            <v>0</v>
          </cell>
          <cell r="W358">
            <v>0</v>
          </cell>
          <cell r="X358">
            <v>46.063636363636363</v>
          </cell>
          <cell r="Y358">
            <v>258.14349097826084</v>
          </cell>
          <cell r="Z358">
            <v>31.869566787439609</v>
          </cell>
          <cell r="AA358">
            <v>57.365220217391297</v>
          </cell>
          <cell r="AB358">
            <v>0</v>
          </cell>
          <cell r="AC358">
            <v>31.869566787439609</v>
          </cell>
          <cell r="AD358">
            <v>121.10435379227052</v>
          </cell>
          <cell r="AE358">
            <v>258.14349097826084</v>
          </cell>
          <cell r="AF358">
            <v>130.94999999999999</v>
          </cell>
          <cell r="AG358">
            <v>50.481393791304342</v>
          </cell>
          <cell r="AH358">
            <v>0</v>
          </cell>
          <cell r="AI358">
            <v>106.98818563502414</v>
          </cell>
          <cell r="AJ358">
            <v>22</v>
          </cell>
          <cell r="AK358">
            <v>306.76645097922699</v>
          </cell>
          <cell r="AL358">
            <v>0</v>
          </cell>
          <cell r="AM358">
            <v>220</v>
          </cell>
          <cell r="AN358">
            <v>0</v>
          </cell>
          <cell r="AO358">
            <v>0</v>
          </cell>
          <cell r="AP358">
            <v>220</v>
          </cell>
          <cell r="AQ358">
            <v>306.76645097922699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107.27296180652174</v>
          </cell>
          <cell r="AW358">
            <v>157.75435559782608</v>
          </cell>
          <cell r="AX358">
            <v>706.52080657705312</v>
          </cell>
          <cell r="AY358">
            <v>262.29416420172595</v>
          </cell>
        </row>
        <row r="359">
          <cell r="A359" t="str">
            <v>EF0358</v>
          </cell>
          <cell r="B359" t="str">
            <v>Active</v>
          </cell>
          <cell r="C359" t="str">
            <v>ELFASHER</v>
          </cell>
          <cell r="D359" t="str">
            <v xml:space="preserve">Elzahara Deifalla Mohammed </v>
          </cell>
          <cell r="E359" t="str">
            <v>ADMIN</v>
          </cell>
          <cell r="F359" t="str">
            <v>Accountant Cashier</v>
          </cell>
          <cell r="G359" t="str">
            <v>E</v>
          </cell>
          <cell r="H359" t="str">
            <v>Office</v>
          </cell>
          <cell r="I359" t="str">
            <v>EFC01</v>
          </cell>
          <cell r="J359">
            <v>650100</v>
          </cell>
          <cell r="K359" t="str">
            <v>F1K</v>
          </cell>
          <cell r="L359" t="str">
            <v>CA03</v>
          </cell>
          <cell r="M359">
            <v>198</v>
          </cell>
          <cell r="N359">
            <v>617.05007999999998</v>
          </cell>
          <cell r="O359">
            <v>74.95</v>
          </cell>
          <cell r="Q359">
            <v>77</v>
          </cell>
          <cell r="R359">
            <v>35.6</v>
          </cell>
          <cell r="V359">
            <v>117.44999999999999</v>
          </cell>
          <cell r="W359">
            <v>0</v>
          </cell>
          <cell r="X359">
            <v>230.04999999999998</v>
          </cell>
          <cell r="Y359">
            <v>922.05007999999998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922.05007999999998</v>
          </cell>
          <cell r="AF359">
            <v>130.94999999999999</v>
          </cell>
          <cell r="AG359">
            <v>73.7640064</v>
          </cell>
          <cell r="AH359">
            <v>0</v>
          </cell>
          <cell r="AI359">
            <v>717.33607359999996</v>
          </cell>
          <cell r="AJ359">
            <v>22</v>
          </cell>
          <cell r="AK359">
            <v>826.28607360000001</v>
          </cell>
          <cell r="AL359">
            <v>0</v>
          </cell>
          <cell r="AM359">
            <v>640</v>
          </cell>
          <cell r="AN359">
            <v>0</v>
          </cell>
          <cell r="AO359">
            <v>0</v>
          </cell>
          <cell r="AP359">
            <v>220</v>
          </cell>
          <cell r="AQ359">
            <v>406.28607360000001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156.7485136</v>
          </cell>
          <cell r="AW359">
            <v>230.51251999999999</v>
          </cell>
          <cell r="AX359">
            <v>1298.7985936</v>
          </cell>
          <cell r="AY359">
            <v>482.17587989397168</v>
          </cell>
        </row>
        <row r="360">
          <cell r="A360" t="str">
            <v>EF0359</v>
          </cell>
          <cell r="B360" t="str">
            <v>Active</v>
          </cell>
          <cell r="C360" t="str">
            <v>ELFASHER</v>
          </cell>
          <cell r="D360" t="str">
            <v xml:space="preserve">Awatif SALEH ABAKER </v>
          </cell>
          <cell r="E360" t="str">
            <v>NUT</v>
          </cell>
          <cell r="F360" t="str">
            <v>Translator</v>
          </cell>
          <cell r="G360" t="str">
            <v>D</v>
          </cell>
          <cell r="H360" t="str">
            <v>TFC</v>
          </cell>
          <cell r="I360" t="str">
            <v>EFN01</v>
          </cell>
          <cell r="J360">
            <v>650101</v>
          </cell>
          <cell r="K360" t="str">
            <v>F1K</v>
          </cell>
          <cell r="L360" t="str">
            <v>CA02</v>
          </cell>
          <cell r="M360">
            <v>198</v>
          </cell>
          <cell r="N360">
            <v>519.71280000000002</v>
          </cell>
          <cell r="O360">
            <v>74.95</v>
          </cell>
          <cell r="Q360">
            <v>77</v>
          </cell>
          <cell r="R360">
            <v>35.6</v>
          </cell>
          <cell r="V360">
            <v>60.710869565217401</v>
          </cell>
          <cell r="W360">
            <v>0</v>
          </cell>
          <cell r="X360">
            <v>173.31086956521739</v>
          </cell>
          <cell r="Y360">
            <v>767.97366956521751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767.97366956521751</v>
          </cell>
          <cell r="AF360">
            <v>130.94999999999999</v>
          </cell>
          <cell r="AG360">
            <v>61.437893565217394</v>
          </cell>
          <cell r="AH360">
            <v>0</v>
          </cell>
          <cell r="AI360">
            <v>575.58577600000012</v>
          </cell>
          <cell r="AJ360">
            <v>22</v>
          </cell>
          <cell r="AK360">
            <v>684.53577600000017</v>
          </cell>
          <cell r="AL360">
            <v>0</v>
          </cell>
          <cell r="AM360">
            <v>220</v>
          </cell>
          <cell r="AN360">
            <v>0</v>
          </cell>
          <cell r="AO360">
            <v>0</v>
          </cell>
          <cell r="AP360">
            <v>220</v>
          </cell>
          <cell r="AQ360">
            <v>684.53577600000017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130.55552382608698</v>
          </cell>
          <cell r="AW360">
            <v>191.99341739130438</v>
          </cell>
          <cell r="AX360">
            <v>1118.5291933913045</v>
          </cell>
          <cell r="AY360">
            <v>415.25129505695105</v>
          </cell>
        </row>
        <row r="361">
          <cell r="A361" t="str">
            <v>EF0360</v>
          </cell>
          <cell r="B361" t="str">
            <v>Active</v>
          </cell>
          <cell r="C361" t="str">
            <v>ELFASHER</v>
          </cell>
          <cell r="D361" t="str">
            <v xml:space="preserve">Rasha Mohammed Abdurrahman </v>
          </cell>
          <cell r="E361" t="str">
            <v>NUT</v>
          </cell>
          <cell r="F361" t="str">
            <v>Home visitor</v>
          </cell>
          <cell r="G361" t="str">
            <v>B</v>
          </cell>
          <cell r="H361" t="str">
            <v>OTP</v>
          </cell>
          <cell r="I361" t="str">
            <v>EFN01</v>
          </cell>
          <cell r="J361">
            <v>650101</v>
          </cell>
          <cell r="K361" t="str">
            <v>F1K</v>
          </cell>
          <cell r="L361" t="str">
            <v>CA02</v>
          </cell>
          <cell r="M361">
            <v>198</v>
          </cell>
          <cell r="N361">
            <v>323.6309301521739</v>
          </cell>
          <cell r="O361">
            <v>74.95</v>
          </cell>
          <cell r="Q361">
            <v>77</v>
          </cell>
          <cell r="R361">
            <v>35.6</v>
          </cell>
          <cell r="V361">
            <v>0</v>
          </cell>
          <cell r="W361">
            <v>0</v>
          </cell>
          <cell r="X361">
            <v>112.6</v>
          </cell>
          <cell r="Y361">
            <v>511.18093015217391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511.18093015217391</v>
          </cell>
          <cell r="AF361">
            <v>110.95</v>
          </cell>
          <cell r="AG361">
            <v>40.894474412173913</v>
          </cell>
          <cell r="AH361">
            <v>0</v>
          </cell>
          <cell r="AI361">
            <v>359.33645574000002</v>
          </cell>
          <cell r="AJ361">
            <v>22</v>
          </cell>
          <cell r="AK361">
            <v>448.28645574000001</v>
          </cell>
          <cell r="AL361">
            <v>0</v>
          </cell>
          <cell r="AM361">
            <v>220</v>
          </cell>
          <cell r="AN361">
            <v>0</v>
          </cell>
          <cell r="AO361">
            <v>0</v>
          </cell>
          <cell r="AP361">
            <v>220</v>
          </cell>
          <cell r="AQ361">
            <v>448.28645574000001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86.900758125869572</v>
          </cell>
          <cell r="AW361">
            <v>127.79523253804348</v>
          </cell>
          <cell r="AX361">
            <v>818.08168827804343</v>
          </cell>
          <cell r="AY361">
            <v>303.71087543084894</v>
          </cell>
        </row>
        <row r="362">
          <cell r="A362" t="str">
            <v>EF0361</v>
          </cell>
          <cell r="B362" t="str">
            <v>Active</v>
          </cell>
          <cell r="C362" t="str">
            <v>ELFASHER</v>
          </cell>
          <cell r="D362" t="str">
            <v xml:space="preserve">Aldaw Yahya Bakhit </v>
          </cell>
          <cell r="E362" t="str">
            <v>NUT</v>
          </cell>
          <cell r="F362" t="str">
            <v xml:space="preserve">Phase Monitor </v>
          </cell>
          <cell r="G362" t="str">
            <v>B</v>
          </cell>
          <cell r="H362" t="str">
            <v>TFC</v>
          </cell>
          <cell r="I362" t="str">
            <v>EFN01</v>
          </cell>
          <cell r="J362">
            <v>650101</v>
          </cell>
          <cell r="K362" t="str">
            <v>F1K</v>
          </cell>
          <cell r="L362" t="str">
            <v>CA02</v>
          </cell>
          <cell r="M362">
            <v>198</v>
          </cell>
          <cell r="N362">
            <v>323.6309301521739</v>
          </cell>
          <cell r="O362">
            <v>74.95</v>
          </cell>
          <cell r="Q362">
            <v>77</v>
          </cell>
          <cell r="R362">
            <v>35.6</v>
          </cell>
          <cell r="V362">
            <v>0</v>
          </cell>
          <cell r="W362">
            <v>0</v>
          </cell>
          <cell r="X362">
            <v>112.6</v>
          </cell>
          <cell r="Y362">
            <v>511.18093015217391</v>
          </cell>
          <cell r="Z362">
            <v>25.817218694554235</v>
          </cell>
          <cell r="AA362">
            <v>0</v>
          </cell>
          <cell r="AB362">
            <v>0</v>
          </cell>
          <cell r="AC362">
            <v>222.02808077316644</v>
          </cell>
          <cell r="AD362">
            <v>247.84529946772068</v>
          </cell>
          <cell r="AE362">
            <v>511.18093015217391</v>
          </cell>
          <cell r="AF362">
            <v>110.95</v>
          </cell>
          <cell r="AG362">
            <v>40.894474412173913</v>
          </cell>
          <cell r="AH362">
            <v>0</v>
          </cell>
          <cell r="AI362">
            <v>607.18175520772058</v>
          </cell>
          <cell r="AJ362">
            <v>22</v>
          </cell>
          <cell r="AK362">
            <v>696.13175520772074</v>
          </cell>
          <cell r="AL362">
            <v>0</v>
          </cell>
          <cell r="AM362">
            <v>220</v>
          </cell>
          <cell r="AN362">
            <v>0</v>
          </cell>
          <cell r="AO362">
            <v>0</v>
          </cell>
          <cell r="AP362">
            <v>220</v>
          </cell>
          <cell r="AQ362">
            <v>696.13175520772074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86.900758125869572</v>
          </cell>
          <cell r="AW362">
            <v>127.79523253804348</v>
          </cell>
          <cell r="AX362">
            <v>1065.9269877457641</v>
          </cell>
          <cell r="AY362">
            <v>395.72285168129287</v>
          </cell>
        </row>
        <row r="363">
          <cell r="A363" t="str">
            <v>EF0362</v>
          </cell>
          <cell r="B363" t="str">
            <v>Active</v>
          </cell>
          <cell r="C363" t="str">
            <v>ELFASHER</v>
          </cell>
          <cell r="D363" t="str">
            <v xml:space="preserve">Fatima Mohammed Suliman </v>
          </cell>
          <cell r="E363" t="str">
            <v>NUT</v>
          </cell>
          <cell r="F363" t="str">
            <v xml:space="preserve">Phase Monitor </v>
          </cell>
          <cell r="G363" t="str">
            <v>B</v>
          </cell>
          <cell r="H363" t="str">
            <v>TFC</v>
          </cell>
          <cell r="I363" t="str">
            <v>EFN01</v>
          </cell>
          <cell r="J363">
            <v>650101</v>
          </cell>
          <cell r="K363" t="str">
            <v>F1K</v>
          </cell>
          <cell r="L363" t="str">
            <v>CA02</v>
          </cell>
          <cell r="M363">
            <v>198</v>
          </cell>
          <cell r="N363">
            <v>323.6309301521739</v>
          </cell>
          <cell r="O363">
            <v>74.95</v>
          </cell>
          <cell r="Q363">
            <v>77</v>
          </cell>
          <cell r="R363">
            <v>35.6</v>
          </cell>
          <cell r="V363">
            <v>0</v>
          </cell>
          <cell r="W363">
            <v>0</v>
          </cell>
          <cell r="X363">
            <v>112.6</v>
          </cell>
          <cell r="Y363">
            <v>511.18093015217391</v>
          </cell>
          <cell r="Z363">
            <v>25.817218694554235</v>
          </cell>
          <cell r="AA363">
            <v>0</v>
          </cell>
          <cell r="AB363">
            <v>0</v>
          </cell>
          <cell r="AC363">
            <v>227.19152451207728</v>
          </cell>
          <cell r="AD363">
            <v>253.00874320663152</v>
          </cell>
          <cell r="AE363">
            <v>511.18093015217391</v>
          </cell>
          <cell r="AF363">
            <v>110.95</v>
          </cell>
          <cell r="AG363">
            <v>40.894474412173913</v>
          </cell>
          <cell r="AH363">
            <v>0</v>
          </cell>
          <cell r="AI363">
            <v>612.3451989466314</v>
          </cell>
          <cell r="AJ363">
            <v>22</v>
          </cell>
          <cell r="AK363">
            <v>701.29519894663156</v>
          </cell>
          <cell r="AL363">
            <v>0</v>
          </cell>
          <cell r="AM363">
            <v>220</v>
          </cell>
          <cell r="AN363">
            <v>0</v>
          </cell>
          <cell r="AO363">
            <v>0</v>
          </cell>
          <cell r="AP363">
            <v>220</v>
          </cell>
          <cell r="AQ363">
            <v>701.29519894663156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86.900758125869572</v>
          </cell>
          <cell r="AW363">
            <v>127.79523253804348</v>
          </cell>
          <cell r="AX363">
            <v>1071.090431484675</v>
          </cell>
          <cell r="AY363">
            <v>397.63976785317715</v>
          </cell>
        </row>
        <row r="364">
          <cell r="A364" t="str">
            <v>EF0363</v>
          </cell>
          <cell r="B364" t="str">
            <v>Active</v>
          </cell>
          <cell r="C364" t="str">
            <v>ELFASHER</v>
          </cell>
          <cell r="D364" t="str">
            <v xml:space="preserve">Aziza Abdel Gadir Yagob </v>
          </cell>
          <cell r="E364" t="str">
            <v>NUT</v>
          </cell>
          <cell r="F364" t="str">
            <v xml:space="preserve">Phase Monitor </v>
          </cell>
          <cell r="G364" t="str">
            <v>B</v>
          </cell>
          <cell r="H364" t="str">
            <v>TFC</v>
          </cell>
          <cell r="I364" t="str">
            <v>EFN01</v>
          </cell>
          <cell r="J364">
            <v>650101</v>
          </cell>
          <cell r="K364" t="str">
            <v>F1K</v>
          </cell>
          <cell r="L364" t="str">
            <v>CA02</v>
          </cell>
          <cell r="M364">
            <v>198</v>
          </cell>
          <cell r="N364">
            <v>323.6309301521739</v>
          </cell>
          <cell r="O364">
            <v>74.95</v>
          </cell>
          <cell r="Q364">
            <v>77</v>
          </cell>
          <cell r="R364">
            <v>35.6</v>
          </cell>
          <cell r="V364">
            <v>0</v>
          </cell>
          <cell r="W364">
            <v>0</v>
          </cell>
          <cell r="X364">
            <v>112.6</v>
          </cell>
          <cell r="Y364">
            <v>511.18093015217391</v>
          </cell>
          <cell r="Z364">
            <v>25.817218694554235</v>
          </cell>
          <cell r="AA364">
            <v>0</v>
          </cell>
          <cell r="AB364">
            <v>0</v>
          </cell>
          <cell r="AC364">
            <v>222.02808077316644</v>
          </cell>
          <cell r="AD364">
            <v>247.84529946772068</v>
          </cell>
          <cell r="AE364">
            <v>511.18093015217391</v>
          </cell>
          <cell r="AF364">
            <v>110.95</v>
          </cell>
          <cell r="AG364">
            <v>40.894474412173913</v>
          </cell>
          <cell r="AH364">
            <v>0</v>
          </cell>
          <cell r="AI364">
            <v>607.18175520772058</v>
          </cell>
          <cell r="AJ364">
            <v>22</v>
          </cell>
          <cell r="AK364">
            <v>696.13175520772074</v>
          </cell>
          <cell r="AL364">
            <v>0</v>
          </cell>
          <cell r="AM364">
            <v>220</v>
          </cell>
          <cell r="AN364">
            <v>0</v>
          </cell>
          <cell r="AO364">
            <v>0</v>
          </cell>
          <cell r="AP364">
            <v>220</v>
          </cell>
          <cell r="AQ364">
            <v>696.13175520772074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86.900758125869572</v>
          </cell>
          <cell r="AW364">
            <v>127.79523253804348</v>
          </cell>
          <cell r="AX364">
            <v>1065.9269877457641</v>
          </cell>
          <cell r="AY364">
            <v>395.72285168129287</v>
          </cell>
        </row>
        <row r="365">
          <cell r="A365" t="str">
            <v>EF0364</v>
          </cell>
          <cell r="B365" t="str">
            <v>Active</v>
          </cell>
          <cell r="C365" t="str">
            <v>ELFASHER</v>
          </cell>
          <cell r="D365" t="str">
            <v xml:space="preserve">Musa Ishag Yagoub </v>
          </cell>
          <cell r="E365" t="str">
            <v>NUT</v>
          </cell>
          <cell r="F365" t="str">
            <v>Measurer</v>
          </cell>
          <cell r="G365" t="str">
            <v>B</v>
          </cell>
          <cell r="H365" t="str">
            <v>OTP</v>
          </cell>
          <cell r="I365" t="str">
            <v>EFN01</v>
          </cell>
          <cell r="J365">
            <v>650101</v>
          </cell>
          <cell r="K365" t="str">
            <v>F1K</v>
          </cell>
          <cell r="L365" t="str">
            <v>CA02</v>
          </cell>
          <cell r="M365">
            <v>198</v>
          </cell>
          <cell r="N365">
            <v>323.6309301521739</v>
          </cell>
          <cell r="O365">
            <v>74.95</v>
          </cell>
          <cell r="Q365">
            <v>77</v>
          </cell>
          <cell r="R365">
            <v>35.6</v>
          </cell>
          <cell r="V365">
            <v>0</v>
          </cell>
          <cell r="W365">
            <v>0</v>
          </cell>
          <cell r="X365">
            <v>112.6</v>
          </cell>
          <cell r="Y365">
            <v>511.18093015217391</v>
          </cell>
          <cell r="Z365">
            <v>0</v>
          </cell>
          <cell r="AA365">
            <v>0</v>
          </cell>
          <cell r="AB365">
            <v>0</v>
          </cell>
          <cell r="AC365">
            <v>108.4323185171278</v>
          </cell>
          <cell r="AD365">
            <v>108.4323185171278</v>
          </cell>
          <cell r="AE365">
            <v>511.18093015217391</v>
          </cell>
          <cell r="AF365">
            <v>110.95</v>
          </cell>
          <cell r="AG365">
            <v>40.894474412173913</v>
          </cell>
          <cell r="AH365">
            <v>0</v>
          </cell>
          <cell r="AI365">
            <v>467.7687742571278</v>
          </cell>
          <cell r="AJ365">
            <v>22</v>
          </cell>
          <cell r="AK365">
            <v>556.71877425712785</v>
          </cell>
          <cell r="AL365">
            <v>0</v>
          </cell>
          <cell r="AM365">
            <v>220</v>
          </cell>
          <cell r="AN365">
            <v>0</v>
          </cell>
          <cell r="AO365">
            <v>0</v>
          </cell>
          <cell r="AP365">
            <v>220</v>
          </cell>
          <cell r="AQ365">
            <v>556.71877425712785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86.900758125869572</v>
          </cell>
          <cell r="AW365">
            <v>127.79523253804348</v>
          </cell>
          <cell r="AX365">
            <v>926.51400679517133</v>
          </cell>
          <cell r="AY365">
            <v>343.96611504041823</v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Q366" t="str">
            <v/>
          </cell>
          <cell r="R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e">
            <v>#N/A</v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str">
            <v/>
          </cell>
          <cell r="AG366" t="str">
            <v/>
          </cell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/>
          </cell>
          <cell r="AW366" t="str">
            <v/>
          </cell>
          <cell r="AX366" t="str">
            <v/>
          </cell>
          <cell r="AY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Q367" t="str">
            <v/>
          </cell>
          <cell r="R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e">
            <v>#N/A</v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str">
            <v/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  <cell r="AL367" t="str">
            <v/>
          </cell>
          <cell r="AM367" t="str">
            <v/>
          </cell>
          <cell r="AN367" t="str">
            <v/>
          </cell>
          <cell r="AO367" t="str">
            <v/>
          </cell>
          <cell r="AP367" t="str">
            <v/>
          </cell>
          <cell r="AQ367" t="str">
            <v/>
          </cell>
          <cell r="AR367" t="str">
            <v/>
          </cell>
          <cell r="AS367" t="str">
            <v/>
          </cell>
          <cell r="AT367" t="str">
            <v/>
          </cell>
          <cell r="AU367" t="str">
            <v/>
          </cell>
          <cell r="AV367" t="str">
            <v/>
          </cell>
          <cell r="AW367" t="str">
            <v/>
          </cell>
          <cell r="AX367" t="str">
            <v/>
          </cell>
          <cell r="AY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Q368" t="str">
            <v/>
          </cell>
          <cell r="R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e">
            <v>#N/A</v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str">
            <v/>
          </cell>
          <cell r="AG368" t="str">
            <v/>
          </cell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  <cell r="AL368" t="str">
            <v/>
          </cell>
          <cell r="AM368" t="str">
            <v/>
          </cell>
          <cell r="AN368" t="str">
            <v/>
          </cell>
          <cell r="AO368" t="str">
            <v/>
          </cell>
          <cell r="AP368" t="str">
            <v/>
          </cell>
          <cell r="AQ368" t="str">
            <v/>
          </cell>
          <cell r="AR368" t="str">
            <v/>
          </cell>
          <cell r="AS368" t="str">
            <v/>
          </cell>
          <cell r="AT368" t="str">
            <v/>
          </cell>
          <cell r="AU368" t="str">
            <v/>
          </cell>
          <cell r="AV368" t="str">
            <v/>
          </cell>
          <cell r="AW368" t="str">
            <v/>
          </cell>
          <cell r="AX368" t="str">
            <v/>
          </cell>
          <cell r="AY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Q369" t="str">
            <v/>
          </cell>
          <cell r="R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e">
            <v>#N/A</v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str">
            <v/>
          </cell>
          <cell r="AG369" t="str">
            <v/>
          </cell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  <cell r="AL369" t="str">
            <v/>
          </cell>
          <cell r="AM369" t="str">
            <v/>
          </cell>
          <cell r="AN369" t="str">
            <v/>
          </cell>
          <cell r="AO369" t="str">
            <v/>
          </cell>
          <cell r="AP369" t="str">
            <v/>
          </cell>
          <cell r="AQ369" t="str">
            <v/>
          </cell>
          <cell r="AR369" t="str">
            <v/>
          </cell>
          <cell r="AS369" t="str">
            <v/>
          </cell>
          <cell r="AT369" t="str">
            <v/>
          </cell>
          <cell r="AU369" t="str">
            <v/>
          </cell>
          <cell r="AV369" t="str">
            <v/>
          </cell>
          <cell r="AW369" t="str">
            <v/>
          </cell>
          <cell r="AX369" t="str">
            <v/>
          </cell>
          <cell r="AY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Q370" t="str">
            <v/>
          </cell>
          <cell r="R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e">
            <v>#N/A</v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str">
            <v/>
          </cell>
          <cell r="AG370" t="str">
            <v/>
          </cell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/>
          </cell>
          <cell r="AW370" t="str">
            <v/>
          </cell>
          <cell r="AX370" t="str">
            <v/>
          </cell>
          <cell r="AY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Q371" t="str">
            <v/>
          </cell>
          <cell r="R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e">
            <v>#N/A</v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/>
          </cell>
          <cell r="AW371" t="str">
            <v/>
          </cell>
          <cell r="AX371" t="str">
            <v/>
          </cell>
          <cell r="AY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Q372" t="str">
            <v/>
          </cell>
          <cell r="R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e">
            <v>#N/A</v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str">
            <v/>
          </cell>
          <cell r="AG372" t="str">
            <v/>
          </cell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  <cell r="AR372" t="str">
            <v/>
          </cell>
          <cell r="AS372" t="str">
            <v/>
          </cell>
          <cell r="AT372" t="str">
            <v/>
          </cell>
          <cell r="AU372" t="str">
            <v/>
          </cell>
          <cell r="AV372" t="str">
            <v/>
          </cell>
          <cell r="AW372" t="str">
            <v/>
          </cell>
          <cell r="AX372" t="str">
            <v/>
          </cell>
          <cell r="AY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Q373" t="str">
            <v/>
          </cell>
          <cell r="R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e">
            <v>#N/A</v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str">
            <v/>
          </cell>
          <cell r="AG373" t="str">
            <v/>
          </cell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  <cell r="AL373" t="str">
            <v/>
          </cell>
          <cell r="AM373" t="str">
            <v/>
          </cell>
          <cell r="AN373" t="str">
            <v/>
          </cell>
          <cell r="AO373" t="str">
            <v/>
          </cell>
          <cell r="AP373" t="str">
            <v/>
          </cell>
          <cell r="AQ373" t="str">
            <v/>
          </cell>
          <cell r="AR373" t="str">
            <v/>
          </cell>
          <cell r="AS373" t="str">
            <v/>
          </cell>
          <cell r="AT373" t="str">
            <v/>
          </cell>
          <cell r="AU373" t="str">
            <v/>
          </cell>
          <cell r="AV373" t="str">
            <v/>
          </cell>
          <cell r="AW373" t="str">
            <v/>
          </cell>
          <cell r="AX373" t="str">
            <v/>
          </cell>
          <cell r="AY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Q374" t="str">
            <v/>
          </cell>
          <cell r="R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e">
            <v>#N/A</v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str">
            <v/>
          </cell>
          <cell r="AG374" t="str">
            <v/>
          </cell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  <cell r="AL374" t="str">
            <v/>
          </cell>
          <cell r="AM374" t="str">
            <v/>
          </cell>
          <cell r="AN374" t="str">
            <v/>
          </cell>
          <cell r="AO374" t="str">
            <v/>
          </cell>
          <cell r="AP374" t="str">
            <v/>
          </cell>
          <cell r="AQ374" t="str">
            <v/>
          </cell>
          <cell r="AR374" t="str">
            <v/>
          </cell>
          <cell r="AS374" t="str">
            <v/>
          </cell>
          <cell r="AT374" t="str">
            <v/>
          </cell>
          <cell r="AU374" t="str">
            <v/>
          </cell>
          <cell r="AV374" t="str">
            <v/>
          </cell>
          <cell r="AW374" t="str">
            <v/>
          </cell>
          <cell r="AX374" t="str">
            <v/>
          </cell>
          <cell r="AY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Q375" t="str">
            <v/>
          </cell>
          <cell r="R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e">
            <v>#N/A</v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str">
            <v/>
          </cell>
          <cell r="AG375" t="str">
            <v/>
          </cell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  <cell r="AL375" t="str">
            <v/>
          </cell>
          <cell r="AM375" t="str">
            <v/>
          </cell>
          <cell r="AN375" t="str">
            <v/>
          </cell>
          <cell r="AO375" t="str">
            <v/>
          </cell>
          <cell r="AP375" t="str">
            <v/>
          </cell>
          <cell r="AQ375" t="str">
            <v/>
          </cell>
          <cell r="AR375" t="str">
            <v/>
          </cell>
          <cell r="AS375" t="str">
            <v/>
          </cell>
          <cell r="AT375" t="str">
            <v/>
          </cell>
          <cell r="AU375" t="str">
            <v/>
          </cell>
          <cell r="AV375" t="str">
            <v/>
          </cell>
          <cell r="AW375" t="str">
            <v/>
          </cell>
          <cell r="AX375" t="str">
            <v/>
          </cell>
          <cell r="AY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Q376" t="str">
            <v/>
          </cell>
          <cell r="R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e">
            <v>#N/A</v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str">
            <v/>
          </cell>
          <cell r="AG376" t="str">
            <v/>
          </cell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  <cell r="AL376" t="str">
            <v/>
          </cell>
          <cell r="AM376" t="str">
            <v/>
          </cell>
          <cell r="AN376" t="str">
            <v/>
          </cell>
          <cell r="AO376" t="str">
            <v/>
          </cell>
          <cell r="AP376" t="str">
            <v/>
          </cell>
          <cell r="AQ376" t="str">
            <v/>
          </cell>
          <cell r="AR376" t="str">
            <v/>
          </cell>
          <cell r="AS376" t="str">
            <v/>
          </cell>
          <cell r="AT376" t="str">
            <v/>
          </cell>
          <cell r="AU376" t="str">
            <v/>
          </cell>
          <cell r="AV376" t="str">
            <v/>
          </cell>
          <cell r="AW376" t="str">
            <v/>
          </cell>
          <cell r="AX376" t="str">
            <v/>
          </cell>
          <cell r="AY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Q377" t="str">
            <v/>
          </cell>
          <cell r="R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e">
            <v>#N/A</v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  <cell r="AL377" t="str">
            <v/>
          </cell>
          <cell r="AM377" t="str">
            <v/>
          </cell>
          <cell r="AN377" t="str">
            <v/>
          </cell>
          <cell r="AO377" t="str">
            <v/>
          </cell>
          <cell r="AP377" t="str">
            <v/>
          </cell>
          <cell r="AQ377" t="str">
            <v/>
          </cell>
          <cell r="AR377" t="str">
            <v/>
          </cell>
          <cell r="AS377" t="str">
            <v/>
          </cell>
          <cell r="AT377" t="str">
            <v/>
          </cell>
          <cell r="AU377" t="str">
            <v/>
          </cell>
          <cell r="AV377" t="str">
            <v/>
          </cell>
          <cell r="AW377" t="str">
            <v/>
          </cell>
          <cell r="AX377" t="str">
            <v/>
          </cell>
          <cell r="AY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Q378" t="str">
            <v/>
          </cell>
          <cell r="R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e">
            <v>#N/A</v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str">
            <v/>
          </cell>
          <cell r="AG378" t="str">
            <v/>
          </cell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  <cell r="AL378" t="str">
            <v/>
          </cell>
          <cell r="AM378" t="str">
            <v/>
          </cell>
          <cell r="AN378" t="str">
            <v/>
          </cell>
          <cell r="AO378" t="str">
            <v/>
          </cell>
          <cell r="AP378" t="str">
            <v/>
          </cell>
          <cell r="AQ378" t="str">
            <v/>
          </cell>
          <cell r="AR378" t="str">
            <v/>
          </cell>
          <cell r="AS378" t="str">
            <v/>
          </cell>
          <cell r="AT378" t="str">
            <v/>
          </cell>
          <cell r="AU378" t="str">
            <v/>
          </cell>
          <cell r="AV378" t="str">
            <v/>
          </cell>
          <cell r="AW378" t="str">
            <v/>
          </cell>
          <cell r="AX378" t="str">
            <v/>
          </cell>
          <cell r="AY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Q379" t="str">
            <v/>
          </cell>
          <cell r="R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e">
            <v>#N/A</v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  <cell r="AI379" t="str">
            <v/>
          </cell>
          <cell r="AJ379" t="str">
            <v/>
          </cell>
          <cell r="AK379" t="str">
            <v/>
          </cell>
          <cell r="AL379" t="str">
            <v/>
          </cell>
          <cell r="AM379" t="str">
            <v/>
          </cell>
          <cell r="AN379" t="str">
            <v/>
          </cell>
          <cell r="AO379" t="str">
            <v/>
          </cell>
          <cell r="AP379" t="str">
            <v/>
          </cell>
          <cell r="AQ379" t="str">
            <v/>
          </cell>
          <cell r="AR379" t="str">
            <v/>
          </cell>
          <cell r="AS379" t="str">
            <v/>
          </cell>
          <cell r="AT379" t="str">
            <v/>
          </cell>
          <cell r="AU379" t="str">
            <v/>
          </cell>
          <cell r="AV379" t="str">
            <v/>
          </cell>
          <cell r="AW379" t="str">
            <v/>
          </cell>
          <cell r="AX379" t="str">
            <v/>
          </cell>
          <cell r="AY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Q380" t="str">
            <v/>
          </cell>
          <cell r="R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e">
            <v>#N/A</v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str">
            <v/>
          </cell>
          <cell r="AG380" t="str">
            <v/>
          </cell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  <cell r="AL380" t="str">
            <v/>
          </cell>
          <cell r="AM380" t="str">
            <v/>
          </cell>
          <cell r="AN380" t="str">
            <v/>
          </cell>
          <cell r="AO380" t="str">
            <v/>
          </cell>
          <cell r="AP380" t="str">
            <v/>
          </cell>
          <cell r="AQ380" t="str">
            <v/>
          </cell>
          <cell r="AR380" t="str">
            <v/>
          </cell>
          <cell r="AS380" t="str">
            <v/>
          </cell>
          <cell r="AT380" t="str">
            <v/>
          </cell>
          <cell r="AU380" t="str">
            <v/>
          </cell>
          <cell r="AV380" t="str">
            <v/>
          </cell>
          <cell r="AW380" t="str">
            <v/>
          </cell>
          <cell r="AX380" t="str">
            <v/>
          </cell>
          <cell r="AY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Q381" t="str">
            <v/>
          </cell>
          <cell r="R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e">
            <v>#N/A</v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AW381" t="str">
            <v/>
          </cell>
          <cell r="AX381" t="str">
            <v/>
          </cell>
          <cell r="AY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Q382" t="str">
            <v/>
          </cell>
          <cell r="R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e">
            <v>#N/A</v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  <cell r="AL382" t="str">
            <v/>
          </cell>
          <cell r="AM382" t="str">
            <v/>
          </cell>
          <cell r="AN382" t="str">
            <v/>
          </cell>
          <cell r="AO382" t="str">
            <v/>
          </cell>
          <cell r="AP382" t="str">
            <v/>
          </cell>
          <cell r="AQ382" t="str">
            <v/>
          </cell>
          <cell r="AR382" t="str">
            <v/>
          </cell>
          <cell r="AS382" t="str">
            <v/>
          </cell>
          <cell r="AT382" t="str">
            <v/>
          </cell>
          <cell r="AU382" t="str">
            <v/>
          </cell>
          <cell r="AV382" t="str">
            <v/>
          </cell>
          <cell r="AW382" t="str">
            <v/>
          </cell>
          <cell r="AX382" t="str">
            <v/>
          </cell>
          <cell r="AY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Q383" t="str">
            <v/>
          </cell>
          <cell r="R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e">
            <v>#N/A</v>
          </cell>
          <cell r="AA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str">
            <v/>
          </cell>
          <cell r="AG383" t="str">
            <v/>
          </cell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  <cell r="AL383" t="str">
            <v/>
          </cell>
          <cell r="AM383" t="str">
            <v/>
          </cell>
          <cell r="AN383" t="str">
            <v/>
          </cell>
          <cell r="AO383" t="str">
            <v/>
          </cell>
          <cell r="AP383" t="str">
            <v/>
          </cell>
          <cell r="AQ383" t="str">
            <v/>
          </cell>
          <cell r="AR383" t="str">
            <v/>
          </cell>
          <cell r="AS383" t="str">
            <v/>
          </cell>
          <cell r="AT383" t="str">
            <v/>
          </cell>
          <cell r="AU383" t="str">
            <v/>
          </cell>
          <cell r="AV383" t="str">
            <v/>
          </cell>
          <cell r="AW383" t="str">
            <v/>
          </cell>
          <cell r="AX383" t="str">
            <v/>
          </cell>
          <cell r="AY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Q384" t="str">
            <v/>
          </cell>
          <cell r="R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e">
            <v>#N/A</v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  <cell r="AL384" t="str">
            <v/>
          </cell>
          <cell r="AM384" t="str">
            <v/>
          </cell>
          <cell r="AN384" t="str">
            <v/>
          </cell>
          <cell r="AO384" t="str">
            <v/>
          </cell>
          <cell r="AP384" t="str">
            <v/>
          </cell>
          <cell r="AQ384" t="str">
            <v/>
          </cell>
          <cell r="AR384" t="str">
            <v/>
          </cell>
          <cell r="AS384" t="str">
            <v/>
          </cell>
          <cell r="AT384" t="str">
            <v/>
          </cell>
          <cell r="AU384" t="str">
            <v/>
          </cell>
          <cell r="AV384" t="str">
            <v/>
          </cell>
          <cell r="AW384" t="str">
            <v/>
          </cell>
          <cell r="AX384" t="str">
            <v/>
          </cell>
          <cell r="AY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Q385" t="str">
            <v/>
          </cell>
          <cell r="R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e">
            <v>#N/A</v>
          </cell>
          <cell r="AA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  <cell r="AL385" t="str">
            <v/>
          </cell>
          <cell r="AM385" t="str">
            <v/>
          </cell>
          <cell r="AN385" t="str">
            <v/>
          </cell>
          <cell r="AO385" t="str">
            <v/>
          </cell>
          <cell r="AP385" t="str">
            <v/>
          </cell>
          <cell r="AQ385" t="str">
            <v/>
          </cell>
          <cell r="AR385" t="str">
            <v/>
          </cell>
          <cell r="AS385" t="str">
            <v/>
          </cell>
          <cell r="AT385" t="str">
            <v/>
          </cell>
          <cell r="AU385" t="str">
            <v/>
          </cell>
          <cell r="AV385" t="str">
            <v/>
          </cell>
          <cell r="AW385" t="str">
            <v/>
          </cell>
          <cell r="AX385" t="str">
            <v/>
          </cell>
          <cell r="AY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Q386" t="str">
            <v/>
          </cell>
          <cell r="R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e">
            <v>#N/A</v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  <cell r="AL386" t="str">
            <v/>
          </cell>
          <cell r="AM386" t="str">
            <v/>
          </cell>
          <cell r="AN386" t="str">
            <v/>
          </cell>
          <cell r="AO386" t="str">
            <v/>
          </cell>
          <cell r="AP386" t="str">
            <v/>
          </cell>
          <cell r="AQ386" t="str">
            <v/>
          </cell>
          <cell r="AR386" t="str">
            <v/>
          </cell>
          <cell r="AS386" t="str">
            <v/>
          </cell>
          <cell r="AT386" t="str">
            <v/>
          </cell>
          <cell r="AU386" t="str">
            <v/>
          </cell>
          <cell r="AV386" t="str">
            <v/>
          </cell>
          <cell r="AW386" t="str">
            <v/>
          </cell>
          <cell r="AX386" t="str">
            <v/>
          </cell>
          <cell r="AY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Q387" t="str">
            <v/>
          </cell>
          <cell r="R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e">
            <v>#N/A</v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  <cell r="AL387" t="str">
            <v/>
          </cell>
          <cell r="AM387" t="str">
            <v/>
          </cell>
          <cell r="AN387" t="str">
            <v/>
          </cell>
          <cell r="AO387" t="str">
            <v/>
          </cell>
          <cell r="AP387" t="str">
            <v/>
          </cell>
          <cell r="AQ387" t="str">
            <v/>
          </cell>
          <cell r="AR387" t="str">
            <v/>
          </cell>
          <cell r="AS387" t="str">
            <v/>
          </cell>
          <cell r="AT387" t="str">
            <v/>
          </cell>
          <cell r="AU387" t="str">
            <v/>
          </cell>
          <cell r="AV387" t="str">
            <v/>
          </cell>
          <cell r="AW387" t="str">
            <v/>
          </cell>
          <cell r="AX387" t="str">
            <v/>
          </cell>
          <cell r="AY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Q388" t="str">
            <v/>
          </cell>
          <cell r="R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e">
            <v>#N/A</v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I388" t="str">
            <v/>
          </cell>
          <cell r="AJ388" t="str">
            <v/>
          </cell>
          <cell r="AK388" t="str">
            <v/>
          </cell>
          <cell r="AL388" t="str">
            <v/>
          </cell>
          <cell r="AM388" t="str">
            <v/>
          </cell>
          <cell r="AN388" t="str">
            <v/>
          </cell>
          <cell r="AO388" t="str">
            <v/>
          </cell>
          <cell r="AP388" t="str">
            <v/>
          </cell>
          <cell r="AQ388" t="str">
            <v/>
          </cell>
          <cell r="AR388" t="str">
            <v/>
          </cell>
          <cell r="AS388" t="str">
            <v/>
          </cell>
          <cell r="AT388" t="str">
            <v/>
          </cell>
          <cell r="AU388" t="str">
            <v/>
          </cell>
          <cell r="AV388" t="str">
            <v/>
          </cell>
          <cell r="AW388" t="str">
            <v/>
          </cell>
          <cell r="AX388" t="str">
            <v/>
          </cell>
          <cell r="AY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Q389" t="str">
            <v/>
          </cell>
          <cell r="R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e">
            <v>#N/A</v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str">
            <v/>
          </cell>
          <cell r="AG389" t="str">
            <v/>
          </cell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  <cell r="AL389" t="str">
            <v/>
          </cell>
          <cell r="AM389" t="str">
            <v/>
          </cell>
          <cell r="AN389" t="str">
            <v/>
          </cell>
          <cell r="AO389" t="str">
            <v/>
          </cell>
          <cell r="AP389" t="str">
            <v/>
          </cell>
          <cell r="AQ389" t="str">
            <v/>
          </cell>
          <cell r="AR389" t="str">
            <v/>
          </cell>
          <cell r="AS389" t="str">
            <v/>
          </cell>
          <cell r="AT389" t="str">
            <v/>
          </cell>
          <cell r="AU389" t="str">
            <v/>
          </cell>
          <cell r="AV389" t="str">
            <v/>
          </cell>
          <cell r="AW389" t="str">
            <v/>
          </cell>
          <cell r="AX389" t="str">
            <v/>
          </cell>
          <cell r="AY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Q390" t="str">
            <v/>
          </cell>
          <cell r="R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e">
            <v>#N/A</v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  <cell r="AL390" t="str">
            <v/>
          </cell>
          <cell r="AM390" t="str">
            <v/>
          </cell>
          <cell r="AN390" t="str">
            <v/>
          </cell>
          <cell r="AO390" t="str">
            <v/>
          </cell>
          <cell r="AP390" t="str">
            <v/>
          </cell>
          <cell r="AQ390" t="str">
            <v/>
          </cell>
          <cell r="AR390" t="str">
            <v/>
          </cell>
          <cell r="AS390" t="str">
            <v/>
          </cell>
          <cell r="AT390" t="str">
            <v/>
          </cell>
          <cell r="AU390" t="str">
            <v/>
          </cell>
          <cell r="AV390" t="str">
            <v/>
          </cell>
          <cell r="AW390" t="str">
            <v/>
          </cell>
          <cell r="AX390" t="str">
            <v/>
          </cell>
          <cell r="AY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Q391" t="str">
            <v/>
          </cell>
          <cell r="R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e">
            <v>#N/A</v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str">
            <v/>
          </cell>
          <cell r="AG391" t="str">
            <v/>
          </cell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  <cell r="AL391" t="str">
            <v/>
          </cell>
          <cell r="AM391" t="str">
            <v/>
          </cell>
          <cell r="AN391" t="str">
            <v/>
          </cell>
          <cell r="AO391" t="str">
            <v/>
          </cell>
          <cell r="AP391" t="str">
            <v/>
          </cell>
          <cell r="AQ391" t="str">
            <v/>
          </cell>
          <cell r="AR391" t="str">
            <v/>
          </cell>
          <cell r="AS391" t="str">
            <v/>
          </cell>
          <cell r="AT391" t="str">
            <v/>
          </cell>
          <cell r="AU391" t="str">
            <v/>
          </cell>
          <cell r="AV391" t="str">
            <v/>
          </cell>
          <cell r="AW391" t="str">
            <v/>
          </cell>
          <cell r="AX391" t="str">
            <v/>
          </cell>
          <cell r="AY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Q392" t="str">
            <v/>
          </cell>
          <cell r="R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e">
            <v>#N/A</v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str">
            <v/>
          </cell>
          <cell r="AG392" t="str">
            <v/>
          </cell>
          <cell r="AH392" t="str">
            <v/>
          </cell>
          <cell r="AI392" t="str">
            <v/>
          </cell>
          <cell r="AJ392" t="str">
            <v/>
          </cell>
          <cell r="AK392" t="str">
            <v/>
          </cell>
          <cell r="AL392" t="str">
            <v/>
          </cell>
          <cell r="AM392" t="str">
            <v/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/>
          </cell>
          <cell r="AS392" t="str">
            <v/>
          </cell>
          <cell r="AT392" t="str">
            <v/>
          </cell>
          <cell r="AU392" t="str">
            <v/>
          </cell>
          <cell r="AV392" t="str">
            <v/>
          </cell>
          <cell r="AW392" t="str">
            <v/>
          </cell>
          <cell r="AX392" t="str">
            <v/>
          </cell>
          <cell r="AY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Q393" t="str">
            <v/>
          </cell>
          <cell r="R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e">
            <v>#N/A</v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  <cell r="AL393" t="str">
            <v/>
          </cell>
          <cell r="AM393" t="str">
            <v/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/>
          </cell>
          <cell r="AS393" t="str">
            <v/>
          </cell>
          <cell r="AT393" t="str">
            <v/>
          </cell>
          <cell r="AU393" t="str">
            <v/>
          </cell>
          <cell r="AV393" t="str">
            <v/>
          </cell>
          <cell r="AW393" t="str">
            <v/>
          </cell>
          <cell r="AX393" t="str">
            <v/>
          </cell>
          <cell r="AY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Q394" t="str">
            <v/>
          </cell>
          <cell r="R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e">
            <v>#N/A</v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  <cell r="AL394" t="str">
            <v/>
          </cell>
          <cell r="AM394" t="str">
            <v/>
          </cell>
          <cell r="AN394" t="str">
            <v/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 t="str">
            <v/>
          </cell>
          <cell r="AU394" t="str">
            <v/>
          </cell>
          <cell r="AV394" t="str">
            <v/>
          </cell>
          <cell r="AW394" t="str">
            <v/>
          </cell>
          <cell r="AX394" t="str">
            <v/>
          </cell>
          <cell r="AY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Q395" t="str">
            <v/>
          </cell>
          <cell r="R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e">
            <v>#N/A</v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  <cell r="AL395" t="str">
            <v/>
          </cell>
          <cell r="AM395" t="str">
            <v/>
          </cell>
          <cell r="AN395" t="str">
            <v/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 t="str">
            <v/>
          </cell>
          <cell r="AU395" t="str">
            <v/>
          </cell>
          <cell r="AV395" t="str">
            <v/>
          </cell>
          <cell r="AW395" t="str">
            <v/>
          </cell>
          <cell r="AX395" t="str">
            <v/>
          </cell>
          <cell r="AY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Q396" t="str">
            <v/>
          </cell>
          <cell r="R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e">
            <v>#N/A</v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  <cell r="AL396" t="str">
            <v/>
          </cell>
          <cell r="AM396" t="str">
            <v/>
          </cell>
          <cell r="AN396" t="str">
            <v/>
          </cell>
          <cell r="AO396" t="str">
            <v/>
          </cell>
          <cell r="AP396" t="str">
            <v/>
          </cell>
          <cell r="AQ396" t="str">
            <v/>
          </cell>
          <cell r="AR396" t="str">
            <v/>
          </cell>
          <cell r="AS396" t="str">
            <v/>
          </cell>
          <cell r="AT396" t="str">
            <v/>
          </cell>
          <cell r="AU396" t="str">
            <v/>
          </cell>
          <cell r="AV396" t="str">
            <v/>
          </cell>
          <cell r="AW396" t="str">
            <v/>
          </cell>
          <cell r="AX396" t="str">
            <v/>
          </cell>
          <cell r="AY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Q397" t="str">
            <v/>
          </cell>
          <cell r="R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e">
            <v>#N/A</v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  <cell r="AL397" t="str">
            <v/>
          </cell>
          <cell r="AM397" t="str">
            <v/>
          </cell>
          <cell r="AN397" t="str">
            <v/>
          </cell>
          <cell r="AO397" t="str">
            <v/>
          </cell>
          <cell r="AP397" t="str">
            <v/>
          </cell>
          <cell r="AQ397" t="str">
            <v/>
          </cell>
          <cell r="AR397" t="str">
            <v/>
          </cell>
          <cell r="AS397" t="str">
            <v/>
          </cell>
          <cell r="AT397" t="str">
            <v/>
          </cell>
          <cell r="AU397" t="str">
            <v/>
          </cell>
          <cell r="AV397" t="str">
            <v/>
          </cell>
          <cell r="AW397" t="str">
            <v/>
          </cell>
          <cell r="AX397" t="str">
            <v/>
          </cell>
          <cell r="AY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Q398" t="str">
            <v/>
          </cell>
          <cell r="R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e">
            <v>#N/A</v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  <cell r="AL398" t="str">
            <v/>
          </cell>
          <cell r="AM398" t="str">
            <v/>
          </cell>
          <cell r="AN398" t="str">
            <v/>
          </cell>
          <cell r="AO398" t="str">
            <v/>
          </cell>
          <cell r="AP398" t="str">
            <v/>
          </cell>
          <cell r="AQ398" t="str">
            <v/>
          </cell>
          <cell r="AR398" t="str">
            <v/>
          </cell>
          <cell r="AS398" t="str">
            <v/>
          </cell>
          <cell r="AT398" t="str">
            <v/>
          </cell>
          <cell r="AU398" t="str">
            <v/>
          </cell>
          <cell r="AV398" t="str">
            <v/>
          </cell>
          <cell r="AW398" t="str">
            <v/>
          </cell>
          <cell r="AX398" t="str">
            <v/>
          </cell>
          <cell r="AY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Q399" t="str">
            <v/>
          </cell>
          <cell r="R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e">
            <v>#N/A</v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  <cell r="AL399" t="str">
            <v/>
          </cell>
          <cell r="AM399" t="str">
            <v/>
          </cell>
          <cell r="AN399" t="str">
            <v/>
          </cell>
          <cell r="AO399" t="str">
            <v/>
          </cell>
          <cell r="AP399" t="str">
            <v/>
          </cell>
          <cell r="AQ399" t="str">
            <v/>
          </cell>
          <cell r="AR399" t="str">
            <v/>
          </cell>
          <cell r="AS399" t="str">
            <v/>
          </cell>
          <cell r="AT399" t="str">
            <v/>
          </cell>
          <cell r="AU399" t="str">
            <v/>
          </cell>
          <cell r="AV399" t="str">
            <v/>
          </cell>
          <cell r="AW399" t="str">
            <v/>
          </cell>
          <cell r="AX399" t="str">
            <v/>
          </cell>
          <cell r="AY399" t="str">
            <v/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E5" t="str">
            <v>EF0001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1 Project budget"/>
      <sheetName val="Worksheet 2 Budget by activity"/>
      <sheetName val="Worksheet 3 Funding Sources "/>
      <sheetName val="4 Breakdown by sources"/>
      <sheetName val="TCD_V1"/>
      <sheetName val="TCD_V2"/>
    </sheetNames>
    <sheetDataSet>
      <sheetData sheetId="0" refreshError="1">
        <row r="56">
          <cell r="E56">
            <v>0</v>
          </cell>
          <cell r="I5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Budget"/>
      <sheetName val="RECAP UNICEF"/>
      <sheetName val="Expats"/>
      <sheetName val="Staff_SUPPORT"/>
      <sheetName val="Staff_Nut"/>
      <sheetName val="Staff_FS - AM"/>
      <sheetName val="Staff_WS_DK"/>
      <sheetName val="Grille RCI 2011"/>
      <sheetName val="R1_NUT_PEC"/>
      <sheetName val="R2_NUT_MOB"/>
      <sheetName val="R3_NUT_SENSIB"/>
      <sheetName val="R4 WS DK"/>
      <sheetName val="FS1_ACCES-AM"/>
      <sheetName val="FS1 bis_MAR-AM"/>
      <sheetName val="FS2_ETUDES-AM"/>
      <sheetName val="5.LOG direct programme"/>
      <sheetName val="5. Bureaux"/>
      <sheetName val="5. Transport"/>
      <sheetName val="5. Communication"/>
      <sheetName val="5. HA Equipements"/>
      <sheetName val="6. Hypothè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8">
          <cell r="B8">
            <v>655.95699999999999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ètres"/>
      <sheetName val="PROJECTIONS"/>
      <sheetName val="Resultats"/>
    </sheetNames>
    <sheetDataSet>
      <sheetData sheetId="0" refreshError="1">
        <row r="5">
          <cell r="B5">
            <v>3500</v>
          </cell>
        </row>
      </sheetData>
      <sheetData sheetId="1" refreshError="1"/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6"/>
      <sheetName val="R5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BASES"/>
      <sheetName val="BFU"/>
      <sheetName val="BFU + prévi"/>
      <sheetName val="Worksheet 1 Project budget"/>
      <sheetName val="paramètres"/>
      <sheetName val="BUDGET"/>
      <sheetName val="TO_DO"/>
      <sheetName val="SHEET_2"/>
      <sheetName val="PARAMETERS"/>
      <sheetName val="NY Base Salary"/>
      <sheetName val="Citibank"/>
      <sheetName val="CAIC $"/>
      <sheetName val="CAIC _"/>
      <sheetName val="Stanbic"/>
      <sheetName val="CAIC Euros"/>
    </sheetNames>
    <sheetDataSet>
      <sheetData sheetId="0" refreshError="1"/>
      <sheetData sheetId="1" refreshError="1">
        <row r="4">
          <cell r="A4" t="str">
            <v>STAFF CODE</v>
          </cell>
          <cell r="B4" t="str">
            <v>STATUS</v>
          </cell>
          <cell r="C4" t="str">
            <v>BASE</v>
          </cell>
          <cell r="D4" t="str">
            <v>NAME</v>
          </cell>
          <cell r="E4" t="str">
            <v>FIRST NAME
(Optional)</v>
          </cell>
          <cell r="F4" t="str">
            <v>DEPT</v>
          </cell>
          <cell r="G4" t="str">
            <v>POSITION</v>
          </cell>
          <cell r="H4" t="str">
            <v>GRADE</v>
          </cell>
          <cell r="I4" t="str">
            <v>AREA / SECTION</v>
          </cell>
          <cell r="J4" t="str">
            <v>PROJECT CODE</v>
          </cell>
          <cell r="K4" t="str">
            <v>A/C</v>
          </cell>
          <cell r="L4" t="str">
            <v>BUDGET CONTRACT</v>
          </cell>
          <cell r="M4" t="str">
            <v>FINANCIAL LINE</v>
          </cell>
          <cell r="N4" t="str">
            <v>DATE OF FIRST CONTRACT</v>
          </cell>
          <cell r="O4" t="str">
            <v>START OF CURRENT CONTRACT</v>
          </cell>
          <cell r="P4" t="str">
            <v>END OF CURRENT CONTRACT</v>
          </cell>
          <cell r="Q4" t="str">
            <v>RELOCATED EMPLOYEE</v>
          </cell>
          <cell r="R4" t="str">
            <v>LAST DAY BEFORE NOTICE</v>
          </cell>
          <cell r="S4" t="str">
            <v>DURATION OF THE CONTRACT IN MONTHS</v>
          </cell>
          <cell r="T4" t="str">
            <v>TYPE OF HOURS</v>
          </cell>
          <cell r="U4" t="str">
            <v>CONTRACT NUMBER</v>
          </cell>
          <cell r="V4" t="str">
            <v>TYPE OF CONTRACT</v>
          </cell>
          <cell r="W4" t="str">
            <v>PROBATION-NARY PERIOD IN MONTHS</v>
          </cell>
          <cell r="X4" t="str">
            <v>END OF PROBATION-NARY PERIOD</v>
          </cell>
          <cell r="Y4" t="str">
            <v>PROBATION-NARY PERIOD</v>
          </cell>
          <cell r="Z4" t="str">
            <v>LAST DAY BEFORE NOTICE END OF PROBATION-NARY PERIOD</v>
          </cell>
          <cell r="AA4" t="str">
            <v>DATE OF TERMINATION
(Stopped staff)</v>
          </cell>
          <cell r="AB4" t="str">
            <v>REASON FOR TERMINATION
(Stopped staff)</v>
          </cell>
        </row>
        <row r="5">
          <cell r="A5" t="str">
            <v>EF0001</v>
          </cell>
          <cell r="B5" t="str">
            <v>Active</v>
          </cell>
          <cell r="C5" t="str">
            <v>ELFASHER</v>
          </cell>
          <cell r="D5" t="str">
            <v>Abdalla EL NOUR MOHAMMED YAHIA</v>
          </cell>
          <cell r="F5" t="str">
            <v>NUT</v>
          </cell>
          <cell r="G5" t="str">
            <v>Watchman</v>
          </cell>
          <cell r="H5" t="str">
            <v>A4</v>
          </cell>
          <cell r="I5" t="str">
            <v>TFC</v>
          </cell>
          <cell r="J5" t="str">
            <v>EFN01</v>
          </cell>
          <cell r="K5">
            <v>650101</v>
          </cell>
          <cell r="L5" t="str">
            <v>F1K</v>
          </cell>
          <cell r="M5" t="str">
            <v>CA02</v>
          </cell>
          <cell r="N5">
            <v>38169</v>
          </cell>
          <cell r="O5">
            <v>38899</v>
          </cell>
          <cell r="P5">
            <v>2958465</v>
          </cell>
          <cell r="Q5" t="str">
            <v>Not relocated</v>
          </cell>
          <cell r="R5">
            <v>2958434</v>
          </cell>
          <cell r="S5" t="str">
            <v>Indefinite</v>
          </cell>
          <cell r="T5" t="str">
            <v>Shift 48 hours</v>
          </cell>
          <cell r="U5">
            <v>3</v>
          </cell>
          <cell r="V5" t="str">
            <v>IC</v>
          </cell>
          <cell r="W5" t="str">
            <v>N</v>
          </cell>
          <cell r="X5" t="str">
            <v/>
          </cell>
          <cell r="Y5" t="str">
            <v/>
          </cell>
          <cell r="Z5" t="str">
            <v/>
          </cell>
        </row>
        <row r="6">
          <cell r="A6" t="str">
            <v>EF0002</v>
          </cell>
          <cell r="B6" t="str">
            <v>Stopped</v>
          </cell>
          <cell r="C6" t="str">
            <v>ELFASHER</v>
          </cell>
          <cell r="D6" t="str">
            <v>Abdalla IDRISS DEILA MANSUR</v>
          </cell>
          <cell r="F6" t="str">
            <v>LOG</v>
          </cell>
          <cell r="G6" t="str">
            <v>Driver</v>
          </cell>
          <cell r="H6" t="str">
            <v>C</v>
          </cell>
          <cell r="I6" t="str">
            <v>Office</v>
          </cell>
          <cell r="J6" t="str">
            <v>EFC01</v>
          </cell>
          <cell r="K6">
            <v>650100</v>
          </cell>
          <cell r="M6" t="str">
            <v>CA00</v>
          </cell>
          <cell r="N6">
            <v>38169</v>
          </cell>
          <cell r="Q6" t="str">
            <v>Not relocated</v>
          </cell>
          <cell r="R6" t="str">
            <v/>
          </cell>
          <cell r="S6" t="str">
            <v/>
          </cell>
          <cell r="T6" t="str">
            <v>Normal 45 hours</v>
          </cell>
          <cell r="U6">
            <v>2</v>
          </cell>
          <cell r="V6" t="str">
            <v>DC</v>
          </cell>
          <cell r="W6" t="str">
            <v>N</v>
          </cell>
          <cell r="X6" t="str">
            <v/>
          </cell>
          <cell r="Y6" t="str">
            <v/>
          </cell>
          <cell r="Z6" t="str">
            <v/>
          </cell>
          <cell r="AA6">
            <v>38944</v>
          </cell>
          <cell r="AB6" t="str">
            <v>Dismissal</v>
          </cell>
        </row>
        <row r="7">
          <cell r="A7" t="str">
            <v>EF0003</v>
          </cell>
          <cell r="B7" t="str">
            <v>Stopped</v>
          </cell>
          <cell r="C7" t="str">
            <v>ELFASHER</v>
          </cell>
          <cell r="D7" t="str">
            <v xml:space="preserve">Abdallah AHMED ISSA </v>
          </cell>
          <cell r="F7" t="str">
            <v>NUT</v>
          </cell>
          <cell r="G7" t="str">
            <v>Watchman</v>
          </cell>
          <cell r="H7" t="str">
            <v>A2</v>
          </cell>
          <cell r="I7" t="str">
            <v>SFC</v>
          </cell>
          <cell r="J7" t="str">
            <v>EFN01</v>
          </cell>
          <cell r="K7">
            <v>650101</v>
          </cell>
          <cell r="M7" t="str">
            <v>CA32</v>
          </cell>
          <cell r="N7">
            <v>38171</v>
          </cell>
          <cell r="O7">
            <v>38901</v>
          </cell>
          <cell r="P7">
            <v>2958465</v>
          </cell>
          <cell r="Q7" t="str">
            <v>Not relocated</v>
          </cell>
          <cell r="R7">
            <v>2958434</v>
          </cell>
          <cell r="S7" t="str">
            <v>Indefinite</v>
          </cell>
          <cell r="T7" t="str">
            <v>Shift 48 hours</v>
          </cell>
          <cell r="U7">
            <v>3</v>
          </cell>
          <cell r="V7" t="str">
            <v>IC</v>
          </cell>
          <cell r="W7" t="str">
            <v>N</v>
          </cell>
          <cell r="X7" t="str">
            <v/>
          </cell>
          <cell r="Y7" t="str">
            <v/>
          </cell>
          <cell r="Z7" t="str">
            <v/>
          </cell>
          <cell r="AA7">
            <v>38995</v>
          </cell>
          <cell r="AB7" t="str">
            <v>End of contract</v>
          </cell>
        </row>
        <row r="8">
          <cell r="A8" t="str">
            <v>EF0004</v>
          </cell>
          <cell r="B8" t="str">
            <v>Stopped</v>
          </cell>
          <cell r="C8" t="str">
            <v>ELFASHER</v>
          </cell>
          <cell r="D8" t="str">
            <v>Abdallah EISSA ADAM</v>
          </cell>
          <cell r="F8" t="str">
            <v>NUT</v>
          </cell>
          <cell r="G8" t="str">
            <v>Watchman</v>
          </cell>
          <cell r="H8" t="str">
            <v>A2</v>
          </cell>
          <cell r="I8" t="str">
            <v>SFC</v>
          </cell>
          <cell r="J8" t="str">
            <v>EFN01</v>
          </cell>
          <cell r="K8">
            <v>650101</v>
          </cell>
          <cell r="M8" t="str">
            <v>CA32</v>
          </cell>
          <cell r="N8">
            <v>38171</v>
          </cell>
          <cell r="O8">
            <v>38901</v>
          </cell>
          <cell r="P8">
            <v>2958465</v>
          </cell>
          <cell r="Q8" t="str">
            <v>Not relocated</v>
          </cell>
          <cell r="R8">
            <v>2958434</v>
          </cell>
          <cell r="S8" t="str">
            <v>Indefinite</v>
          </cell>
          <cell r="T8" t="str">
            <v>Shift 48 hours</v>
          </cell>
          <cell r="U8">
            <v>3</v>
          </cell>
          <cell r="V8" t="str">
            <v>IC</v>
          </cell>
          <cell r="W8" t="str">
            <v>N</v>
          </cell>
          <cell r="X8" t="str">
            <v/>
          </cell>
          <cell r="Y8" t="str">
            <v/>
          </cell>
          <cell r="Z8" t="str">
            <v/>
          </cell>
          <cell r="AA8">
            <v>38995</v>
          </cell>
          <cell r="AB8" t="str">
            <v>End of contract</v>
          </cell>
        </row>
        <row r="9">
          <cell r="A9" t="str">
            <v>EF0005</v>
          </cell>
          <cell r="B9" t="str">
            <v>Stopped</v>
          </cell>
          <cell r="C9" t="str">
            <v>ELFASHER</v>
          </cell>
          <cell r="D9" t="str">
            <v>Abdulaziz ADAM ISHAG</v>
          </cell>
          <cell r="F9" t="str">
            <v>NUT</v>
          </cell>
          <cell r="G9" t="str">
            <v xml:space="preserve">Food Mixer </v>
          </cell>
          <cell r="H9" t="str">
            <v>B2</v>
          </cell>
          <cell r="I9" t="str">
            <v>SFC</v>
          </cell>
          <cell r="J9" t="str">
            <v>EFN01</v>
          </cell>
          <cell r="K9">
            <v>650101</v>
          </cell>
          <cell r="M9" t="str">
            <v>CA32</v>
          </cell>
          <cell r="N9">
            <v>38171</v>
          </cell>
          <cell r="O9">
            <v>38901</v>
          </cell>
          <cell r="P9">
            <v>2958465</v>
          </cell>
          <cell r="Q9" t="str">
            <v>Not relocated</v>
          </cell>
          <cell r="R9">
            <v>2958434</v>
          </cell>
          <cell r="S9" t="str">
            <v>Indefinite</v>
          </cell>
          <cell r="T9" t="str">
            <v>Normal 45 hours</v>
          </cell>
          <cell r="U9">
            <v>3</v>
          </cell>
          <cell r="V9" t="str">
            <v>IC</v>
          </cell>
          <cell r="W9" t="str">
            <v>N</v>
          </cell>
          <cell r="X9" t="str">
            <v/>
          </cell>
          <cell r="Y9" t="str">
            <v/>
          </cell>
          <cell r="Z9" t="str">
            <v/>
          </cell>
          <cell r="AA9">
            <v>38995</v>
          </cell>
          <cell r="AB9" t="str">
            <v>End of contract</v>
          </cell>
        </row>
        <row r="10">
          <cell r="A10" t="str">
            <v>EF0007</v>
          </cell>
          <cell r="B10" t="str">
            <v>Active</v>
          </cell>
          <cell r="C10" t="str">
            <v>ELFASHER</v>
          </cell>
          <cell r="D10" t="str">
            <v>Abderahman OMER MOHAMED</v>
          </cell>
          <cell r="F10" t="str">
            <v>NUT</v>
          </cell>
          <cell r="G10" t="str">
            <v xml:space="preserve">Phase Monitor </v>
          </cell>
          <cell r="H10" t="str">
            <v>B4</v>
          </cell>
          <cell r="I10" t="str">
            <v>TFC</v>
          </cell>
          <cell r="J10" t="str">
            <v>EFN01</v>
          </cell>
          <cell r="K10">
            <v>650101</v>
          </cell>
          <cell r="L10" t="str">
            <v>F1K</v>
          </cell>
          <cell r="M10" t="str">
            <v>CA02</v>
          </cell>
          <cell r="N10">
            <v>38200</v>
          </cell>
          <cell r="O10">
            <v>38931</v>
          </cell>
          <cell r="P10">
            <v>2958465</v>
          </cell>
          <cell r="Q10" t="str">
            <v>Not relocated</v>
          </cell>
          <cell r="R10">
            <v>2958434</v>
          </cell>
          <cell r="S10" t="str">
            <v>Indefinite</v>
          </cell>
          <cell r="T10" t="str">
            <v>Shift 48 hours</v>
          </cell>
          <cell r="U10">
            <v>3</v>
          </cell>
          <cell r="V10" t="str">
            <v>IC</v>
          </cell>
          <cell r="W10" t="str">
            <v>N</v>
          </cell>
          <cell r="X10" t="str">
            <v/>
          </cell>
          <cell r="Y10" t="str">
            <v/>
          </cell>
          <cell r="Z10" t="str">
            <v/>
          </cell>
        </row>
        <row r="11">
          <cell r="A11" t="str">
            <v>EF0008</v>
          </cell>
          <cell r="B11" t="str">
            <v>Stopped</v>
          </cell>
          <cell r="C11" t="str">
            <v>ELFASHER</v>
          </cell>
          <cell r="D11" t="str">
            <v>Abdulkazim YOUSSUF MOHAMED</v>
          </cell>
          <cell r="F11" t="str">
            <v>NUT</v>
          </cell>
          <cell r="G11" t="str">
            <v>Watchman</v>
          </cell>
          <cell r="H11" t="str">
            <v>A1</v>
          </cell>
          <cell r="I11" t="str">
            <v>SFC</v>
          </cell>
          <cell r="J11" t="str">
            <v>EFN01</v>
          </cell>
          <cell r="K11">
            <v>650101</v>
          </cell>
          <cell r="M11" t="str">
            <v>CA32</v>
          </cell>
          <cell r="N11">
            <v>38292</v>
          </cell>
          <cell r="O11">
            <v>38657</v>
          </cell>
          <cell r="P11">
            <v>39021</v>
          </cell>
          <cell r="Q11" t="str">
            <v>Not relocated</v>
          </cell>
          <cell r="R11">
            <v>38990</v>
          </cell>
          <cell r="S11">
            <v>12</v>
          </cell>
          <cell r="T11" t="str">
            <v>Shift 48 hours</v>
          </cell>
          <cell r="U11">
            <v>2</v>
          </cell>
          <cell r="V11" t="str">
            <v>DC</v>
          </cell>
          <cell r="W11" t="str">
            <v>N</v>
          </cell>
          <cell r="X11" t="str">
            <v/>
          </cell>
          <cell r="Y11" t="str">
            <v/>
          </cell>
          <cell r="Z11" t="str">
            <v/>
          </cell>
          <cell r="AA11">
            <v>38995</v>
          </cell>
          <cell r="AB11" t="str">
            <v>End of contract</v>
          </cell>
        </row>
        <row r="12">
          <cell r="A12" t="str">
            <v>EF0009</v>
          </cell>
          <cell r="B12" t="str">
            <v>Stopped</v>
          </cell>
          <cell r="C12" t="str">
            <v>ELFASHER</v>
          </cell>
          <cell r="D12" t="str">
            <v>Abdulkrim ADAM IZAK</v>
          </cell>
          <cell r="F12" t="str">
            <v>NUT</v>
          </cell>
          <cell r="G12" t="str">
            <v xml:space="preserve">Food Mixer </v>
          </cell>
          <cell r="H12" t="str">
            <v>B2</v>
          </cell>
          <cell r="I12" t="str">
            <v>SFC</v>
          </cell>
          <cell r="J12" t="str">
            <v>EFN01</v>
          </cell>
          <cell r="K12">
            <v>650101</v>
          </cell>
          <cell r="M12" t="str">
            <v>CA32</v>
          </cell>
          <cell r="N12">
            <v>38171</v>
          </cell>
          <cell r="O12">
            <v>38901</v>
          </cell>
          <cell r="P12">
            <v>2958465</v>
          </cell>
          <cell r="Q12" t="str">
            <v>Not relocated</v>
          </cell>
          <cell r="R12">
            <v>2958434</v>
          </cell>
          <cell r="S12" t="str">
            <v>Indefinite</v>
          </cell>
          <cell r="T12" t="str">
            <v>Normal 45 hours</v>
          </cell>
          <cell r="U12">
            <v>3</v>
          </cell>
          <cell r="V12" t="str">
            <v>IC</v>
          </cell>
          <cell r="W12" t="str">
            <v>N</v>
          </cell>
          <cell r="X12" t="str">
            <v/>
          </cell>
          <cell r="Y12" t="str">
            <v/>
          </cell>
          <cell r="Z12" t="str">
            <v/>
          </cell>
          <cell r="AA12">
            <v>38995</v>
          </cell>
          <cell r="AB12" t="str">
            <v>End of contract</v>
          </cell>
        </row>
        <row r="13">
          <cell r="A13" t="str">
            <v>EF0010</v>
          </cell>
          <cell r="B13" t="str">
            <v>Stopped</v>
          </cell>
          <cell r="C13" t="str">
            <v>ELFASHER</v>
          </cell>
          <cell r="D13" t="str">
            <v xml:space="preserve">Abaker ARBAB ADAM </v>
          </cell>
          <cell r="F13" t="str">
            <v>NUT</v>
          </cell>
          <cell r="G13" t="str">
            <v>Watchman</v>
          </cell>
          <cell r="H13" t="str">
            <v>A2</v>
          </cell>
          <cell r="I13" t="str">
            <v>SFC</v>
          </cell>
          <cell r="J13" t="str">
            <v>EFN01</v>
          </cell>
          <cell r="K13">
            <v>650101</v>
          </cell>
          <cell r="M13" t="str">
            <v>CA32</v>
          </cell>
          <cell r="N13">
            <v>38171</v>
          </cell>
          <cell r="O13">
            <v>38901</v>
          </cell>
          <cell r="P13">
            <v>2958465</v>
          </cell>
          <cell r="Q13" t="str">
            <v>Not relocated</v>
          </cell>
          <cell r="R13">
            <v>2958434</v>
          </cell>
          <cell r="S13" t="str">
            <v>Indefinite</v>
          </cell>
          <cell r="T13" t="str">
            <v>Shift 48 hours</v>
          </cell>
          <cell r="U13">
            <v>3</v>
          </cell>
          <cell r="V13" t="str">
            <v>IC</v>
          </cell>
          <cell r="W13" t="str">
            <v>N</v>
          </cell>
          <cell r="X13" t="str">
            <v/>
          </cell>
          <cell r="Y13" t="str">
            <v/>
          </cell>
          <cell r="Z13" t="str">
            <v/>
          </cell>
          <cell r="AA13">
            <v>38995</v>
          </cell>
          <cell r="AB13" t="str">
            <v>End of contract</v>
          </cell>
        </row>
        <row r="14">
          <cell r="A14" t="str">
            <v>EF0011</v>
          </cell>
          <cell r="B14" t="str">
            <v>Active</v>
          </cell>
          <cell r="C14" t="str">
            <v>ELFASHER</v>
          </cell>
          <cell r="D14" t="str">
            <v>Abu Zaid MOHAMMED ABDALLAH</v>
          </cell>
          <cell r="F14" t="str">
            <v>LOG</v>
          </cell>
          <cell r="G14" t="str">
            <v>Transport/Secu Manager</v>
          </cell>
          <cell r="H14" t="str">
            <v>F4</v>
          </cell>
          <cell r="I14" t="str">
            <v>Office</v>
          </cell>
          <cell r="K14">
            <v>650100</v>
          </cell>
          <cell r="L14" t="str">
            <v>F1K</v>
          </cell>
          <cell r="M14" t="str">
            <v>CA03</v>
          </cell>
          <cell r="N14">
            <v>38213</v>
          </cell>
          <cell r="O14">
            <v>38395</v>
          </cell>
          <cell r="P14">
            <v>2958465</v>
          </cell>
          <cell r="Q14" t="str">
            <v>Not relocated</v>
          </cell>
          <cell r="R14">
            <v>2958434</v>
          </cell>
          <cell r="S14" t="str">
            <v>Indefinite</v>
          </cell>
          <cell r="T14" t="str">
            <v>Normal 45 hours</v>
          </cell>
          <cell r="U14">
            <v>3</v>
          </cell>
          <cell r="V14" t="str">
            <v>IC</v>
          </cell>
          <cell r="W14" t="str">
            <v>N</v>
          </cell>
          <cell r="X14" t="str">
            <v/>
          </cell>
          <cell r="Y14" t="str">
            <v/>
          </cell>
          <cell r="Z14" t="str">
            <v/>
          </cell>
        </row>
        <row r="15">
          <cell r="A15" t="str">
            <v>EF0012</v>
          </cell>
          <cell r="B15" t="str">
            <v>Stopped</v>
          </cell>
          <cell r="C15" t="str">
            <v>ELFASHER</v>
          </cell>
          <cell r="D15" t="str">
            <v>Adam ABAKHER AHMED</v>
          </cell>
          <cell r="F15" t="str">
            <v>NUT</v>
          </cell>
          <cell r="G15" t="str">
            <v xml:space="preserve">Supervisor </v>
          </cell>
          <cell r="H15" t="str">
            <v>F2</v>
          </cell>
          <cell r="I15" t="str">
            <v>SFC</v>
          </cell>
          <cell r="J15" t="str">
            <v>EFN01</v>
          </cell>
          <cell r="K15">
            <v>650101</v>
          </cell>
          <cell r="M15" t="str">
            <v>CA32</v>
          </cell>
          <cell r="N15">
            <v>38171</v>
          </cell>
          <cell r="O15">
            <v>38901</v>
          </cell>
          <cell r="P15">
            <v>2958465</v>
          </cell>
          <cell r="Q15" t="str">
            <v>Not relocated</v>
          </cell>
          <cell r="R15">
            <v>2958434</v>
          </cell>
          <cell r="S15" t="str">
            <v>Indefinite</v>
          </cell>
          <cell r="T15" t="str">
            <v>Normal 45 hours</v>
          </cell>
          <cell r="U15">
            <v>3</v>
          </cell>
          <cell r="V15" t="str">
            <v>IC</v>
          </cell>
          <cell r="W15" t="str">
            <v>N</v>
          </cell>
          <cell r="X15" t="str">
            <v/>
          </cell>
          <cell r="Y15" t="str">
            <v/>
          </cell>
          <cell r="Z15" t="str">
            <v/>
          </cell>
          <cell r="AA15">
            <v>38995</v>
          </cell>
          <cell r="AB15" t="str">
            <v>End of contract</v>
          </cell>
        </row>
        <row r="16">
          <cell r="A16" t="str">
            <v>EF0013</v>
          </cell>
          <cell r="B16" t="str">
            <v>Active</v>
          </cell>
          <cell r="C16" t="str">
            <v>ELFASHER</v>
          </cell>
          <cell r="D16" t="str">
            <v>Adam IBRAHIM ABDALLA</v>
          </cell>
          <cell r="F16" t="str">
            <v>NUT</v>
          </cell>
          <cell r="G16" t="str">
            <v>Registrar</v>
          </cell>
          <cell r="H16" t="str">
            <v>C4</v>
          </cell>
          <cell r="I16" t="str">
            <v>OTP</v>
          </cell>
          <cell r="J16" t="str">
            <v>EFN01</v>
          </cell>
          <cell r="K16">
            <v>650101</v>
          </cell>
          <cell r="L16" t="str">
            <v>F1K</v>
          </cell>
          <cell r="M16" t="str">
            <v>CA02</v>
          </cell>
          <cell r="N16">
            <v>38160</v>
          </cell>
          <cell r="O16">
            <v>38890</v>
          </cell>
          <cell r="P16">
            <v>2958465</v>
          </cell>
          <cell r="Q16" t="str">
            <v>Not relocated</v>
          </cell>
          <cell r="R16">
            <v>2958434</v>
          </cell>
          <cell r="S16" t="str">
            <v>Indefinite</v>
          </cell>
          <cell r="T16" t="str">
            <v>Shift 48 hours</v>
          </cell>
          <cell r="U16">
            <v>3</v>
          </cell>
          <cell r="V16" t="str">
            <v>IC</v>
          </cell>
          <cell r="W16" t="str">
            <v>N</v>
          </cell>
          <cell r="X16" t="str">
            <v/>
          </cell>
          <cell r="Y16" t="str">
            <v/>
          </cell>
          <cell r="Z16" t="str">
            <v/>
          </cell>
        </row>
        <row r="17">
          <cell r="A17" t="str">
            <v>EF0014</v>
          </cell>
          <cell r="B17" t="str">
            <v>Active</v>
          </cell>
          <cell r="C17" t="str">
            <v>ELFASHER</v>
          </cell>
          <cell r="D17" t="str">
            <v xml:space="preserve">Adam MOHAMEDIN ADAM </v>
          </cell>
          <cell r="F17" t="str">
            <v>LOG</v>
          </cell>
          <cell r="G17" t="str">
            <v xml:space="preserve">Storekeeper </v>
          </cell>
          <cell r="H17" t="str">
            <v>E4</v>
          </cell>
          <cell r="I17" t="str">
            <v>Office</v>
          </cell>
          <cell r="J17" t="str">
            <v>EFC01</v>
          </cell>
          <cell r="K17">
            <v>650100</v>
          </cell>
          <cell r="L17" t="str">
            <v>F1K</v>
          </cell>
          <cell r="M17" t="str">
            <v>CA03</v>
          </cell>
          <cell r="N17">
            <v>38160</v>
          </cell>
          <cell r="O17">
            <v>38889</v>
          </cell>
          <cell r="P17">
            <v>2958465</v>
          </cell>
          <cell r="Q17" t="str">
            <v>Not relocated</v>
          </cell>
          <cell r="R17">
            <v>2958434</v>
          </cell>
          <cell r="S17" t="str">
            <v>Indefinite</v>
          </cell>
          <cell r="T17" t="str">
            <v>Normal 45 hours</v>
          </cell>
          <cell r="U17">
            <v>3</v>
          </cell>
          <cell r="V17" t="str">
            <v>IC</v>
          </cell>
          <cell r="W17" t="str">
            <v>N</v>
          </cell>
          <cell r="X17" t="str">
            <v/>
          </cell>
          <cell r="Y17" t="str">
            <v/>
          </cell>
          <cell r="Z17" t="str">
            <v/>
          </cell>
        </row>
        <row r="18">
          <cell r="A18" t="str">
            <v>EF0015</v>
          </cell>
          <cell r="B18" t="str">
            <v>Stopped</v>
          </cell>
          <cell r="C18" t="str">
            <v>ELFASHER</v>
          </cell>
          <cell r="D18" t="str">
            <v>Adam MOHAMED ADAM SFC</v>
          </cell>
          <cell r="F18" t="str">
            <v>NUT</v>
          </cell>
          <cell r="G18" t="str">
            <v>Health Educator</v>
          </cell>
          <cell r="H18" t="str">
            <v>C2</v>
          </cell>
          <cell r="I18" t="str">
            <v>SFC</v>
          </cell>
          <cell r="J18" t="str">
            <v>EFN01</v>
          </cell>
          <cell r="K18">
            <v>650101</v>
          </cell>
          <cell r="M18" t="str">
            <v>CA32</v>
          </cell>
          <cell r="N18">
            <v>38171</v>
          </cell>
          <cell r="O18">
            <v>38901</v>
          </cell>
          <cell r="P18">
            <v>2958465</v>
          </cell>
          <cell r="Q18" t="str">
            <v>Not relocated</v>
          </cell>
          <cell r="R18">
            <v>2958434</v>
          </cell>
          <cell r="S18" t="str">
            <v>Indefinite</v>
          </cell>
          <cell r="T18" t="str">
            <v>Normal 45 hours</v>
          </cell>
          <cell r="U18">
            <v>3</v>
          </cell>
          <cell r="V18" t="str">
            <v>IC</v>
          </cell>
          <cell r="W18" t="str">
            <v>N</v>
          </cell>
          <cell r="X18" t="str">
            <v/>
          </cell>
          <cell r="Y18" t="str">
            <v/>
          </cell>
          <cell r="Z18" t="str">
            <v/>
          </cell>
          <cell r="AA18">
            <v>38995</v>
          </cell>
          <cell r="AB18" t="str">
            <v>End of contract</v>
          </cell>
        </row>
        <row r="19">
          <cell r="A19" t="str">
            <v>EF0016</v>
          </cell>
          <cell r="B19" t="str">
            <v>Active</v>
          </cell>
          <cell r="C19" t="str">
            <v>ELFASHER</v>
          </cell>
          <cell r="D19" t="str">
            <v>Adam OSMAN AHMED</v>
          </cell>
          <cell r="F19" t="str">
            <v>NUT</v>
          </cell>
          <cell r="G19" t="str">
            <v>PM team leader</v>
          </cell>
          <cell r="H19" t="str">
            <v>C4</v>
          </cell>
          <cell r="I19" t="str">
            <v>TFC</v>
          </cell>
          <cell r="J19" t="str">
            <v>EFN01</v>
          </cell>
          <cell r="K19">
            <v>650101</v>
          </cell>
          <cell r="L19" t="str">
            <v>F1K</v>
          </cell>
          <cell r="M19" t="str">
            <v>CA02</v>
          </cell>
          <cell r="N19">
            <v>38160</v>
          </cell>
          <cell r="O19">
            <v>38890</v>
          </cell>
          <cell r="P19">
            <v>2958465</v>
          </cell>
          <cell r="Q19" t="str">
            <v>Not relocated</v>
          </cell>
          <cell r="R19">
            <v>2958434</v>
          </cell>
          <cell r="S19" t="str">
            <v>Indefinite</v>
          </cell>
          <cell r="T19" t="str">
            <v>Shift 48 hours</v>
          </cell>
          <cell r="U19">
            <v>3</v>
          </cell>
          <cell r="V19" t="str">
            <v>IC</v>
          </cell>
          <cell r="W19" t="str">
            <v>N</v>
          </cell>
          <cell r="X19" t="str">
            <v/>
          </cell>
          <cell r="Y19" t="str">
            <v/>
          </cell>
          <cell r="Z19" t="str">
            <v/>
          </cell>
        </row>
        <row r="20">
          <cell r="A20" t="str">
            <v>EF0017</v>
          </cell>
          <cell r="B20" t="str">
            <v>Active</v>
          </cell>
          <cell r="C20" t="str">
            <v>ELFASHER</v>
          </cell>
          <cell r="D20" t="str">
            <v>Eldouma ABDELBASHER AHMED</v>
          </cell>
          <cell r="F20" t="str">
            <v>NUT</v>
          </cell>
          <cell r="G20" t="str">
            <v>Watchman</v>
          </cell>
          <cell r="H20" t="str">
            <v>A4</v>
          </cell>
          <cell r="I20" t="str">
            <v>TFC</v>
          </cell>
          <cell r="J20" t="str">
            <v>EFN01</v>
          </cell>
          <cell r="K20">
            <v>650101</v>
          </cell>
          <cell r="L20" t="str">
            <v>F1K</v>
          </cell>
          <cell r="M20" t="str">
            <v>CA02</v>
          </cell>
          <cell r="N20">
            <v>38164</v>
          </cell>
          <cell r="O20">
            <v>38894</v>
          </cell>
          <cell r="P20">
            <v>2958465</v>
          </cell>
          <cell r="Q20" t="str">
            <v>Not relocated</v>
          </cell>
          <cell r="R20">
            <v>2958434</v>
          </cell>
          <cell r="S20" t="str">
            <v>Indefinite</v>
          </cell>
          <cell r="T20" t="str">
            <v>Shift 48 hours</v>
          </cell>
          <cell r="U20">
            <v>3</v>
          </cell>
          <cell r="V20" t="str">
            <v>IC</v>
          </cell>
          <cell r="W20" t="str">
            <v>N</v>
          </cell>
          <cell r="X20" t="str">
            <v/>
          </cell>
          <cell r="Y20" t="str">
            <v/>
          </cell>
          <cell r="Z20" t="str">
            <v/>
          </cell>
        </row>
        <row r="21">
          <cell r="A21" t="str">
            <v>EF0018</v>
          </cell>
          <cell r="B21" t="str">
            <v>Active</v>
          </cell>
          <cell r="C21" t="str">
            <v>ELFASHER</v>
          </cell>
          <cell r="D21" t="str">
            <v>Ahmed el Tijani MANSUR MAHMUD</v>
          </cell>
          <cell r="F21" t="str">
            <v>LOG</v>
          </cell>
          <cell r="G21" t="str">
            <v>Watchman</v>
          </cell>
          <cell r="H21" t="str">
            <v>A4</v>
          </cell>
          <cell r="I21" t="str">
            <v>Office</v>
          </cell>
          <cell r="J21" t="str">
            <v>EFC01</v>
          </cell>
          <cell r="K21">
            <v>650100</v>
          </cell>
          <cell r="L21" t="str">
            <v>F1K</v>
          </cell>
          <cell r="M21" t="str">
            <v>CA03</v>
          </cell>
          <cell r="N21">
            <v>38094</v>
          </cell>
          <cell r="O21">
            <v>38824</v>
          </cell>
          <cell r="P21">
            <v>2958465</v>
          </cell>
          <cell r="Q21" t="str">
            <v>Not relocated</v>
          </cell>
          <cell r="R21">
            <v>2958434</v>
          </cell>
          <cell r="S21" t="str">
            <v>Indefinite</v>
          </cell>
          <cell r="T21" t="str">
            <v>Shift 48 hours</v>
          </cell>
          <cell r="U21">
            <v>3</v>
          </cell>
          <cell r="V21" t="str">
            <v>IC</v>
          </cell>
          <cell r="W21" t="str">
            <v>N</v>
          </cell>
          <cell r="X21" t="str">
            <v/>
          </cell>
          <cell r="Y21" t="str">
            <v/>
          </cell>
          <cell r="Z21" t="str">
            <v/>
          </cell>
        </row>
        <row r="22">
          <cell r="A22" t="str">
            <v>EF0019</v>
          </cell>
          <cell r="B22" t="str">
            <v>Stopped</v>
          </cell>
          <cell r="C22" t="str">
            <v>ELFASHER</v>
          </cell>
          <cell r="D22" t="str">
            <v>Ahmed MEKKI AHMED</v>
          </cell>
          <cell r="F22" t="str">
            <v>NUT</v>
          </cell>
          <cell r="G22" t="str">
            <v>Health Educator</v>
          </cell>
          <cell r="H22" t="str">
            <v>C2</v>
          </cell>
          <cell r="I22" t="str">
            <v>SFC</v>
          </cell>
          <cell r="J22" t="str">
            <v>EFN01</v>
          </cell>
          <cell r="K22">
            <v>650101</v>
          </cell>
          <cell r="M22" t="str">
            <v>CA32</v>
          </cell>
          <cell r="N22">
            <v>38171</v>
          </cell>
          <cell r="O22">
            <v>38901</v>
          </cell>
          <cell r="P22">
            <v>2958465</v>
          </cell>
          <cell r="Q22" t="str">
            <v>Not relocated</v>
          </cell>
          <cell r="R22">
            <v>2958434</v>
          </cell>
          <cell r="S22" t="str">
            <v>Indefinite</v>
          </cell>
          <cell r="T22" t="str">
            <v>Normal 45 hours</v>
          </cell>
          <cell r="U22">
            <v>3</v>
          </cell>
          <cell r="V22" t="str">
            <v>IC</v>
          </cell>
          <cell r="W22" t="str">
            <v>N</v>
          </cell>
          <cell r="X22" t="str">
            <v/>
          </cell>
          <cell r="Y22" t="str">
            <v/>
          </cell>
          <cell r="Z22" t="str">
            <v/>
          </cell>
          <cell r="AA22">
            <v>38995</v>
          </cell>
          <cell r="AB22" t="str">
            <v>End of contract</v>
          </cell>
        </row>
        <row r="23">
          <cell r="A23" t="str">
            <v>EF0020</v>
          </cell>
          <cell r="B23" t="str">
            <v>Active</v>
          </cell>
          <cell r="C23" t="str">
            <v>ELFASHER</v>
          </cell>
          <cell r="D23" t="str">
            <v xml:space="preserve">Ahmed YOUSSUF Mohamed </v>
          </cell>
          <cell r="F23" t="str">
            <v>FS</v>
          </cell>
          <cell r="G23" t="str">
            <v>Food security Supervisor</v>
          </cell>
          <cell r="H23" t="str">
            <v>F4</v>
          </cell>
          <cell r="I23" t="str">
            <v>Field</v>
          </cell>
          <cell r="J23" t="str">
            <v>EFF01</v>
          </cell>
          <cell r="K23">
            <v>650101</v>
          </cell>
          <cell r="L23" t="str">
            <v>F1K</v>
          </cell>
          <cell r="M23" t="str">
            <v>CA01</v>
          </cell>
          <cell r="N23">
            <v>38171</v>
          </cell>
          <cell r="O23">
            <v>38972</v>
          </cell>
          <cell r="P23">
            <v>2958465</v>
          </cell>
          <cell r="Q23" t="str">
            <v>Not relocated</v>
          </cell>
          <cell r="R23">
            <v>2958434</v>
          </cell>
          <cell r="S23" t="str">
            <v>Indefinite</v>
          </cell>
          <cell r="T23" t="str">
            <v>Normal 45 hours</v>
          </cell>
          <cell r="U23">
            <v>3</v>
          </cell>
          <cell r="V23" t="str">
            <v>IC</v>
          </cell>
          <cell r="W23" t="str">
            <v>N</v>
          </cell>
          <cell r="X23" t="str">
            <v/>
          </cell>
          <cell r="Y23" t="str">
            <v/>
          </cell>
          <cell r="Z23" t="str">
            <v/>
          </cell>
        </row>
        <row r="24">
          <cell r="A24" t="str">
            <v>EF0021</v>
          </cell>
          <cell r="B24" t="str">
            <v>Active</v>
          </cell>
          <cell r="C24" t="str">
            <v>ELFASHER</v>
          </cell>
          <cell r="D24" t="str">
            <v>Aisha BABIKIR SHUMO</v>
          </cell>
          <cell r="F24" t="str">
            <v>NUT</v>
          </cell>
          <cell r="G24" t="str">
            <v>Home Visitor</v>
          </cell>
          <cell r="H24" t="str">
            <v>B4</v>
          </cell>
          <cell r="I24" t="str">
            <v>TFC</v>
          </cell>
          <cell r="J24" t="str">
            <v>EFN01</v>
          </cell>
          <cell r="K24">
            <v>650101</v>
          </cell>
          <cell r="L24" t="str">
            <v>F1K</v>
          </cell>
          <cell r="M24" t="str">
            <v>CA02</v>
          </cell>
          <cell r="N24">
            <v>38200</v>
          </cell>
          <cell r="O24">
            <v>38409</v>
          </cell>
          <cell r="P24">
            <v>2958465</v>
          </cell>
          <cell r="Q24" t="str">
            <v>Not relocated</v>
          </cell>
          <cell r="R24">
            <v>2958434</v>
          </cell>
          <cell r="S24" t="str">
            <v>Indefinite</v>
          </cell>
          <cell r="T24" t="str">
            <v>Normal 45 hours</v>
          </cell>
          <cell r="U24">
            <v>3</v>
          </cell>
          <cell r="V24" t="str">
            <v>IC</v>
          </cell>
          <cell r="W24" t="str">
            <v>N</v>
          </cell>
          <cell r="X24" t="str">
            <v/>
          </cell>
          <cell r="Y24" t="str">
            <v/>
          </cell>
          <cell r="Z24" t="str">
            <v/>
          </cell>
        </row>
        <row r="25">
          <cell r="A25" t="str">
            <v>EF0022</v>
          </cell>
          <cell r="B25" t="str">
            <v>Stopped</v>
          </cell>
          <cell r="C25" t="str">
            <v>ELFASHER</v>
          </cell>
          <cell r="D25" t="str">
            <v>Al Tom AHMED IDRISS ALI</v>
          </cell>
          <cell r="F25" t="str">
            <v>LOG</v>
          </cell>
          <cell r="G25" t="str">
            <v>Watchman</v>
          </cell>
          <cell r="H25" t="str">
            <v>A</v>
          </cell>
          <cell r="I25" t="str">
            <v>Guest House</v>
          </cell>
          <cell r="J25" t="str">
            <v>EFC01</v>
          </cell>
          <cell r="K25">
            <v>650014</v>
          </cell>
          <cell r="M25" t="str">
            <v>6500O</v>
          </cell>
          <cell r="N25">
            <v>38054</v>
          </cell>
          <cell r="O25">
            <v>38418</v>
          </cell>
          <cell r="P25">
            <v>38783</v>
          </cell>
          <cell r="Q25" t="str">
            <v>Not relocated</v>
          </cell>
          <cell r="R25">
            <v>38752</v>
          </cell>
          <cell r="S25">
            <v>1</v>
          </cell>
          <cell r="T25" t="str">
            <v>Shift 48 hours</v>
          </cell>
          <cell r="U25">
            <v>1</v>
          </cell>
          <cell r="V25" t="str">
            <v>DC</v>
          </cell>
          <cell r="W25">
            <v>3</v>
          </cell>
          <cell r="X25" t="str">
            <v/>
          </cell>
          <cell r="Y25" t="str">
            <v/>
          </cell>
          <cell r="Z25" t="str">
            <v/>
          </cell>
          <cell r="AA25">
            <v>38783</v>
          </cell>
          <cell r="AB25" t="str">
            <v>End of contract</v>
          </cell>
        </row>
        <row r="26">
          <cell r="A26" t="str">
            <v>EF0023</v>
          </cell>
          <cell r="B26" t="str">
            <v>Active</v>
          </cell>
          <cell r="C26" t="str">
            <v>ELFASHER</v>
          </cell>
          <cell r="D26" t="str">
            <v>Al Tom ISMAIL MOHAMMED</v>
          </cell>
          <cell r="F26" t="str">
            <v>LOG</v>
          </cell>
          <cell r="G26" t="str">
            <v xml:space="preserve">Watchman </v>
          </cell>
          <cell r="H26" t="str">
            <v>A4</v>
          </cell>
          <cell r="I26" t="str">
            <v>WHouse</v>
          </cell>
          <cell r="J26" t="str">
            <v>EFC01</v>
          </cell>
          <cell r="K26">
            <v>650100</v>
          </cell>
          <cell r="L26" t="str">
            <v>F1K</v>
          </cell>
          <cell r="M26" t="str">
            <v>CA03</v>
          </cell>
          <cell r="N26">
            <v>38097</v>
          </cell>
          <cell r="O26">
            <v>38827</v>
          </cell>
          <cell r="P26">
            <v>2958465</v>
          </cell>
          <cell r="Q26" t="str">
            <v>Not relocated</v>
          </cell>
          <cell r="R26">
            <v>2958434</v>
          </cell>
          <cell r="S26" t="str">
            <v>Indefinite</v>
          </cell>
          <cell r="T26" t="str">
            <v>Shift 48 hours</v>
          </cell>
          <cell r="U26">
            <v>3</v>
          </cell>
          <cell r="V26" t="str">
            <v>IC</v>
          </cell>
          <cell r="W26" t="str">
            <v>N</v>
          </cell>
          <cell r="X26" t="str">
            <v/>
          </cell>
          <cell r="Y26" t="str">
            <v/>
          </cell>
          <cell r="Z26" t="str">
            <v/>
          </cell>
        </row>
        <row r="27">
          <cell r="A27" t="str">
            <v>EF0024</v>
          </cell>
          <cell r="B27" t="str">
            <v>Active</v>
          </cell>
          <cell r="C27" t="str">
            <v>ELFASHER</v>
          </cell>
          <cell r="D27" t="str">
            <v>Amir ABAKER ADAM</v>
          </cell>
          <cell r="F27" t="str">
            <v>NUT</v>
          </cell>
          <cell r="G27" t="str">
            <v>PM team leader</v>
          </cell>
          <cell r="H27" t="str">
            <v>C4</v>
          </cell>
          <cell r="I27" t="str">
            <v>TFC</v>
          </cell>
          <cell r="J27" t="str">
            <v>EFN01</v>
          </cell>
          <cell r="K27">
            <v>650101</v>
          </cell>
          <cell r="L27" t="str">
            <v>F1K</v>
          </cell>
          <cell r="M27" t="str">
            <v>CA02</v>
          </cell>
          <cell r="N27">
            <v>38160</v>
          </cell>
          <cell r="O27">
            <v>38890</v>
          </cell>
          <cell r="P27">
            <v>2958465</v>
          </cell>
          <cell r="Q27" t="str">
            <v>Not relocated</v>
          </cell>
          <cell r="R27">
            <v>2958434</v>
          </cell>
          <cell r="S27" t="str">
            <v>Indefinite</v>
          </cell>
          <cell r="T27" t="str">
            <v>Shift 48 hours</v>
          </cell>
          <cell r="U27">
            <v>3</v>
          </cell>
          <cell r="V27" t="str">
            <v>IC</v>
          </cell>
          <cell r="W27" t="str">
            <v>N</v>
          </cell>
          <cell r="X27" t="str">
            <v/>
          </cell>
          <cell r="Y27" t="str">
            <v/>
          </cell>
          <cell r="Z27" t="str">
            <v/>
          </cell>
        </row>
        <row r="28">
          <cell r="A28" t="str">
            <v>EF0025</v>
          </cell>
          <cell r="B28" t="str">
            <v>Stopped</v>
          </cell>
          <cell r="C28" t="str">
            <v>ELFASHER</v>
          </cell>
          <cell r="D28" t="str">
            <v>Amira ABDERAHIM</v>
          </cell>
          <cell r="F28" t="str">
            <v>NUT</v>
          </cell>
          <cell r="G28" t="str">
            <v xml:space="preserve">Phase Monitor </v>
          </cell>
          <cell r="H28" t="str">
            <v>B</v>
          </cell>
          <cell r="I28" t="str">
            <v>TFC</v>
          </cell>
          <cell r="J28" t="str">
            <v>EFN01</v>
          </cell>
          <cell r="K28">
            <v>650101</v>
          </cell>
          <cell r="M28" t="str">
            <v>CA03</v>
          </cell>
          <cell r="N28">
            <v>38160</v>
          </cell>
          <cell r="O28">
            <v>38160</v>
          </cell>
          <cell r="P28">
            <v>38342</v>
          </cell>
          <cell r="Q28" t="str">
            <v>Not relocated</v>
          </cell>
          <cell r="R28">
            <v>38311</v>
          </cell>
          <cell r="S28">
            <v>6</v>
          </cell>
          <cell r="T28" t="str">
            <v>Shift 48 hours</v>
          </cell>
          <cell r="U28">
            <v>1</v>
          </cell>
          <cell r="V28" t="str">
            <v>DC</v>
          </cell>
          <cell r="W28">
            <v>3</v>
          </cell>
          <cell r="X28" t="str">
            <v/>
          </cell>
          <cell r="Y28" t="str">
            <v/>
          </cell>
          <cell r="Z28" t="str">
            <v/>
          </cell>
          <cell r="AA28">
            <v>38342</v>
          </cell>
          <cell r="AB28" t="str">
            <v>Resignation</v>
          </cell>
        </row>
        <row r="29">
          <cell r="A29" t="str">
            <v>EF0026</v>
          </cell>
          <cell r="B29" t="str">
            <v>Active</v>
          </cell>
          <cell r="C29" t="str">
            <v>ELFASHER</v>
          </cell>
          <cell r="D29" t="str">
            <v>Amna AHMED ABDELLA</v>
          </cell>
          <cell r="F29" t="str">
            <v>ADMIN</v>
          </cell>
          <cell r="G29" t="str">
            <v>Cleaner</v>
          </cell>
          <cell r="H29" t="str">
            <v>A4</v>
          </cell>
          <cell r="I29" t="str">
            <v>Guest House</v>
          </cell>
          <cell r="J29" t="str">
            <v>EFC01</v>
          </cell>
          <cell r="K29">
            <v>650014</v>
          </cell>
          <cell r="L29" t="str">
            <v>Z1L</v>
          </cell>
          <cell r="M29" t="str">
            <v>6500O</v>
          </cell>
          <cell r="N29">
            <v>38064</v>
          </cell>
          <cell r="O29">
            <v>38793</v>
          </cell>
          <cell r="P29">
            <v>2958465</v>
          </cell>
          <cell r="Q29" t="str">
            <v>Not relocated</v>
          </cell>
          <cell r="R29">
            <v>2958434</v>
          </cell>
          <cell r="S29" t="str">
            <v>Indefinite</v>
          </cell>
          <cell r="T29" t="str">
            <v>Normal 45 hours</v>
          </cell>
          <cell r="U29">
            <v>3</v>
          </cell>
          <cell r="V29" t="str">
            <v>IC</v>
          </cell>
          <cell r="W29" t="str">
            <v>N</v>
          </cell>
          <cell r="X29" t="str">
            <v/>
          </cell>
          <cell r="Y29" t="str">
            <v/>
          </cell>
          <cell r="Z29" t="str">
            <v/>
          </cell>
        </row>
        <row r="30">
          <cell r="A30" t="str">
            <v>EF0027</v>
          </cell>
          <cell r="B30" t="str">
            <v>Stopped</v>
          </cell>
          <cell r="C30" t="str">
            <v>ELFASHER</v>
          </cell>
          <cell r="D30" t="str">
            <v>Angelo WOLL</v>
          </cell>
          <cell r="F30" t="str">
            <v>NUT</v>
          </cell>
          <cell r="G30" t="str">
            <v>PM team leader</v>
          </cell>
          <cell r="H30" t="str">
            <v>C</v>
          </cell>
          <cell r="I30" t="str">
            <v>TFC</v>
          </cell>
          <cell r="J30" t="str">
            <v>EFN01</v>
          </cell>
          <cell r="K30">
            <v>650101</v>
          </cell>
          <cell r="M30" t="str">
            <v>CA03</v>
          </cell>
          <cell r="N30">
            <v>38160</v>
          </cell>
          <cell r="O30">
            <v>38160</v>
          </cell>
          <cell r="P30">
            <v>38524</v>
          </cell>
          <cell r="Q30" t="str">
            <v>Not relocated</v>
          </cell>
          <cell r="R30">
            <v>38493</v>
          </cell>
          <cell r="S30">
            <v>6</v>
          </cell>
          <cell r="T30" t="str">
            <v>Shift 48 hours</v>
          </cell>
          <cell r="U30">
            <v>1</v>
          </cell>
          <cell r="V30" t="str">
            <v>DC</v>
          </cell>
          <cell r="W30">
            <v>3</v>
          </cell>
          <cell r="X30" t="str">
            <v/>
          </cell>
          <cell r="Y30" t="str">
            <v/>
          </cell>
          <cell r="Z30" t="str">
            <v/>
          </cell>
          <cell r="AA30">
            <v>38524</v>
          </cell>
          <cell r="AB30" t="str">
            <v>Resignation</v>
          </cell>
        </row>
        <row r="31">
          <cell r="A31" t="str">
            <v>EF0028</v>
          </cell>
          <cell r="B31" t="str">
            <v>Stopped</v>
          </cell>
          <cell r="C31" t="str">
            <v>ELFASHER</v>
          </cell>
          <cell r="D31" t="str">
            <v>Asjad ABDALLA ADAM</v>
          </cell>
          <cell r="F31" t="str">
            <v>FS</v>
          </cell>
          <cell r="G31" t="str">
            <v xml:space="preserve">Food security monitor </v>
          </cell>
          <cell r="H31" t="str">
            <v>D</v>
          </cell>
          <cell r="I31" t="str">
            <v>Field</v>
          </cell>
          <cell r="J31" t="str">
            <v>EFF01</v>
          </cell>
          <cell r="K31">
            <v>650101</v>
          </cell>
          <cell r="M31" t="str">
            <v>CA04</v>
          </cell>
          <cell r="N31">
            <v>38163</v>
          </cell>
          <cell r="O31">
            <v>38163</v>
          </cell>
          <cell r="P31">
            <v>38528</v>
          </cell>
          <cell r="Q31" t="str">
            <v>Not relocated</v>
          </cell>
          <cell r="R31">
            <v>38497</v>
          </cell>
          <cell r="S31">
            <v>1</v>
          </cell>
          <cell r="T31" t="str">
            <v>Normal 45 hours</v>
          </cell>
          <cell r="U31">
            <v>2</v>
          </cell>
          <cell r="V31" t="str">
            <v>DC</v>
          </cell>
          <cell r="W31">
            <v>3</v>
          </cell>
          <cell r="X31" t="str">
            <v/>
          </cell>
          <cell r="Y31" t="str">
            <v/>
          </cell>
          <cell r="Z31" t="str">
            <v/>
          </cell>
          <cell r="AB31" t="str">
            <v>Resignation</v>
          </cell>
        </row>
        <row r="32">
          <cell r="A32" t="str">
            <v>EF0029</v>
          </cell>
          <cell r="B32" t="str">
            <v>Stopped</v>
          </cell>
          <cell r="C32" t="str">
            <v>ELFASHER</v>
          </cell>
          <cell r="D32" t="str">
            <v>Asma MOHAMED SALEH</v>
          </cell>
          <cell r="F32" t="str">
            <v>NUT</v>
          </cell>
          <cell r="G32" t="str">
            <v xml:space="preserve">Measurer </v>
          </cell>
          <cell r="H32" t="str">
            <v>B</v>
          </cell>
          <cell r="I32" t="str">
            <v>TFC</v>
          </cell>
          <cell r="J32" t="str">
            <v>EFN01</v>
          </cell>
          <cell r="K32">
            <v>650101</v>
          </cell>
          <cell r="M32" t="str">
            <v>CA03</v>
          </cell>
          <cell r="N32">
            <v>38160</v>
          </cell>
          <cell r="O32">
            <v>38160</v>
          </cell>
          <cell r="P32">
            <v>38343</v>
          </cell>
          <cell r="Q32" t="str">
            <v>Not relocated</v>
          </cell>
          <cell r="R32">
            <v>38312</v>
          </cell>
          <cell r="S32">
            <v>6</v>
          </cell>
          <cell r="T32" t="str">
            <v>Normal 45 hours</v>
          </cell>
          <cell r="U32">
            <v>1</v>
          </cell>
          <cell r="V32" t="str">
            <v>DC</v>
          </cell>
          <cell r="W32">
            <v>3</v>
          </cell>
          <cell r="X32" t="str">
            <v/>
          </cell>
          <cell r="Y32" t="str">
            <v/>
          </cell>
          <cell r="Z32" t="str">
            <v/>
          </cell>
          <cell r="AA32">
            <v>38343</v>
          </cell>
          <cell r="AB32" t="str">
            <v>End of contract</v>
          </cell>
        </row>
        <row r="33">
          <cell r="A33" t="str">
            <v>EF0030</v>
          </cell>
          <cell r="B33" t="str">
            <v>Stopped</v>
          </cell>
          <cell r="C33" t="str">
            <v>ELFASHER</v>
          </cell>
          <cell r="D33" t="str">
            <v>Awatif SALEH ABAKER</v>
          </cell>
          <cell r="F33" t="str">
            <v>NUT</v>
          </cell>
          <cell r="G33" t="str">
            <v xml:space="preserve">Phase Monitor </v>
          </cell>
          <cell r="H33" t="str">
            <v>B1</v>
          </cell>
          <cell r="I33" t="str">
            <v>TFC</v>
          </cell>
          <cell r="J33" t="str">
            <v>EFN01</v>
          </cell>
          <cell r="K33">
            <v>650101</v>
          </cell>
          <cell r="M33" t="str">
            <v>CA22</v>
          </cell>
          <cell r="N33">
            <v>38160</v>
          </cell>
          <cell r="O33">
            <v>38525</v>
          </cell>
          <cell r="P33">
            <v>38889</v>
          </cell>
          <cell r="Q33" t="str">
            <v>Not relocated</v>
          </cell>
          <cell r="R33">
            <v>38858</v>
          </cell>
          <cell r="S33">
            <v>12</v>
          </cell>
          <cell r="T33" t="str">
            <v>Shift 48 hours</v>
          </cell>
          <cell r="U33">
            <v>2</v>
          </cell>
          <cell r="V33" t="str">
            <v>DC</v>
          </cell>
          <cell r="W33" t="str">
            <v>N</v>
          </cell>
          <cell r="X33" t="str">
            <v/>
          </cell>
          <cell r="Y33" t="str">
            <v/>
          </cell>
          <cell r="Z33" t="str">
            <v/>
          </cell>
          <cell r="AA33">
            <v>38888</v>
          </cell>
          <cell r="AB33" t="str">
            <v>End of contract</v>
          </cell>
        </row>
        <row r="34">
          <cell r="A34" t="str">
            <v>EF0031</v>
          </cell>
          <cell r="B34" t="str">
            <v>Active</v>
          </cell>
          <cell r="C34" t="str">
            <v>ELFASHER</v>
          </cell>
          <cell r="D34" t="str">
            <v>Aziza ABDALLA ABAKER</v>
          </cell>
          <cell r="F34" t="str">
            <v>NUT</v>
          </cell>
          <cell r="G34" t="str">
            <v>Social animator</v>
          </cell>
          <cell r="H34" t="str">
            <v>C4</v>
          </cell>
          <cell r="I34" t="str">
            <v>OTP</v>
          </cell>
          <cell r="J34" t="str">
            <v>EFN01</v>
          </cell>
          <cell r="K34">
            <v>650101</v>
          </cell>
          <cell r="L34" t="str">
            <v>F1K</v>
          </cell>
          <cell r="M34" t="str">
            <v>CA02</v>
          </cell>
          <cell r="N34">
            <v>38160</v>
          </cell>
          <cell r="O34">
            <v>38891</v>
          </cell>
          <cell r="P34">
            <v>2958465</v>
          </cell>
          <cell r="Q34" t="str">
            <v>Not relocated</v>
          </cell>
          <cell r="R34">
            <v>2958434</v>
          </cell>
          <cell r="S34" t="str">
            <v>Indefinite</v>
          </cell>
          <cell r="T34" t="str">
            <v>Normal 45 hours</v>
          </cell>
          <cell r="U34">
            <v>3</v>
          </cell>
          <cell r="V34" t="str">
            <v>IC</v>
          </cell>
          <cell r="W34" t="str">
            <v>N</v>
          </cell>
          <cell r="X34" t="str">
            <v/>
          </cell>
          <cell r="Y34" t="str">
            <v/>
          </cell>
          <cell r="Z34" t="str">
            <v/>
          </cell>
        </row>
        <row r="35">
          <cell r="A35" t="str">
            <v>EF0032</v>
          </cell>
          <cell r="B35" t="str">
            <v>Stopped</v>
          </cell>
          <cell r="C35" t="str">
            <v>ELFASHER</v>
          </cell>
          <cell r="D35" t="str">
            <v>Betty GRACE</v>
          </cell>
          <cell r="F35" t="str">
            <v>NUT</v>
          </cell>
          <cell r="G35" t="str">
            <v>Nurse</v>
          </cell>
          <cell r="H35" t="str">
            <v>D</v>
          </cell>
          <cell r="I35" t="str">
            <v>TFC</v>
          </cell>
          <cell r="J35" t="str">
            <v>EFN01</v>
          </cell>
          <cell r="K35">
            <v>650101</v>
          </cell>
          <cell r="M35" t="str">
            <v>CA03</v>
          </cell>
          <cell r="Q35" t="str">
            <v>Not relocated</v>
          </cell>
          <cell r="R35" t="str">
            <v/>
          </cell>
          <cell r="S35" t="str">
            <v/>
          </cell>
          <cell r="T35" t="str">
            <v>Shift 48 hours</v>
          </cell>
          <cell r="U35">
            <v>1</v>
          </cell>
          <cell r="V35" t="str">
            <v>DC</v>
          </cell>
          <cell r="W35">
            <v>3</v>
          </cell>
          <cell r="X35" t="str">
            <v/>
          </cell>
          <cell r="Y35" t="str">
            <v/>
          </cell>
          <cell r="Z35" t="str">
            <v/>
          </cell>
          <cell r="AA35">
            <v>38901</v>
          </cell>
          <cell r="AB35" t="str">
            <v>Dismissal</v>
          </cell>
        </row>
        <row r="36">
          <cell r="A36" t="str">
            <v>EF0033</v>
          </cell>
          <cell r="B36" t="str">
            <v>Stopped</v>
          </cell>
          <cell r="C36" t="str">
            <v>ELFASHER</v>
          </cell>
          <cell r="D36" t="str">
            <v>Ehmad MAHJOUB MOHAMMED</v>
          </cell>
          <cell r="F36" t="str">
            <v>LOG</v>
          </cell>
          <cell r="G36" t="str">
            <v xml:space="preserve">Radio operator </v>
          </cell>
          <cell r="H36" t="str">
            <v>D</v>
          </cell>
          <cell r="I36" t="str">
            <v>Office</v>
          </cell>
          <cell r="J36" t="str">
            <v>EFC01</v>
          </cell>
          <cell r="K36">
            <v>650100</v>
          </cell>
          <cell r="M36" t="str">
            <v>CA00</v>
          </cell>
          <cell r="Q36" t="str">
            <v>Not relocated</v>
          </cell>
          <cell r="R36" t="str">
            <v/>
          </cell>
          <cell r="S36" t="str">
            <v/>
          </cell>
          <cell r="T36" t="str">
            <v>Normal 45 hours</v>
          </cell>
          <cell r="U36">
            <v>1</v>
          </cell>
          <cell r="V36" t="str">
            <v>DC</v>
          </cell>
          <cell r="W36">
            <v>3</v>
          </cell>
          <cell r="X36" t="str">
            <v/>
          </cell>
          <cell r="Y36" t="str">
            <v/>
          </cell>
          <cell r="Z36" t="str">
            <v/>
          </cell>
          <cell r="AA36">
            <v>38892</v>
          </cell>
          <cell r="AB36" t="str">
            <v>Dismissal</v>
          </cell>
        </row>
        <row r="37">
          <cell r="A37" t="str">
            <v>EF0034</v>
          </cell>
          <cell r="B37" t="str">
            <v>Stopped</v>
          </cell>
          <cell r="C37" t="str">
            <v>ELFASHER</v>
          </cell>
          <cell r="D37" t="str">
            <v>Elie THOMAS</v>
          </cell>
          <cell r="F37" t="str">
            <v>NUT</v>
          </cell>
          <cell r="G37" t="str">
            <v>Nurse</v>
          </cell>
          <cell r="H37" t="str">
            <v>D</v>
          </cell>
          <cell r="I37" t="str">
            <v>TFC</v>
          </cell>
          <cell r="J37" t="str">
            <v>EFN01</v>
          </cell>
          <cell r="K37">
            <v>650101</v>
          </cell>
          <cell r="M37" t="str">
            <v>CA03</v>
          </cell>
          <cell r="N37">
            <v>37993</v>
          </cell>
          <cell r="P37">
            <v>38118</v>
          </cell>
          <cell r="Q37" t="str">
            <v>Not relocated</v>
          </cell>
          <cell r="R37">
            <v>38087</v>
          </cell>
          <cell r="S37" t="str">
            <v/>
          </cell>
          <cell r="T37" t="str">
            <v>Shift 48 hours</v>
          </cell>
          <cell r="U37">
            <v>1</v>
          </cell>
          <cell r="V37" t="str">
            <v>DC</v>
          </cell>
          <cell r="W37">
            <v>3</v>
          </cell>
          <cell r="X37" t="str">
            <v/>
          </cell>
          <cell r="Y37" t="str">
            <v/>
          </cell>
          <cell r="Z37" t="str">
            <v/>
          </cell>
          <cell r="AB37" t="str">
            <v>Dismissal</v>
          </cell>
        </row>
        <row r="38">
          <cell r="A38" t="str">
            <v>EF0035</v>
          </cell>
          <cell r="B38" t="str">
            <v>Active</v>
          </cell>
          <cell r="C38" t="str">
            <v>ELFASHER</v>
          </cell>
          <cell r="D38" t="str">
            <v>Eltaieb ADAM AHMED</v>
          </cell>
          <cell r="F38" t="str">
            <v>NUT</v>
          </cell>
          <cell r="G38" t="str">
            <v xml:space="preserve">Phase Monitor </v>
          </cell>
          <cell r="H38" t="str">
            <v>B4</v>
          </cell>
          <cell r="I38" t="str">
            <v>TFC</v>
          </cell>
          <cell r="J38" t="str">
            <v>EFN01</v>
          </cell>
          <cell r="K38">
            <v>650101</v>
          </cell>
          <cell r="L38" t="str">
            <v>F1K</v>
          </cell>
          <cell r="M38" t="str">
            <v>CA02</v>
          </cell>
          <cell r="N38">
            <v>38200</v>
          </cell>
          <cell r="O38">
            <v>38931</v>
          </cell>
          <cell r="P38">
            <v>2958465</v>
          </cell>
          <cell r="Q38" t="str">
            <v>Not relocated</v>
          </cell>
          <cell r="R38">
            <v>2958434</v>
          </cell>
          <cell r="S38" t="str">
            <v>Indefinite</v>
          </cell>
          <cell r="T38" t="str">
            <v>Shift 48 hours</v>
          </cell>
          <cell r="U38">
            <v>3</v>
          </cell>
          <cell r="V38" t="str">
            <v>IC</v>
          </cell>
          <cell r="W38" t="str">
            <v>N</v>
          </cell>
          <cell r="X38" t="str">
            <v/>
          </cell>
          <cell r="Y38" t="str">
            <v/>
          </cell>
          <cell r="Z38" t="str">
            <v/>
          </cell>
        </row>
        <row r="39">
          <cell r="A39" t="str">
            <v>EF0036</v>
          </cell>
          <cell r="B39" t="str">
            <v>Stopped</v>
          </cell>
          <cell r="C39" t="str">
            <v>ELFASHER</v>
          </cell>
          <cell r="D39" t="str">
            <v>Fadhia ISMIEL</v>
          </cell>
          <cell r="F39" t="str">
            <v>NUT</v>
          </cell>
          <cell r="G39" t="str">
            <v xml:space="preserve">Cleaner </v>
          </cell>
          <cell r="H39" t="str">
            <v>A</v>
          </cell>
          <cell r="I39" t="str">
            <v>TFC</v>
          </cell>
          <cell r="J39" t="str">
            <v>EFN01</v>
          </cell>
          <cell r="K39">
            <v>650101</v>
          </cell>
          <cell r="M39" t="str">
            <v>CA03</v>
          </cell>
          <cell r="N39">
            <v>38160</v>
          </cell>
          <cell r="O39">
            <v>38160</v>
          </cell>
          <cell r="P39">
            <v>38343</v>
          </cell>
          <cell r="Q39" t="str">
            <v>Not relocated</v>
          </cell>
          <cell r="R39">
            <v>38312</v>
          </cell>
          <cell r="S39">
            <v>6</v>
          </cell>
          <cell r="T39" t="str">
            <v>Normal 45 hours</v>
          </cell>
          <cell r="U39">
            <v>1</v>
          </cell>
          <cell r="V39" t="str">
            <v>DC</v>
          </cell>
          <cell r="W39">
            <v>3</v>
          </cell>
          <cell r="X39" t="str">
            <v/>
          </cell>
          <cell r="Y39" t="str">
            <v/>
          </cell>
          <cell r="Z39" t="str">
            <v/>
          </cell>
          <cell r="AB39" t="str">
            <v>Dismissal</v>
          </cell>
        </row>
        <row r="40">
          <cell r="A40" t="str">
            <v>EF0037</v>
          </cell>
          <cell r="B40" t="str">
            <v>Stopped</v>
          </cell>
          <cell r="C40" t="str">
            <v>ELFASHER</v>
          </cell>
          <cell r="D40" t="str">
            <v>Fadul MOHAMMED ABDALLA</v>
          </cell>
          <cell r="F40" t="str">
            <v>LOG</v>
          </cell>
          <cell r="G40" t="str">
            <v xml:space="preserve">Watchman </v>
          </cell>
          <cell r="H40" t="str">
            <v>A</v>
          </cell>
          <cell r="I40" t="str">
            <v>Guest House</v>
          </cell>
          <cell r="J40" t="str">
            <v>EFC01</v>
          </cell>
          <cell r="K40">
            <v>650014</v>
          </cell>
          <cell r="M40" t="str">
            <v>6500O</v>
          </cell>
          <cell r="N40">
            <v>38113</v>
          </cell>
          <cell r="O40">
            <v>38113</v>
          </cell>
          <cell r="P40">
            <v>38477</v>
          </cell>
          <cell r="Q40" t="str">
            <v>Not relocated</v>
          </cell>
          <cell r="R40">
            <v>38446</v>
          </cell>
          <cell r="S40">
            <v>12</v>
          </cell>
          <cell r="T40" t="str">
            <v>Shift 48 hours</v>
          </cell>
          <cell r="U40">
            <v>2</v>
          </cell>
          <cell r="V40" t="str">
            <v>DC</v>
          </cell>
          <cell r="W40" t="str">
            <v>N</v>
          </cell>
          <cell r="X40" t="str">
            <v/>
          </cell>
          <cell r="Y40" t="str">
            <v/>
          </cell>
          <cell r="Z40" t="str">
            <v/>
          </cell>
          <cell r="AA40">
            <v>38821</v>
          </cell>
          <cell r="AB40" t="str">
            <v>Resignation</v>
          </cell>
        </row>
        <row r="41">
          <cell r="A41" t="str">
            <v>EF0038</v>
          </cell>
          <cell r="B41" t="str">
            <v>Active</v>
          </cell>
          <cell r="C41" t="str">
            <v>ELFASHER</v>
          </cell>
          <cell r="D41" t="str">
            <v xml:space="preserve">Fathia ABDALLHA ABDULRHAMAN </v>
          </cell>
          <cell r="F41" t="str">
            <v>NUT</v>
          </cell>
          <cell r="G41" t="str">
            <v xml:space="preserve">Home Visitor </v>
          </cell>
          <cell r="H41" t="str">
            <v>B4</v>
          </cell>
          <cell r="I41" t="str">
            <v>TFC</v>
          </cell>
          <cell r="J41" t="str">
            <v>EFN01</v>
          </cell>
          <cell r="K41">
            <v>650101</v>
          </cell>
          <cell r="L41" t="str">
            <v>F1K</v>
          </cell>
          <cell r="M41" t="str">
            <v>CA02</v>
          </cell>
          <cell r="N41">
            <v>38171</v>
          </cell>
          <cell r="O41">
            <v>38901</v>
          </cell>
          <cell r="P41">
            <v>2958465</v>
          </cell>
          <cell r="Q41" t="str">
            <v>Not relocated</v>
          </cell>
          <cell r="R41">
            <v>2958434</v>
          </cell>
          <cell r="S41" t="str">
            <v>Indefinite</v>
          </cell>
          <cell r="T41" t="str">
            <v>Normal 45 hours</v>
          </cell>
          <cell r="U41">
            <v>3</v>
          </cell>
          <cell r="V41" t="str">
            <v>IC</v>
          </cell>
          <cell r="W41" t="str">
            <v>N</v>
          </cell>
          <cell r="X41" t="str">
            <v/>
          </cell>
          <cell r="Y41" t="str">
            <v/>
          </cell>
          <cell r="Z41" t="str">
            <v/>
          </cell>
        </row>
        <row r="42">
          <cell r="A42" t="str">
            <v>EF0039</v>
          </cell>
          <cell r="B42" t="str">
            <v>Active</v>
          </cell>
          <cell r="C42" t="str">
            <v>ELFASHER</v>
          </cell>
          <cell r="D42" t="str">
            <v>Fatima ABDERAHMAN HASSAN</v>
          </cell>
          <cell r="F42" t="str">
            <v>NUT</v>
          </cell>
          <cell r="G42" t="str">
            <v xml:space="preserve">Cook </v>
          </cell>
          <cell r="H42" t="str">
            <v>A4</v>
          </cell>
          <cell r="I42" t="str">
            <v>TFC</v>
          </cell>
          <cell r="J42" t="str">
            <v>EFN01</v>
          </cell>
          <cell r="K42">
            <v>650101</v>
          </cell>
          <cell r="L42" t="str">
            <v>F1K</v>
          </cell>
          <cell r="M42" t="str">
            <v>CA02</v>
          </cell>
          <cell r="N42">
            <v>38160</v>
          </cell>
          <cell r="O42">
            <v>38890</v>
          </cell>
          <cell r="P42">
            <v>2958465</v>
          </cell>
          <cell r="Q42" t="str">
            <v>Not relocated</v>
          </cell>
          <cell r="R42">
            <v>2958434</v>
          </cell>
          <cell r="S42" t="str">
            <v>Indefinite</v>
          </cell>
          <cell r="T42" t="str">
            <v>Normal 45 hours</v>
          </cell>
          <cell r="U42">
            <v>3</v>
          </cell>
          <cell r="V42" t="str">
            <v>IC</v>
          </cell>
          <cell r="W42" t="str">
            <v>N</v>
          </cell>
          <cell r="X42" t="str">
            <v/>
          </cell>
          <cell r="Y42" t="str">
            <v/>
          </cell>
          <cell r="Z42" t="str">
            <v/>
          </cell>
        </row>
        <row r="43">
          <cell r="A43" t="str">
            <v>EF0040</v>
          </cell>
          <cell r="B43" t="str">
            <v>Active</v>
          </cell>
          <cell r="C43" t="str">
            <v>ELFASHER</v>
          </cell>
          <cell r="D43" t="str">
            <v>Fatima ADAM IBRAHIM</v>
          </cell>
          <cell r="F43" t="str">
            <v>ADMIN</v>
          </cell>
          <cell r="G43" t="str">
            <v>Cleaner</v>
          </cell>
          <cell r="H43" t="str">
            <v>A4</v>
          </cell>
          <cell r="I43" t="str">
            <v>Office</v>
          </cell>
          <cell r="J43" t="str">
            <v>EFC01</v>
          </cell>
          <cell r="K43">
            <v>650100</v>
          </cell>
          <cell r="L43" t="str">
            <v>F1K</v>
          </cell>
          <cell r="M43" t="str">
            <v>CA03</v>
          </cell>
          <cell r="N43">
            <v>38174</v>
          </cell>
          <cell r="O43">
            <v>38903</v>
          </cell>
          <cell r="P43">
            <v>2958465</v>
          </cell>
          <cell r="Q43" t="str">
            <v>Not relocated</v>
          </cell>
          <cell r="R43">
            <v>2958434</v>
          </cell>
          <cell r="S43" t="str">
            <v>Indefinite</v>
          </cell>
          <cell r="T43" t="str">
            <v>Normal 45 hours</v>
          </cell>
          <cell r="U43">
            <v>3</v>
          </cell>
          <cell r="V43" t="str">
            <v>IC</v>
          </cell>
          <cell r="W43" t="str">
            <v>N</v>
          </cell>
          <cell r="X43" t="str">
            <v/>
          </cell>
          <cell r="Y43" t="str">
            <v/>
          </cell>
          <cell r="Z43" t="str">
            <v/>
          </cell>
        </row>
        <row r="44">
          <cell r="A44" t="str">
            <v>EF0041</v>
          </cell>
          <cell r="B44" t="str">
            <v>Active</v>
          </cell>
          <cell r="C44" t="str">
            <v>ELFASHER</v>
          </cell>
          <cell r="D44" t="str">
            <v>Fatima ADAM MOHAMED</v>
          </cell>
          <cell r="F44" t="str">
            <v>NUT</v>
          </cell>
          <cell r="G44" t="str">
            <v xml:space="preserve">Home Visitor </v>
          </cell>
          <cell r="H44" t="str">
            <v>B4</v>
          </cell>
          <cell r="I44" t="str">
            <v>TFC</v>
          </cell>
          <cell r="J44" t="str">
            <v>EFN01</v>
          </cell>
          <cell r="K44">
            <v>650101</v>
          </cell>
          <cell r="L44" t="str">
            <v>F1K</v>
          </cell>
          <cell r="M44" t="str">
            <v>CA02</v>
          </cell>
          <cell r="N44">
            <v>38171</v>
          </cell>
          <cell r="O44">
            <v>38901</v>
          </cell>
          <cell r="P44">
            <v>2958465</v>
          </cell>
          <cell r="Q44" t="str">
            <v>Not relocated</v>
          </cell>
          <cell r="R44">
            <v>2958434</v>
          </cell>
          <cell r="S44" t="str">
            <v>Indefinite</v>
          </cell>
          <cell r="T44" t="str">
            <v>Normal 45 hours</v>
          </cell>
          <cell r="U44">
            <v>3</v>
          </cell>
          <cell r="V44" t="str">
            <v>IC</v>
          </cell>
          <cell r="W44" t="str">
            <v>N</v>
          </cell>
          <cell r="X44" t="str">
            <v/>
          </cell>
          <cell r="Y44" t="str">
            <v/>
          </cell>
          <cell r="Z44" t="str">
            <v/>
          </cell>
        </row>
        <row r="45">
          <cell r="A45" t="str">
            <v>EF0042</v>
          </cell>
          <cell r="B45" t="str">
            <v>Stopped</v>
          </cell>
          <cell r="C45" t="str">
            <v>ELFASHER</v>
          </cell>
          <cell r="D45" t="str">
            <v>Gafar HASSAN OMAR</v>
          </cell>
          <cell r="F45" t="str">
            <v>NUT</v>
          </cell>
          <cell r="G45" t="str">
            <v xml:space="preserve">Food Distributor </v>
          </cell>
          <cell r="H45" t="str">
            <v>B2</v>
          </cell>
          <cell r="I45" t="str">
            <v>SFC</v>
          </cell>
          <cell r="J45" t="str">
            <v>EFN01</v>
          </cell>
          <cell r="K45">
            <v>650101</v>
          </cell>
          <cell r="M45" t="str">
            <v>CA32</v>
          </cell>
          <cell r="N45">
            <v>38171</v>
          </cell>
          <cell r="O45">
            <v>38901</v>
          </cell>
          <cell r="P45">
            <v>2958465</v>
          </cell>
          <cell r="Q45" t="str">
            <v>Not relocated</v>
          </cell>
          <cell r="R45">
            <v>2958434</v>
          </cell>
          <cell r="S45" t="str">
            <v>Indefinite</v>
          </cell>
          <cell r="T45" t="str">
            <v>Normal 45 hours</v>
          </cell>
          <cell r="U45">
            <v>3</v>
          </cell>
          <cell r="V45" t="str">
            <v>IC</v>
          </cell>
          <cell r="W45" t="str">
            <v>N</v>
          </cell>
          <cell r="X45" t="str">
            <v/>
          </cell>
          <cell r="Y45" t="str">
            <v/>
          </cell>
          <cell r="Z45" t="str">
            <v/>
          </cell>
          <cell r="AA45">
            <v>38995</v>
          </cell>
          <cell r="AB45" t="str">
            <v>End of contract</v>
          </cell>
        </row>
        <row r="46">
          <cell r="A46" t="str">
            <v>EF0043</v>
          </cell>
          <cell r="B46" t="str">
            <v>Stopped</v>
          </cell>
          <cell r="C46" t="str">
            <v>ELFASHER</v>
          </cell>
          <cell r="D46" t="str">
            <v>Gezira ABAKER ADAM MOHAMED</v>
          </cell>
          <cell r="F46" t="str">
            <v>NUT</v>
          </cell>
          <cell r="G46" t="str">
            <v xml:space="preserve">Home Visitor </v>
          </cell>
          <cell r="H46" t="str">
            <v>B</v>
          </cell>
          <cell r="I46" t="str">
            <v>TFC</v>
          </cell>
          <cell r="J46" t="str">
            <v>EFN01</v>
          </cell>
          <cell r="K46">
            <v>650101</v>
          </cell>
          <cell r="M46" t="str">
            <v>CA03</v>
          </cell>
          <cell r="N46">
            <v>38200</v>
          </cell>
          <cell r="O46">
            <v>38200</v>
          </cell>
          <cell r="P46">
            <v>38384</v>
          </cell>
          <cell r="Q46" t="str">
            <v>Not relocated</v>
          </cell>
          <cell r="R46">
            <v>38353</v>
          </cell>
          <cell r="S46">
            <v>6</v>
          </cell>
          <cell r="T46" t="str">
            <v>Normal 45 hours</v>
          </cell>
          <cell r="U46">
            <v>1</v>
          </cell>
          <cell r="V46" t="str">
            <v>DC</v>
          </cell>
          <cell r="W46">
            <v>3</v>
          </cell>
          <cell r="X46" t="str">
            <v/>
          </cell>
          <cell r="Y46" t="str">
            <v/>
          </cell>
          <cell r="Z46" t="str">
            <v/>
          </cell>
          <cell r="AA46">
            <v>38384</v>
          </cell>
          <cell r="AB46" t="str">
            <v>Resignation</v>
          </cell>
        </row>
        <row r="47">
          <cell r="A47" t="str">
            <v>EF0044</v>
          </cell>
          <cell r="B47" t="str">
            <v>Active</v>
          </cell>
          <cell r="C47" t="str">
            <v>ELFASHER</v>
          </cell>
          <cell r="D47" t="str">
            <v>Halima IBRAHIM ABDLESSIS</v>
          </cell>
          <cell r="F47" t="str">
            <v>NUT</v>
          </cell>
          <cell r="G47" t="str">
            <v xml:space="preserve">Cleaner </v>
          </cell>
          <cell r="H47" t="str">
            <v>A4</v>
          </cell>
          <cell r="I47" t="str">
            <v>TFC</v>
          </cell>
          <cell r="J47" t="str">
            <v>EFN01</v>
          </cell>
          <cell r="K47">
            <v>650101</v>
          </cell>
          <cell r="L47" t="str">
            <v>F1K</v>
          </cell>
          <cell r="M47" t="str">
            <v>CA02</v>
          </cell>
          <cell r="N47">
            <v>38171</v>
          </cell>
          <cell r="O47">
            <v>38901</v>
          </cell>
          <cell r="P47">
            <v>2958465</v>
          </cell>
          <cell r="Q47" t="str">
            <v>Not relocated</v>
          </cell>
          <cell r="R47">
            <v>2958434</v>
          </cell>
          <cell r="S47" t="str">
            <v>Indefinite</v>
          </cell>
          <cell r="T47" t="str">
            <v>Normal 45 hours</v>
          </cell>
          <cell r="U47">
            <v>3</v>
          </cell>
          <cell r="V47" t="str">
            <v>IC</v>
          </cell>
          <cell r="W47" t="str">
            <v>N</v>
          </cell>
          <cell r="X47" t="str">
            <v/>
          </cell>
          <cell r="Y47" t="str">
            <v/>
          </cell>
          <cell r="Z47" t="str">
            <v/>
          </cell>
        </row>
        <row r="48">
          <cell r="A48" t="str">
            <v>EF0045</v>
          </cell>
          <cell r="B48" t="str">
            <v>Active</v>
          </cell>
          <cell r="C48" t="str">
            <v>ELFASHER</v>
          </cell>
          <cell r="D48" t="str">
            <v>Hanan MOHAMAD ADAM</v>
          </cell>
          <cell r="F48" t="str">
            <v>NUT</v>
          </cell>
          <cell r="G48" t="str">
            <v xml:space="preserve">Psychosocial Worker </v>
          </cell>
          <cell r="H48" t="str">
            <v>D4</v>
          </cell>
          <cell r="I48" t="str">
            <v>OTP</v>
          </cell>
          <cell r="J48" t="str">
            <v>EFN01</v>
          </cell>
          <cell r="K48">
            <v>650101</v>
          </cell>
          <cell r="L48" t="str">
            <v>F1K</v>
          </cell>
          <cell r="M48" t="str">
            <v>CA02</v>
          </cell>
          <cell r="N48">
            <v>38160</v>
          </cell>
          <cell r="O48">
            <v>38889</v>
          </cell>
          <cell r="P48">
            <v>2958465</v>
          </cell>
          <cell r="Q48" t="str">
            <v>Not relocated</v>
          </cell>
          <cell r="R48">
            <v>2958434</v>
          </cell>
          <cell r="S48" t="str">
            <v>Indefinite</v>
          </cell>
          <cell r="T48" t="str">
            <v>Normal 45 hours</v>
          </cell>
          <cell r="U48">
            <v>3</v>
          </cell>
          <cell r="V48" t="str">
            <v>IC</v>
          </cell>
          <cell r="W48" t="str">
            <v>N</v>
          </cell>
          <cell r="X48" t="str">
            <v/>
          </cell>
          <cell r="Y48" t="str">
            <v/>
          </cell>
          <cell r="Z48" t="str">
            <v/>
          </cell>
        </row>
        <row r="49">
          <cell r="A49" t="str">
            <v>EF0046</v>
          </cell>
          <cell r="B49" t="str">
            <v>Active</v>
          </cell>
          <cell r="C49" t="str">
            <v>ELFASHER</v>
          </cell>
          <cell r="D49" t="str">
            <v>Hassan AHMED ABDURAHMAN</v>
          </cell>
          <cell r="F49" t="str">
            <v>NUT</v>
          </cell>
          <cell r="G49" t="str">
            <v xml:space="preserve">TFC Supervisor </v>
          </cell>
          <cell r="H49" t="str">
            <v>F4</v>
          </cell>
          <cell r="I49" t="str">
            <v>TFC</v>
          </cell>
          <cell r="J49" t="str">
            <v>EFN01</v>
          </cell>
          <cell r="K49">
            <v>650101</v>
          </cell>
          <cell r="L49" t="str">
            <v>F1K</v>
          </cell>
          <cell r="M49" t="str">
            <v>CA02</v>
          </cell>
          <cell r="N49">
            <v>38220</v>
          </cell>
          <cell r="O49">
            <v>38651</v>
          </cell>
          <cell r="P49">
            <v>2958465</v>
          </cell>
          <cell r="Q49" t="str">
            <v>Not relocated</v>
          </cell>
          <cell r="R49">
            <v>2958434</v>
          </cell>
          <cell r="S49" t="str">
            <v>Indefinite</v>
          </cell>
          <cell r="T49" t="str">
            <v>Normal 45 hours</v>
          </cell>
          <cell r="U49">
            <v>3</v>
          </cell>
          <cell r="V49" t="str">
            <v>IC</v>
          </cell>
          <cell r="W49" t="str">
            <v>N</v>
          </cell>
          <cell r="X49" t="str">
            <v/>
          </cell>
          <cell r="Y49" t="str">
            <v/>
          </cell>
          <cell r="Z49" t="str">
            <v/>
          </cell>
        </row>
        <row r="50">
          <cell r="A50" t="str">
            <v>EF0047</v>
          </cell>
          <cell r="B50" t="str">
            <v>Active</v>
          </cell>
          <cell r="C50" t="str">
            <v>ELFASHER</v>
          </cell>
          <cell r="D50" t="str">
            <v>Hassan HASHIM ALI</v>
          </cell>
          <cell r="F50" t="str">
            <v>LOG</v>
          </cell>
          <cell r="G50" t="str">
            <v>Watchman</v>
          </cell>
          <cell r="H50" t="str">
            <v>A4</v>
          </cell>
          <cell r="I50" t="str">
            <v>Office</v>
          </cell>
          <cell r="J50" t="str">
            <v>EFC01</v>
          </cell>
          <cell r="K50">
            <v>650100</v>
          </cell>
          <cell r="L50" t="str">
            <v>F1K</v>
          </cell>
          <cell r="M50" t="str">
            <v>CA03</v>
          </cell>
          <cell r="N50">
            <v>38176</v>
          </cell>
          <cell r="O50">
            <v>38725</v>
          </cell>
          <cell r="P50">
            <v>2958465</v>
          </cell>
          <cell r="Q50" t="str">
            <v>Not relocated</v>
          </cell>
          <cell r="R50">
            <v>2958434</v>
          </cell>
          <cell r="S50" t="str">
            <v>Indefinite</v>
          </cell>
          <cell r="T50" t="str">
            <v>Shift 48 hours</v>
          </cell>
          <cell r="U50">
            <v>3</v>
          </cell>
          <cell r="V50" t="str">
            <v>IC</v>
          </cell>
          <cell r="W50" t="str">
            <v>N</v>
          </cell>
          <cell r="X50" t="str">
            <v/>
          </cell>
          <cell r="Y50" t="str">
            <v/>
          </cell>
          <cell r="Z50" t="str">
            <v/>
          </cell>
        </row>
        <row r="51">
          <cell r="A51" t="str">
            <v>EF0048</v>
          </cell>
          <cell r="B51" t="str">
            <v>Active</v>
          </cell>
          <cell r="C51" t="str">
            <v>ELFASHER</v>
          </cell>
          <cell r="D51" t="str">
            <v>Hassina ADDOMA ABDULLA</v>
          </cell>
          <cell r="F51" t="str">
            <v>NUT</v>
          </cell>
          <cell r="G51" t="str">
            <v xml:space="preserve">Home Visitor </v>
          </cell>
          <cell r="H51" t="str">
            <v>B4</v>
          </cell>
          <cell r="I51" t="str">
            <v>TFC</v>
          </cell>
          <cell r="J51" t="str">
            <v>EFN01</v>
          </cell>
          <cell r="K51">
            <v>650101</v>
          </cell>
          <cell r="L51" t="str">
            <v>F1K</v>
          </cell>
          <cell r="M51" t="str">
            <v>CA02</v>
          </cell>
          <cell r="N51">
            <v>38171</v>
          </cell>
          <cell r="O51">
            <v>38901</v>
          </cell>
          <cell r="P51">
            <v>2958465</v>
          </cell>
          <cell r="Q51" t="str">
            <v>Not relocated</v>
          </cell>
          <cell r="R51">
            <v>2958434</v>
          </cell>
          <cell r="S51" t="str">
            <v>Indefinite</v>
          </cell>
          <cell r="T51" t="str">
            <v>Normal 45 hours</v>
          </cell>
          <cell r="U51">
            <v>3</v>
          </cell>
          <cell r="V51" t="str">
            <v>IC</v>
          </cell>
          <cell r="W51" t="str">
            <v>N</v>
          </cell>
          <cell r="X51" t="str">
            <v/>
          </cell>
          <cell r="Y51" t="str">
            <v/>
          </cell>
          <cell r="Z51" t="str">
            <v/>
          </cell>
        </row>
        <row r="52">
          <cell r="A52" t="str">
            <v>EF0049</v>
          </cell>
          <cell r="B52" t="str">
            <v>Stopped</v>
          </cell>
          <cell r="C52" t="str">
            <v>ELFASHER</v>
          </cell>
          <cell r="D52" t="str">
            <v>Hawa ABDALLA MOHAMMED</v>
          </cell>
          <cell r="F52" t="str">
            <v>NUT</v>
          </cell>
          <cell r="G52" t="str">
            <v xml:space="preserve">Cook </v>
          </cell>
          <cell r="H52" t="str">
            <v>A</v>
          </cell>
          <cell r="I52" t="str">
            <v>TFC</v>
          </cell>
          <cell r="J52" t="str">
            <v>EFN01</v>
          </cell>
          <cell r="K52">
            <v>650101</v>
          </cell>
          <cell r="M52" t="str">
            <v>CA03</v>
          </cell>
          <cell r="Q52" t="str">
            <v>Not relocated</v>
          </cell>
          <cell r="R52" t="str">
            <v/>
          </cell>
          <cell r="S52" t="str">
            <v/>
          </cell>
          <cell r="T52" t="str">
            <v>Normal 45 hours</v>
          </cell>
          <cell r="U52">
            <v>1</v>
          </cell>
          <cell r="V52" t="str">
            <v>DC</v>
          </cell>
          <cell r="W52">
            <v>3</v>
          </cell>
          <cell r="X52" t="str">
            <v/>
          </cell>
          <cell r="Y52" t="str">
            <v/>
          </cell>
          <cell r="Z52" t="str">
            <v/>
          </cell>
          <cell r="AA52">
            <v>38755</v>
          </cell>
          <cell r="AB52" t="str">
            <v>End of contract</v>
          </cell>
        </row>
        <row r="53">
          <cell r="A53" t="str">
            <v>EF0050</v>
          </cell>
          <cell r="B53" t="str">
            <v>Stopped</v>
          </cell>
          <cell r="C53" t="str">
            <v>ELFASHER</v>
          </cell>
          <cell r="D53" t="str">
            <v>Hawa ABDALLA MUKHTAR</v>
          </cell>
          <cell r="F53" t="str">
            <v>NUT</v>
          </cell>
          <cell r="G53" t="str">
            <v xml:space="preserve">Cook </v>
          </cell>
          <cell r="H53" t="str">
            <v>A1</v>
          </cell>
          <cell r="I53" t="str">
            <v>TFC</v>
          </cell>
          <cell r="J53" t="str">
            <v>EFN01</v>
          </cell>
          <cell r="K53">
            <v>650101</v>
          </cell>
          <cell r="M53" t="str">
            <v>CA22</v>
          </cell>
          <cell r="N53">
            <v>38171</v>
          </cell>
          <cell r="O53">
            <v>38536</v>
          </cell>
          <cell r="P53">
            <v>38900</v>
          </cell>
          <cell r="Q53" t="str">
            <v>Not relocated</v>
          </cell>
          <cell r="R53">
            <v>38869</v>
          </cell>
          <cell r="S53">
            <v>12</v>
          </cell>
          <cell r="T53" t="str">
            <v>Normal 45 hours</v>
          </cell>
          <cell r="U53">
            <v>2</v>
          </cell>
          <cell r="V53" t="str">
            <v>DC</v>
          </cell>
          <cell r="W53">
            <v>3</v>
          </cell>
          <cell r="X53" t="str">
            <v/>
          </cell>
          <cell r="Y53" t="str">
            <v/>
          </cell>
          <cell r="Z53" t="str">
            <v/>
          </cell>
          <cell r="AA53">
            <v>38900</v>
          </cell>
          <cell r="AB53" t="str">
            <v>End of contract</v>
          </cell>
        </row>
        <row r="54">
          <cell r="A54" t="str">
            <v>EF0051</v>
          </cell>
          <cell r="B54" t="str">
            <v>Stopped</v>
          </cell>
          <cell r="C54" t="str">
            <v>ELFASHER</v>
          </cell>
          <cell r="D54" t="str">
            <v>Houda HAMID</v>
          </cell>
          <cell r="F54" t="str">
            <v>NUT</v>
          </cell>
          <cell r="G54" t="str">
            <v xml:space="preserve">Phase Monitor </v>
          </cell>
          <cell r="H54" t="str">
            <v>B</v>
          </cell>
          <cell r="I54" t="str">
            <v>TFC</v>
          </cell>
          <cell r="J54" t="str">
            <v>EFN01</v>
          </cell>
          <cell r="K54">
            <v>650101</v>
          </cell>
          <cell r="M54" t="str">
            <v>CA03</v>
          </cell>
          <cell r="Q54" t="str">
            <v>Not relocated</v>
          </cell>
          <cell r="R54" t="str">
            <v/>
          </cell>
          <cell r="S54" t="str">
            <v/>
          </cell>
          <cell r="T54" t="str">
            <v>Shift 48 hours</v>
          </cell>
          <cell r="U54">
            <v>1</v>
          </cell>
          <cell r="V54" t="str">
            <v>DC</v>
          </cell>
          <cell r="W54">
            <v>3</v>
          </cell>
          <cell r="X54" t="str">
            <v/>
          </cell>
          <cell r="Y54" t="str">
            <v/>
          </cell>
          <cell r="Z54" t="str">
            <v/>
          </cell>
          <cell r="AB54" t="str">
            <v>Resignation</v>
          </cell>
        </row>
        <row r="55">
          <cell r="A55" t="str">
            <v>EF0052</v>
          </cell>
          <cell r="B55" t="str">
            <v>Stopped</v>
          </cell>
          <cell r="C55" t="str">
            <v>ELFASHER</v>
          </cell>
          <cell r="D55" t="str">
            <v>Houda TIRAB AMIR</v>
          </cell>
          <cell r="F55" t="str">
            <v>NUT</v>
          </cell>
          <cell r="G55" t="str">
            <v xml:space="preserve">Cook </v>
          </cell>
          <cell r="H55" t="str">
            <v>A</v>
          </cell>
          <cell r="I55" t="str">
            <v>TFC</v>
          </cell>
          <cell r="J55" t="str">
            <v>EFN01</v>
          </cell>
          <cell r="K55">
            <v>650101</v>
          </cell>
          <cell r="M55" t="str">
            <v>CA03</v>
          </cell>
          <cell r="Q55" t="str">
            <v>Not relocated</v>
          </cell>
          <cell r="R55" t="str">
            <v/>
          </cell>
          <cell r="S55" t="str">
            <v/>
          </cell>
          <cell r="T55" t="str">
            <v>Normal 45 hours</v>
          </cell>
          <cell r="U55">
            <v>1</v>
          </cell>
          <cell r="V55" t="str">
            <v>DC</v>
          </cell>
          <cell r="W55">
            <v>3</v>
          </cell>
          <cell r="X55" t="str">
            <v/>
          </cell>
          <cell r="Y55" t="str">
            <v/>
          </cell>
          <cell r="Z55" t="str">
            <v/>
          </cell>
          <cell r="AB55" t="str">
            <v>Dismissal</v>
          </cell>
        </row>
        <row r="56">
          <cell r="A56" t="str">
            <v>EF0053</v>
          </cell>
          <cell r="B56" t="str">
            <v>Active</v>
          </cell>
          <cell r="C56" t="str">
            <v>ELFASHER</v>
          </cell>
          <cell r="D56" t="str">
            <v>Ibrahim ABDERAHMAN MAHMOUD</v>
          </cell>
          <cell r="F56" t="str">
            <v>NUT</v>
          </cell>
          <cell r="G56" t="str">
            <v xml:space="preserve">Phase Monitor </v>
          </cell>
          <cell r="H56" t="str">
            <v>B4</v>
          </cell>
          <cell r="I56" t="str">
            <v>TFC</v>
          </cell>
          <cell r="J56" t="str">
            <v>EFN01</v>
          </cell>
          <cell r="K56">
            <v>650101</v>
          </cell>
          <cell r="L56" t="str">
            <v>F1K</v>
          </cell>
          <cell r="M56" t="str">
            <v>CA02</v>
          </cell>
          <cell r="N56">
            <v>38160</v>
          </cell>
          <cell r="O56">
            <v>38890</v>
          </cell>
          <cell r="P56">
            <v>2958465</v>
          </cell>
          <cell r="Q56" t="str">
            <v>Not relocated</v>
          </cell>
          <cell r="R56">
            <v>2958434</v>
          </cell>
          <cell r="S56" t="str">
            <v>Indefinite</v>
          </cell>
          <cell r="T56" t="str">
            <v>Shift 48 hours</v>
          </cell>
          <cell r="U56">
            <v>3</v>
          </cell>
          <cell r="V56" t="str">
            <v>IC</v>
          </cell>
          <cell r="W56" t="str">
            <v>N</v>
          </cell>
          <cell r="X56" t="str">
            <v/>
          </cell>
          <cell r="Y56" t="str">
            <v/>
          </cell>
          <cell r="Z56" t="str">
            <v/>
          </cell>
        </row>
        <row r="57">
          <cell r="A57" t="str">
            <v>EF0054</v>
          </cell>
          <cell r="B57" t="str">
            <v>Active</v>
          </cell>
          <cell r="C57" t="str">
            <v>ELFASHER</v>
          </cell>
          <cell r="D57" t="str">
            <v>Ibrahim MOHAMED Adam</v>
          </cell>
          <cell r="F57" t="str">
            <v>NUT</v>
          </cell>
          <cell r="G57" t="str">
            <v>Medical Assistant</v>
          </cell>
          <cell r="H57" t="str">
            <v>E4</v>
          </cell>
          <cell r="I57" t="str">
            <v>OTP</v>
          </cell>
          <cell r="J57" t="str">
            <v>EFN01</v>
          </cell>
          <cell r="K57">
            <v>650101</v>
          </cell>
          <cell r="L57" t="str">
            <v>F1K</v>
          </cell>
          <cell r="M57" t="str">
            <v>CA02</v>
          </cell>
          <cell r="N57">
            <v>38171</v>
          </cell>
          <cell r="O57">
            <v>38901</v>
          </cell>
          <cell r="P57">
            <v>2958465</v>
          </cell>
          <cell r="Q57" t="str">
            <v>Not relocated</v>
          </cell>
          <cell r="R57">
            <v>2958434</v>
          </cell>
          <cell r="S57" t="str">
            <v>Indefinite</v>
          </cell>
          <cell r="T57" t="str">
            <v>Shift 48 hours</v>
          </cell>
          <cell r="U57">
            <v>3</v>
          </cell>
          <cell r="V57" t="str">
            <v>IC</v>
          </cell>
          <cell r="W57" t="str">
            <v>N</v>
          </cell>
          <cell r="X57" t="str">
            <v/>
          </cell>
          <cell r="Y57" t="str">
            <v/>
          </cell>
          <cell r="Z57" t="str">
            <v/>
          </cell>
        </row>
        <row r="58">
          <cell r="A58" t="str">
            <v>EF0055</v>
          </cell>
          <cell r="B58" t="str">
            <v>Active</v>
          </cell>
          <cell r="C58" t="str">
            <v>ELFASHER</v>
          </cell>
          <cell r="D58" t="str">
            <v>Insaf IBRAHIM ADAM</v>
          </cell>
          <cell r="F58" t="str">
            <v>NUT</v>
          </cell>
          <cell r="G58" t="str">
            <v xml:space="preserve">Home Visitor </v>
          </cell>
          <cell r="H58" t="str">
            <v>B4</v>
          </cell>
          <cell r="I58" t="str">
            <v>TFC</v>
          </cell>
          <cell r="J58" t="str">
            <v>EFN01</v>
          </cell>
          <cell r="K58">
            <v>650101</v>
          </cell>
          <cell r="L58" t="str">
            <v>F1K</v>
          </cell>
          <cell r="M58" t="str">
            <v>CA02</v>
          </cell>
          <cell r="N58">
            <v>38171</v>
          </cell>
          <cell r="O58">
            <v>38901</v>
          </cell>
          <cell r="P58">
            <v>2958465</v>
          </cell>
          <cell r="Q58" t="str">
            <v>Not relocated</v>
          </cell>
          <cell r="R58">
            <v>2958434</v>
          </cell>
          <cell r="S58" t="str">
            <v>Indefinite</v>
          </cell>
          <cell r="T58" t="str">
            <v>Normal 45 hours</v>
          </cell>
          <cell r="U58">
            <v>3</v>
          </cell>
          <cell r="V58" t="str">
            <v>IC</v>
          </cell>
          <cell r="W58" t="str">
            <v>N</v>
          </cell>
          <cell r="X58" t="str">
            <v/>
          </cell>
          <cell r="Y58" t="str">
            <v/>
          </cell>
          <cell r="Z58" t="str">
            <v/>
          </cell>
        </row>
        <row r="59">
          <cell r="A59" t="str">
            <v>EF0056</v>
          </cell>
          <cell r="B59" t="str">
            <v>Stopped</v>
          </cell>
          <cell r="C59" t="str">
            <v>ELFASHER</v>
          </cell>
          <cell r="D59" t="str">
            <v>Isak ADAM ABAKHAR</v>
          </cell>
          <cell r="F59" t="str">
            <v>NUT</v>
          </cell>
          <cell r="G59" t="str">
            <v xml:space="preserve">Measurer </v>
          </cell>
          <cell r="H59" t="str">
            <v>B2</v>
          </cell>
          <cell r="I59" t="str">
            <v>SFC</v>
          </cell>
          <cell r="J59" t="str">
            <v>EFN01</v>
          </cell>
          <cell r="K59">
            <v>650101</v>
          </cell>
          <cell r="M59" t="str">
            <v>CA32</v>
          </cell>
          <cell r="N59">
            <v>38171</v>
          </cell>
          <cell r="O59">
            <v>38901</v>
          </cell>
          <cell r="P59">
            <v>2958465</v>
          </cell>
          <cell r="Q59" t="str">
            <v>Not relocated</v>
          </cell>
          <cell r="R59">
            <v>2958434</v>
          </cell>
          <cell r="S59" t="str">
            <v>Indefinite</v>
          </cell>
          <cell r="T59" t="str">
            <v>Normal 45 hours</v>
          </cell>
          <cell r="U59">
            <v>3</v>
          </cell>
          <cell r="V59" t="str">
            <v>IC</v>
          </cell>
          <cell r="W59" t="str">
            <v>N</v>
          </cell>
          <cell r="X59" t="str">
            <v/>
          </cell>
          <cell r="Y59" t="str">
            <v/>
          </cell>
          <cell r="Z59" t="str">
            <v/>
          </cell>
          <cell r="AA59">
            <v>38995</v>
          </cell>
          <cell r="AB59" t="str">
            <v>End of contract</v>
          </cell>
        </row>
        <row r="60">
          <cell r="A60" t="str">
            <v>EF0057</v>
          </cell>
          <cell r="B60" t="str">
            <v>Active</v>
          </cell>
          <cell r="C60" t="str">
            <v>ELFASHER</v>
          </cell>
          <cell r="D60" t="str">
            <v>Izeldeen ADAM YOUSSUF</v>
          </cell>
          <cell r="F60" t="str">
            <v>NUT</v>
          </cell>
          <cell r="G60" t="str">
            <v>Home Visitor Team Leader</v>
          </cell>
          <cell r="H60" t="str">
            <v>D4</v>
          </cell>
          <cell r="I60" t="str">
            <v>TFC</v>
          </cell>
          <cell r="J60" t="str">
            <v>EFN01</v>
          </cell>
          <cell r="K60">
            <v>650101</v>
          </cell>
          <cell r="L60" t="str">
            <v>F1K</v>
          </cell>
          <cell r="M60" t="str">
            <v>CA02</v>
          </cell>
          <cell r="N60">
            <v>38171</v>
          </cell>
          <cell r="O60">
            <v>38901</v>
          </cell>
          <cell r="P60">
            <v>2958465</v>
          </cell>
          <cell r="Q60" t="str">
            <v>Not relocated</v>
          </cell>
          <cell r="R60">
            <v>2958434</v>
          </cell>
          <cell r="S60" t="str">
            <v>Indefinite</v>
          </cell>
          <cell r="T60" t="str">
            <v>Normal 45 hours</v>
          </cell>
          <cell r="U60">
            <v>3</v>
          </cell>
          <cell r="V60" t="str">
            <v>IC</v>
          </cell>
          <cell r="W60" t="str">
            <v>N</v>
          </cell>
          <cell r="X60" t="str">
            <v/>
          </cell>
          <cell r="Y60" t="str">
            <v/>
          </cell>
          <cell r="Z60" t="str">
            <v/>
          </cell>
        </row>
        <row r="61">
          <cell r="A61" t="str">
            <v>EF0058</v>
          </cell>
          <cell r="B61" t="str">
            <v>Active</v>
          </cell>
          <cell r="C61" t="str">
            <v>ELFASHER</v>
          </cell>
          <cell r="D61" t="str">
            <v>Ishag HASSAN IDRISS ABDELLA</v>
          </cell>
          <cell r="F61" t="str">
            <v>NUT</v>
          </cell>
          <cell r="G61" t="str">
            <v>Watchman</v>
          </cell>
          <cell r="H61" t="str">
            <v>A4</v>
          </cell>
          <cell r="I61" t="str">
            <v>TFC</v>
          </cell>
          <cell r="J61" t="str">
            <v>EFN01</v>
          </cell>
          <cell r="K61">
            <v>650101</v>
          </cell>
          <cell r="L61" t="str">
            <v>F1K</v>
          </cell>
          <cell r="M61" t="str">
            <v>CA02</v>
          </cell>
          <cell r="N61">
            <v>38169</v>
          </cell>
          <cell r="O61">
            <v>38899</v>
          </cell>
          <cell r="P61">
            <v>2958465</v>
          </cell>
          <cell r="Q61" t="str">
            <v>Not relocated</v>
          </cell>
          <cell r="R61">
            <v>2958434</v>
          </cell>
          <cell r="S61" t="str">
            <v>Indefinite</v>
          </cell>
          <cell r="T61" t="str">
            <v>Shift 48 hours</v>
          </cell>
          <cell r="U61">
            <v>3</v>
          </cell>
          <cell r="V61" t="str">
            <v>IC</v>
          </cell>
          <cell r="W61" t="str">
            <v>N</v>
          </cell>
          <cell r="X61" t="str">
            <v/>
          </cell>
          <cell r="Y61" t="str">
            <v/>
          </cell>
          <cell r="Z61" t="str">
            <v/>
          </cell>
        </row>
        <row r="62">
          <cell r="A62" t="str">
            <v>EF0059</v>
          </cell>
          <cell r="B62" t="str">
            <v>Active</v>
          </cell>
          <cell r="C62" t="str">
            <v>ELFASHER</v>
          </cell>
          <cell r="D62" t="str">
            <v>Ismail MOHAMED GUMAA</v>
          </cell>
          <cell r="F62" t="str">
            <v>LOG</v>
          </cell>
          <cell r="G62" t="str">
            <v xml:space="preserve">Watchman </v>
          </cell>
          <cell r="H62" t="str">
            <v>A4</v>
          </cell>
          <cell r="I62" t="str">
            <v>Guest house</v>
          </cell>
          <cell r="J62" t="str">
            <v>EFC01</v>
          </cell>
          <cell r="K62">
            <v>650014</v>
          </cell>
          <cell r="L62" t="str">
            <v>Z1L</v>
          </cell>
          <cell r="M62" t="str">
            <v>6500O</v>
          </cell>
          <cell r="N62">
            <v>38108</v>
          </cell>
          <cell r="O62">
            <v>38838</v>
          </cell>
          <cell r="P62">
            <v>2958465</v>
          </cell>
          <cell r="Q62" t="str">
            <v>Not relocated</v>
          </cell>
          <cell r="R62">
            <v>2958434</v>
          </cell>
          <cell r="S62" t="str">
            <v>Indefinite</v>
          </cell>
          <cell r="T62" t="str">
            <v>Shift 48 hours</v>
          </cell>
          <cell r="U62">
            <v>3</v>
          </cell>
          <cell r="V62" t="str">
            <v>IC</v>
          </cell>
          <cell r="W62" t="str">
            <v>N</v>
          </cell>
          <cell r="X62" t="str">
            <v/>
          </cell>
          <cell r="Y62" t="str">
            <v/>
          </cell>
          <cell r="Z62" t="str">
            <v/>
          </cell>
        </row>
        <row r="63">
          <cell r="A63" t="str">
            <v>EF0060</v>
          </cell>
          <cell r="B63" t="str">
            <v>Stopped</v>
          </cell>
          <cell r="C63" t="str">
            <v>ELFASHER</v>
          </cell>
          <cell r="D63" t="str">
            <v>James JOHN</v>
          </cell>
          <cell r="F63" t="str">
            <v>NUT</v>
          </cell>
          <cell r="G63" t="str">
            <v>Nurse</v>
          </cell>
          <cell r="H63" t="str">
            <v>D</v>
          </cell>
          <cell r="I63" t="str">
            <v>TFC</v>
          </cell>
          <cell r="J63" t="str">
            <v>EFN01</v>
          </cell>
          <cell r="K63">
            <v>650101</v>
          </cell>
          <cell r="M63" t="str">
            <v>CA03</v>
          </cell>
          <cell r="N63">
            <v>38160</v>
          </cell>
          <cell r="O63">
            <v>38160</v>
          </cell>
          <cell r="P63">
            <v>38343</v>
          </cell>
          <cell r="Q63" t="str">
            <v>Not relocated</v>
          </cell>
          <cell r="R63">
            <v>38312</v>
          </cell>
          <cell r="S63">
            <v>6</v>
          </cell>
          <cell r="T63" t="str">
            <v>Shift 48 hours</v>
          </cell>
          <cell r="U63">
            <v>1</v>
          </cell>
          <cell r="V63" t="str">
            <v>DC</v>
          </cell>
          <cell r="W63">
            <v>3</v>
          </cell>
          <cell r="X63" t="str">
            <v/>
          </cell>
          <cell r="Y63" t="str">
            <v/>
          </cell>
          <cell r="Z63" t="str">
            <v/>
          </cell>
          <cell r="AA63">
            <v>38343</v>
          </cell>
          <cell r="AB63" t="str">
            <v>End of contract</v>
          </cell>
        </row>
        <row r="64">
          <cell r="A64" t="str">
            <v>EF0061</v>
          </cell>
          <cell r="B64" t="str">
            <v>Stopped</v>
          </cell>
          <cell r="C64" t="str">
            <v>ELFASHER</v>
          </cell>
          <cell r="D64" t="str">
            <v>Khadija YOUNIS</v>
          </cell>
          <cell r="F64" t="str">
            <v>NUT</v>
          </cell>
          <cell r="G64" t="str">
            <v xml:space="preserve">Cleaner </v>
          </cell>
          <cell r="H64" t="str">
            <v>A</v>
          </cell>
          <cell r="I64" t="str">
            <v>TFC</v>
          </cell>
          <cell r="J64" t="str">
            <v>EFN01</v>
          </cell>
          <cell r="K64">
            <v>650101</v>
          </cell>
          <cell r="M64" t="str">
            <v>CA03</v>
          </cell>
          <cell r="N64">
            <v>38171</v>
          </cell>
          <cell r="O64">
            <v>38171</v>
          </cell>
          <cell r="P64">
            <v>38354</v>
          </cell>
          <cell r="Q64" t="str">
            <v>Not relocated</v>
          </cell>
          <cell r="R64">
            <v>38323</v>
          </cell>
          <cell r="S64">
            <v>6</v>
          </cell>
          <cell r="T64" t="str">
            <v>Normal 45 hours</v>
          </cell>
          <cell r="U64">
            <v>1</v>
          </cell>
          <cell r="V64" t="str">
            <v>DC</v>
          </cell>
          <cell r="W64">
            <v>3</v>
          </cell>
          <cell r="X64" t="str">
            <v/>
          </cell>
          <cell r="Y64" t="str">
            <v/>
          </cell>
          <cell r="Z64" t="str">
            <v/>
          </cell>
          <cell r="AA64">
            <v>38354</v>
          </cell>
          <cell r="AB64" t="str">
            <v>End of contract</v>
          </cell>
        </row>
        <row r="65">
          <cell r="A65" t="str">
            <v>EF0062</v>
          </cell>
          <cell r="B65" t="str">
            <v>Stopped</v>
          </cell>
          <cell r="C65" t="str">
            <v>ELFASHER</v>
          </cell>
          <cell r="D65" t="str">
            <v>Khalid IBRAHIM HAMID</v>
          </cell>
          <cell r="F65" t="str">
            <v>LOG</v>
          </cell>
          <cell r="G65" t="str">
            <v xml:space="preserve">Log Assistant </v>
          </cell>
          <cell r="H65" t="str">
            <v>G1</v>
          </cell>
          <cell r="I65" t="str">
            <v>Office</v>
          </cell>
          <cell r="J65" t="str">
            <v>EFC01</v>
          </cell>
          <cell r="K65">
            <v>650100</v>
          </cell>
          <cell r="M65" t="str">
            <v>BA30</v>
          </cell>
          <cell r="N65">
            <v>38160</v>
          </cell>
          <cell r="O65">
            <v>38524</v>
          </cell>
          <cell r="P65">
            <v>38888</v>
          </cell>
          <cell r="Q65" t="str">
            <v>Not relocated</v>
          </cell>
          <cell r="R65">
            <v>38857</v>
          </cell>
          <cell r="S65">
            <v>12</v>
          </cell>
          <cell r="T65" t="str">
            <v>Normal 45 hours</v>
          </cell>
          <cell r="U65">
            <v>2</v>
          </cell>
          <cell r="V65" t="str">
            <v>DC</v>
          </cell>
          <cell r="W65">
            <v>3</v>
          </cell>
          <cell r="X65" t="str">
            <v/>
          </cell>
          <cell r="Y65" t="str">
            <v/>
          </cell>
          <cell r="Z65" t="str">
            <v/>
          </cell>
          <cell r="AA65">
            <v>38888</v>
          </cell>
          <cell r="AB65" t="str">
            <v>End of contract</v>
          </cell>
        </row>
        <row r="66">
          <cell r="A66" t="str">
            <v>EF0063</v>
          </cell>
          <cell r="B66" t="str">
            <v>Active</v>
          </cell>
          <cell r="C66" t="str">
            <v>ELFASHER</v>
          </cell>
          <cell r="D66" t="str">
            <v>Kubra ISHAG ABDULKARIM</v>
          </cell>
          <cell r="F66" t="str">
            <v>NUT</v>
          </cell>
          <cell r="G66" t="str">
            <v>Nurse</v>
          </cell>
          <cell r="H66" t="str">
            <v>D4</v>
          </cell>
          <cell r="I66" t="str">
            <v>TFC</v>
          </cell>
          <cell r="J66" t="str">
            <v>EFN01</v>
          </cell>
          <cell r="K66">
            <v>650101</v>
          </cell>
          <cell r="L66" t="str">
            <v>F1K</v>
          </cell>
          <cell r="M66" t="str">
            <v>CA02</v>
          </cell>
          <cell r="N66">
            <v>38171</v>
          </cell>
          <cell r="O66">
            <v>38901</v>
          </cell>
          <cell r="P66">
            <v>2958465</v>
          </cell>
          <cell r="Q66" t="str">
            <v>Not relocated</v>
          </cell>
          <cell r="R66">
            <v>2958434</v>
          </cell>
          <cell r="S66" t="str">
            <v>Indefinite</v>
          </cell>
          <cell r="T66" t="str">
            <v>Shift 48 hours</v>
          </cell>
          <cell r="U66">
            <v>3</v>
          </cell>
          <cell r="V66" t="str">
            <v>IC</v>
          </cell>
          <cell r="W66" t="str">
            <v>N</v>
          </cell>
          <cell r="X66" t="str">
            <v/>
          </cell>
          <cell r="Y66" t="str">
            <v/>
          </cell>
          <cell r="Z66" t="str">
            <v/>
          </cell>
        </row>
        <row r="67">
          <cell r="A67" t="str">
            <v>EF0064</v>
          </cell>
          <cell r="B67" t="str">
            <v>Stopped</v>
          </cell>
          <cell r="C67" t="str">
            <v>ELFASHER</v>
          </cell>
          <cell r="D67" t="str">
            <v>Mahmoud AHMED MOHAMMED ALDOMA</v>
          </cell>
          <cell r="F67" t="str">
            <v>LOG</v>
          </cell>
          <cell r="G67" t="str">
            <v>Purchaser</v>
          </cell>
          <cell r="H67" t="str">
            <v>E1</v>
          </cell>
          <cell r="I67" t="str">
            <v>Office</v>
          </cell>
          <cell r="J67" t="str">
            <v>EFC01</v>
          </cell>
          <cell r="K67">
            <v>650100</v>
          </cell>
          <cell r="M67" t="str">
            <v>BA30</v>
          </cell>
          <cell r="N67">
            <v>38205</v>
          </cell>
          <cell r="O67">
            <v>38570</v>
          </cell>
          <cell r="P67">
            <v>38934</v>
          </cell>
          <cell r="Q67" t="str">
            <v>Not relocated</v>
          </cell>
          <cell r="R67">
            <v>38903</v>
          </cell>
          <cell r="S67">
            <v>12</v>
          </cell>
          <cell r="T67" t="str">
            <v>Normal 45 hours</v>
          </cell>
          <cell r="U67">
            <v>2</v>
          </cell>
          <cell r="V67" t="str">
            <v>DC</v>
          </cell>
          <cell r="W67">
            <v>3</v>
          </cell>
          <cell r="X67" t="str">
            <v/>
          </cell>
          <cell r="Y67" t="str">
            <v/>
          </cell>
          <cell r="Z67" t="str">
            <v/>
          </cell>
          <cell r="AB67" t="str">
            <v>Dismissal</v>
          </cell>
        </row>
        <row r="68">
          <cell r="A68" t="str">
            <v>EF0065</v>
          </cell>
          <cell r="B68" t="str">
            <v>Stopped</v>
          </cell>
          <cell r="C68" t="str">
            <v>ELFASHER</v>
          </cell>
          <cell r="D68" t="str">
            <v>Majda MOHAMED ADAM</v>
          </cell>
          <cell r="F68" t="str">
            <v>NUT</v>
          </cell>
          <cell r="G68" t="str">
            <v xml:space="preserve">Cleaner </v>
          </cell>
          <cell r="H68" t="str">
            <v>A1</v>
          </cell>
          <cell r="I68" t="str">
            <v>TFC</v>
          </cell>
          <cell r="J68" t="str">
            <v>EFN01</v>
          </cell>
          <cell r="K68">
            <v>650101</v>
          </cell>
          <cell r="M68" t="str">
            <v>CA22</v>
          </cell>
          <cell r="N68">
            <v>38171</v>
          </cell>
          <cell r="O68">
            <v>38536</v>
          </cell>
          <cell r="P68">
            <v>38900</v>
          </cell>
          <cell r="Q68" t="str">
            <v>Not relocated</v>
          </cell>
          <cell r="R68">
            <v>38869</v>
          </cell>
          <cell r="S68">
            <v>12</v>
          </cell>
          <cell r="T68" t="str">
            <v>Normal 45 hours</v>
          </cell>
          <cell r="U68">
            <v>2</v>
          </cell>
          <cell r="V68" t="str">
            <v>DC</v>
          </cell>
          <cell r="W68">
            <v>3</v>
          </cell>
          <cell r="X68" t="str">
            <v/>
          </cell>
          <cell r="Y68" t="str">
            <v/>
          </cell>
          <cell r="Z68" t="str">
            <v/>
          </cell>
          <cell r="AA68">
            <v>38900</v>
          </cell>
          <cell r="AB68" t="str">
            <v>End of contract</v>
          </cell>
        </row>
        <row r="69">
          <cell r="A69" t="str">
            <v>EF0066</v>
          </cell>
          <cell r="B69" t="str">
            <v>Stopped</v>
          </cell>
          <cell r="C69" t="str">
            <v>ELFASHER</v>
          </cell>
          <cell r="D69" t="str">
            <v>Mariam EL TAHEIR HAROUN</v>
          </cell>
          <cell r="F69" t="str">
            <v>NUT</v>
          </cell>
          <cell r="G69" t="str">
            <v>Social Worker</v>
          </cell>
          <cell r="H69" t="str">
            <v>C1</v>
          </cell>
          <cell r="I69" t="str">
            <v>TFC</v>
          </cell>
          <cell r="J69" t="str">
            <v>EFN01</v>
          </cell>
          <cell r="K69">
            <v>650101</v>
          </cell>
          <cell r="M69" t="str">
            <v>CA22</v>
          </cell>
          <cell r="N69">
            <v>38171</v>
          </cell>
          <cell r="O69">
            <v>38537</v>
          </cell>
          <cell r="P69">
            <v>38901</v>
          </cell>
          <cell r="Q69" t="str">
            <v>Not relocated</v>
          </cell>
          <cell r="R69">
            <v>38870</v>
          </cell>
          <cell r="S69">
            <v>12</v>
          </cell>
          <cell r="T69" t="str">
            <v>Normal 45 hours</v>
          </cell>
          <cell r="U69">
            <v>2</v>
          </cell>
          <cell r="V69" t="str">
            <v>DC</v>
          </cell>
          <cell r="W69">
            <v>3</v>
          </cell>
          <cell r="X69" t="str">
            <v/>
          </cell>
          <cell r="Y69" t="str">
            <v/>
          </cell>
          <cell r="Z69" t="str">
            <v/>
          </cell>
          <cell r="AA69">
            <v>38901</v>
          </cell>
          <cell r="AB69" t="str">
            <v>End of contract</v>
          </cell>
        </row>
        <row r="70">
          <cell r="A70" t="str">
            <v>EF0067</v>
          </cell>
          <cell r="B70" t="str">
            <v>Stopped</v>
          </cell>
          <cell r="C70" t="str">
            <v>ELFASHER</v>
          </cell>
          <cell r="D70" t="str">
            <v>Mekki IZA EL DEEN SIRAG</v>
          </cell>
          <cell r="F70" t="str">
            <v>FA</v>
          </cell>
          <cell r="G70" t="str">
            <v xml:space="preserve">Food aid supervisor  </v>
          </cell>
          <cell r="H70" t="str">
            <v>F1</v>
          </cell>
          <cell r="I70" t="str">
            <v>Field</v>
          </cell>
          <cell r="J70" t="str">
            <v>EFF01</v>
          </cell>
          <cell r="K70">
            <v>650101</v>
          </cell>
          <cell r="M70" t="str">
            <v>AB02</v>
          </cell>
          <cell r="N70">
            <v>38163</v>
          </cell>
          <cell r="O70">
            <v>38528</v>
          </cell>
          <cell r="P70">
            <v>38892</v>
          </cell>
          <cell r="Q70" t="str">
            <v>Not relocated</v>
          </cell>
          <cell r="R70">
            <v>38861</v>
          </cell>
          <cell r="S70">
            <v>12</v>
          </cell>
          <cell r="T70" t="str">
            <v>Normal 45 hours</v>
          </cell>
          <cell r="U70">
            <v>2</v>
          </cell>
          <cell r="V70" t="str">
            <v>DC</v>
          </cell>
          <cell r="W70">
            <v>3</v>
          </cell>
          <cell r="X70" t="str">
            <v/>
          </cell>
          <cell r="Y70" t="str">
            <v/>
          </cell>
          <cell r="Z70" t="str">
            <v/>
          </cell>
          <cell r="AA70">
            <v>38892</v>
          </cell>
          <cell r="AB70" t="str">
            <v>End of contract</v>
          </cell>
        </row>
        <row r="71">
          <cell r="A71" t="str">
            <v>EF0068</v>
          </cell>
          <cell r="B71" t="str">
            <v>Active</v>
          </cell>
          <cell r="C71" t="str">
            <v>ELFASHER</v>
          </cell>
          <cell r="D71" t="str">
            <v>Mohamed ABDELRAHMAN ABDELMAWLA</v>
          </cell>
          <cell r="F71" t="str">
            <v>LOG</v>
          </cell>
          <cell r="G71" t="str">
            <v>Watchman</v>
          </cell>
          <cell r="H71" t="str">
            <v>A4</v>
          </cell>
          <cell r="I71" t="str">
            <v>Office</v>
          </cell>
          <cell r="J71" t="str">
            <v>EFC01</v>
          </cell>
          <cell r="K71">
            <v>650100</v>
          </cell>
          <cell r="L71" t="str">
            <v>F1K</v>
          </cell>
          <cell r="M71" t="str">
            <v>CA03</v>
          </cell>
          <cell r="N71">
            <v>38078</v>
          </cell>
          <cell r="O71">
            <v>38808</v>
          </cell>
          <cell r="P71">
            <v>2958465</v>
          </cell>
          <cell r="Q71" t="str">
            <v>Not relocated</v>
          </cell>
          <cell r="R71">
            <v>2958434</v>
          </cell>
          <cell r="S71" t="str">
            <v>Indefinite</v>
          </cell>
          <cell r="T71" t="str">
            <v>Shift 48 hours</v>
          </cell>
          <cell r="U71">
            <v>3</v>
          </cell>
          <cell r="V71" t="str">
            <v>IC</v>
          </cell>
          <cell r="W71" t="str">
            <v>N</v>
          </cell>
          <cell r="X71" t="str">
            <v/>
          </cell>
          <cell r="Y71" t="str">
            <v/>
          </cell>
          <cell r="Z71" t="str">
            <v/>
          </cell>
        </row>
        <row r="72">
          <cell r="A72" t="str">
            <v>EF0069</v>
          </cell>
          <cell r="B72" t="str">
            <v>Stopped</v>
          </cell>
          <cell r="C72" t="str">
            <v>ELFASHER</v>
          </cell>
          <cell r="D72" t="str">
            <v>Mohamed ADAM MOHAMED</v>
          </cell>
          <cell r="F72" t="str">
            <v>NUT</v>
          </cell>
          <cell r="G72" t="str">
            <v>Watchman</v>
          </cell>
          <cell r="H72" t="str">
            <v>A2</v>
          </cell>
          <cell r="I72" t="str">
            <v>SFC</v>
          </cell>
          <cell r="J72" t="str">
            <v>EFN01</v>
          </cell>
          <cell r="K72">
            <v>650101</v>
          </cell>
          <cell r="M72" t="str">
            <v>CA32</v>
          </cell>
          <cell r="N72">
            <v>38169</v>
          </cell>
          <cell r="O72">
            <v>38899</v>
          </cell>
          <cell r="P72">
            <v>2958465</v>
          </cell>
          <cell r="Q72" t="str">
            <v>Not relocated</v>
          </cell>
          <cell r="R72">
            <v>2958434</v>
          </cell>
          <cell r="S72" t="str">
            <v>Indefinite</v>
          </cell>
          <cell r="T72" t="str">
            <v>Shift 48 hours</v>
          </cell>
          <cell r="U72">
            <v>3</v>
          </cell>
          <cell r="V72" t="str">
            <v>IC</v>
          </cell>
          <cell r="W72" t="str">
            <v>N</v>
          </cell>
          <cell r="X72" t="str">
            <v/>
          </cell>
          <cell r="Y72" t="str">
            <v/>
          </cell>
          <cell r="Z72" t="str">
            <v/>
          </cell>
          <cell r="AA72">
            <v>38995</v>
          </cell>
          <cell r="AB72" t="str">
            <v>End of contract</v>
          </cell>
        </row>
        <row r="73">
          <cell r="A73" t="str">
            <v>EF0070</v>
          </cell>
          <cell r="B73" t="str">
            <v>Active</v>
          </cell>
          <cell r="C73" t="str">
            <v>ELFASHER</v>
          </cell>
          <cell r="D73" t="str">
            <v>Mohamed BEKHIT ABDURAHMAN</v>
          </cell>
          <cell r="F73" t="str">
            <v>NUT</v>
          </cell>
          <cell r="G73" t="str">
            <v xml:space="preserve">Phase Monitor </v>
          </cell>
          <cell r="H73" t="str">
            <v>B4</v>
          </cell>
          <cell r="I73" t="str">
            <v>TFC</v>
          </cell>
          <cell r="J73" t="str">
            <v>EFN01</v>
          </cell>
          <cell r="K73">
            <v>650101</v>
          </cell>
          <cell r="L73" t="str">
            <v>F1K</v>
          </cell>
          <cell r="M73" t="str">
            <v>CA02</v>
          </cell>
          <cell r="N73">
            <v>38160</v>
          </cell>
          <cell r="O73">
            <v>38890</v>
          </cell>
          <cell r="P73">
            <v>2958465</v>
          </cell>
          <cell r="Q73" t="str">
            <v>Not relocated</v>
          </cell>
          <cell r="R73">
            <v>2958434</v>
          </cell>
          <cell r="S73" t="str">
            <v>Indefinite</v>
          </cell>
          <cell r="T73" t="str">
            <v>Shift 48 hours</v>
          </cell>
          <cell r="U73">
            <v>3</v>
          </cell>
          <cell r="V73" t="str">
            <v>IC</v>
          </cell>
          <cell r="W73" t="str">
            <v>N</v>
          </cell>
          <cell r="X73" t="str">
            <v/>
          </cell>
          <cell r="Y73" t="str">
            <v/>
          </cell>
          <cell r="Z73" t="str">
            <v/>
          </cell>
        </row>
        <row r="74">
          <cell r="A74" t="str">
            <v>EF0071</v>
          </cell>
          <cell r="B74" t="str">
            <v>Active</v>
          </cell>
          <cell r="C74" t="str">
            <v>ELFASHER</v>
          </cell>
          <cell r="D74" t="str">
            <v>Mohamed IBRAHIM ABDALLA</v>
          </cell>
          <cell r="F74" t="str">
            <v>LOG</v>
          </cell>
          <cell r="G74" t="str">
            <v>Watchman</v>
          </cell>
          <cell r="H74" t="str">
            <v>A4</v>
          </cell>
          <cell r="I74" t="str">
            <v>WHouse</v>
          </cell>
          <cell r="J74" t="str">
            <v>EFC01</v>
          </cell>
          <cell r="K74">
            <v>650100</v>
          </cell>
          <cell r="L74" t="str">
            <v>F1K</v>
          </cell>
          <cell r="M74" t="str">
            <v>CA03</v>
          </cell>
          <cell r="N74">
            <v>38175</v>
          </cell>
          <cell r="O74">
            <v>38906</v>
          </cell>
          <cell r="P74">
            <v>2958465</v>
          </cell>
          <cell r="Q74" t="str">
            <v>Not relocated</v>
          </cell>
          <cell r="R74">
            <v>2958434</v>
          </cell>
          <cell r="S74" t="str">
            <v>Indefinite</v>
          </cell>
          <cell r="T74" t="str">
            <v>Shift 48 hours</v>
          </cell>
          <cell r="U74">
            <v>3</v>
          </cell>
          <cell r="V74" t="str">
            <v>IC</v>
          </cell>
          <cell r="W74" t="str">
            <v>N</v>
          </cell>
          <cell r="X74" t="str">
            <v/>
          </cell>
          <cell r="Y74" t="str">
            <v/>
          </cell>
          <cell r="Z74" t="str">
            <v/>
          </cell>
        </row>
        <row r="75">
          <cell r="A75" t="str">
            <v>EF0072</v>
          </cell>
          <cell r="B75" t="str">
            <v>Stopped</v>
          </cell>
          <cell r="C75" t="str">
            <v>ELFASHER</v>
          </cell>
          <cell r="D75" t="str">
            <v>Mohamed IDRIS ADAM</v>
          </cell>
          <cell r="F75" t="str">
            <v>NUT</v>
          </cell>
          <cell r="G75" t="str">
            <v>Registrar</v>
          </cell>
          <cell r="H75" t="str">
            <v>C2</v>
          </cell>
          <cell r="I75" t="str">
            <v>SFC</v>
          </cell>
          <cell r="J75" t="str">
            <v>EFN01</v>
          </cell>
          <cell r="K75">
            <v>650101</v>
          </cell>
          <cell r="M75" t="str">
            <v>CA32</v>
          </cell>
          <cell r="N75">
            <v>38171</v>
          </cell>
          <cell r="O75">
            <v>38901</v>
          </cell>
          <cell r="P75">
            <v>2958465</v>
          </cell>
          <cell r="Q75" t="str">
            <v>Not relocated</v>
          </cell>
          <cell r="R75">
            <v>2958434</v>
          </cell>
          <cell r="S75" t="str">
            <v>Indefinite</v>
          </cell>
          <cell r="T75" t="str">
            <v>Normal 45 hours</v>
          </cell>
          <cell r="U75">
            <v>3</v>
          </cell>
          <cell r="V75" t="str">
            <v>IC</v>
          </cell>
          <cell r="W75" t="str">
            <v>N</v>
          </cell>
          <cell r="X75" t="str">
            <v/>
          </cell>
          <cell r="Y75" t="str">
            <v/>
          </cell>
          <cell r="Z75" t="str">
            <v/>
          </cell>
          <cell r="AA75">
            <v>38995</v>
          </cell>
          <cell r="AB75" t="str">
            <v>End of contract</v>
          </cell>
        </row>
        <row r="76">
          <cell r="A76" t="str">
            <v>EF0073</v>
          </cell>
          <cell r="B76" t="str">
            <v>Active</v>
          </cell>
          <cell r="C76" t="str">
            <v>ELFASHER</v>
          </cell>
          <cell r="D76" t="str">
            <v>Mohamed Saad EL NOUR EL HAY</v>
          </cell>
          <cell r="F76" t="str">
            <v>LOG</v>
          </cell>
          <cell r="G76" t="str">
            <v>Watchman</v>
          </cell>
          <cell r="H76" t="str">
            <v>A4</v>
          </cell>
          <cell r="I76" t="str">
            <v>Office</v>
          </cell>
          <cell r="J76" t="str">
            <v>EFC01</v>
          </cell>
          <cell r="K76">
            <v>650100</v>
          </cell>
          <cell r="L76" t="str">
            <v>F1K</v>
          </cell>
          <cell r="M76" t="str">
            <v>CA03</v>
          </cell>
          <cell r="N76">
            <v>38085</v>
          </cell>
          <cell r="O76">
            <v>38815</v>
          </cell>
          <cell r="P76">
            <v>2958465</v>
          </cell>
          <cell r="Q76" t="str">
            <v>Not relocated</v>
          </cell>
          <cell r="R76">
            <v>2958434</v>
          </cell>
          <cell r="S76" t="str">
            <v>Indefinite</v>
          </cell>
          <cell r="T76" t="str">
            <v>Shift 48 hours</v>
          </cell>
          <cell r="U76">
            <v>3</v>
          </cell>
          <cell r="V76" t="str">
            <v>IC</v>
          </cell>
          <cell r="W76" t="str">
            <v>N</v>
          </cell>
          <cell r="X76" t="str">
            <v/>
          </cell>
          <cell r="Y76" t="str">
            <v/>
          </cell>
          <cell r="Z76" t="str">
            <v/>
          </cell>
        </row>
        <row r="77">
          <cell r="A77" t="str">
            <v>EF0074</v>
          </cell>
          <cell r="B77" t="str">
            <v>Stopped</v>
          </cell>
          <cell r="C77" t="str">
            <v>ELFASHER</v>
          </cell>
          <cell r="D77" t="str">
            <v>Mohamed YACOUB FADUL</v>
          </cell>
          <cell r="F77" t="str">
            <v>NUT</v>
          </cell>
          <cell r="G77" t="str">
            <v>PM team leader</v>
          </cell>
          <cell r="H77" t="str">
            <v>C</v>
          </cell>
          <cell r="I77" t="str">
            <v>TFC</v>
          </cell>
          <cell r="J77" t="str">
            <v>EFN01</v>
          </cell>
          <cell r="K77">
            <v>650101</v>
          </cell>
          <cell r="M77" t="str">
            <v>CA03</v>
          </cell>
          <cell r="N77">
            <v>38160</v>
          </cell>
          <cell r="Q77" t="str">
            <v>Not relocated</v>
          </cell>
          <cell r="R77" t="str">
            <v/>
          </cell>
          <cell r="S77" t="str">
            <v/>
          </cell>
          <cell r="T77" t="str">
            <v>Shift 48 hours</v>
          </cell>
          <cell r="U77">
            <v>2</v>
          </cell>
          <cell r="V77" t="str">
            <v>DC</v>
          </cell>
          <cell r="W77">
            <v>3</v>
          </cell>
          <cell r="X77" t="str">
            <v/>
          </cell>
          <cell r="Y77" t="str">
            <v/>
          </cell>
          <cell r="Z77" t="str">
            <v/>
          </cell>
          <cell r="AA77">
            <v>38664</v>
          </cell>
          <cell r="AB77" t="str">
            <v>Dismissal</v>
          </cell>
        </row>
        <row r="78">
          <cell r="A78" t="str">
            <v>EF0075</v>
          </cell>
          <cell r="B78" t="str">
            <v>Active</v>
          </cell>
          <cell r="C78" t="str">
            <v>ELFASHER</v>
          </cell>
          <cell r="D78" t="str">
            <v>Mohamed IBRAHIM AHMED</v>
          </cell>
          <cell r="F78" t="str">
            <v>FA</v>
          </cell>
          <cell r="G78" t="str">
            <v xml:space="preserve">Food aid supervisor  </v>
          </cell>
          <cell r="H78" t="str">
            <v>F4</v>
          </cell>
          <cell r="I78" t="str">
            <v>Field</v>
          </cell>
          <cell r="J78" t="str">
            <v>EFF01</v>
          </cell>
          <cell r="K78">
            <v>650101</v>
          </cell>
          <cell r="L78" t="str">
            <v>D4H</v>
          </cell>
          <cell r="M78" t="str">
            <v>AB02</v>
          </cell>
          <cell r="N78">
            <v>38200</v>
          </cell>
          <cell r="O78">
            <v>38749</v>
          </cell>
          <cell r="P78">
            <v>2958465</v>
          </cell>
          <cell r="Q78" t="str">
            <v>Not relocated</v>
          </cell>
          <cell r="R78">
            <v>2958434</v>
          </cell>
          <cell r="S78" t="str">
            <v>Indefinite</v>
          </cell>
          <cell r="T78" t="str">
            <v>Normal 45 hours</v>
          </cell>
          <cell r="U78">
            <v>3</v>
          </cell>
          <cell r="V78" t="str">
            <v>IC</v>
          </cell>
          <cell r="W78" t="str">
            <v>N</v>
          </cell>
          <cell r="X78" t="str">
            <v/>
          </cell>
          <cell r="Y78" t="str">
            <v/>
          </cell>
          <cell r="Z78" t="str">
            <v/>
          </cell>
        </row>
        <row r="79">
          <cell r="A79" t="str">
            <v>EF0076</v>
          </cell>
          <cell r="B79" t="str">
            <v>Stopped</v>
          </cell>
          <cell r="C79" t="str">
            <v>ELFASHER</v>
          </cell>
          <cell r="D79" t="str">
            <v>Mohammed</v>
          </cell>
          <cell r="F79" t="str">
            <v>NUT</v>
          </cell>
          <cell r="G79" t="str">
            <v xml:space="preserve">Medical Supervisor </v>
          </cell>
          <cell r="H79" t="str">
            <v>H</v>
          </cell>
          <cell r="I79" t="str">
            <v>TFC</v>
          </cell>
          <cell r="J79" t="str">
            <v>EFN01</v>
          </cell>
          <cell r="K79">
            <v>650101</v>
          </cell>
          <cell r="M79" t="str">
            <v>CA03</v>
          </cell>
          <cell r="Q79" t="str">
            <v>Not relocated</v>
          </cell>
          <cell r="R79" t="str">
            <v/>
          </cell>
          <cell r="S79" t="str">
            <v/>
          </cell>
          <cell r="T79" t="str">
            <v>Normal 45 hours</v>
          </cell>
          <cell r="U79">
            <v>2</v>
          </cell>
          <cell r="V79" t="str">
            <v>DC</v>
          </cell>
          <cell r="W79">
            <v>3</v>
          </cell>
          <cell r="X79" t="str">
            <v/>
          </cell>
          <cell r="Y79" t="str">
            <v/>
          </cell>
          <cell r="Z79" t="str">
            <v/>
          </cell>
          <cell r="AB79" t="str">
            <v>End of contract</v>
          </cell>
        </row>
        <row r="80">
          <cell r="A80" t="str">
            <v>EF0077</v>
          </cell>
          <cell r="B80" t="str">
            <v>Stopped</v>
          </cell>
          <cell r="C80" t="str">
            <v>ELFASHER</v>
          </cell>
          <cell r="D80" t="str">
            <v>Mohamoud IDRIS ALI</v>
          </cell>
          <cell r="F80" t="str">
            <v>NUT</v>
          </cell>
          <cell r="G80" t="str">
            <v>Counterpart</v>
          </cell>
          <cell r="H80" t="str">
            <v>F1</v>
          </cell>
          <cell r="I80" t="str">
            <v>SFC</v>
          </cell>
          <cell r="J80" t="str">
            <v>EFN01</v>
          </cell>
          <cell r="K80">
            <v>650101</v>
          </cell>
          <cell r="M80" t="str">
            <v>CA03</v>
          </cell>
          <cell r="N80">
            <v>38167</v>
          </cell>
          <cell r="O80">
            <v>38532</v>
          </cell>
          <cell r="P80">
            <v>38896</v>
          </cell>
          <cell r="Q80" t="str">
            <v>Not relocated</v>
          </cell>
          <cell r="R80">
            <v>38865</v>
          </cell>
          <cell r="S80">
            <v>12</v>
          </cell>
          <cell r="T80" t="str">
            <v>Normal 45 hours</v>
          </cell>
          <cell r="U80">
            <v>2</v>
          </cell>
          <cell r="V80" t="str">
            <v>DC</v>
          </cell>
          <cell r="W80">
            <v>3</v>
          </cell>
          <cell r="X80" t="str">
            <v/>
          </cell>
          <cell r="Y80" t="str">
            <v/>
          </cell>
          <cell r="Z80" t="str">
            <v/>
          </cell>
          <cell r="AA80">
            <v>38539</v>
          </cell>
          <cell r="AB80" t="str">
            <v>Resignation</v>
          </cell>
        </row>
        <row r="81">
          <cell r="A81" t="str">
            <v>EF0078</v>
          </cell>
          <cell r="B81" t="str">
            <v>Active</v>
          </cell>
          <cell r="C81" t="str">
            <v>ELFASHER</v>
          </cell>
          <cell r="D81" t="str">
            <v>Mora ABAKER AHMED</v>
          </cell>
          <cell r="F81" t="str">
            <v>NUT</v>
          </cell>
          <cell r="G81" t="str">
            <v xml:space="preserve">Home Visitor </v>
          </cell>
          <cell r="H81" t="str">
            <v>B4</v>
          </cell>
          <cell r="I81" t="str">
            <v>OTP</v>
          </cell>
          <cell r="J81" t="str">
            <v>EFN01</v>
          </cell>
          <cell r="K81">
            <v>650101</v>
          </cell>
          <cell r="L81" t="str">
            <v>F1K</v>
          </cell>
          <cell r="M81" t="str">
            <v>CA02</v>
          </cell>
          <cell r="N81">
            <v>38200</v>
          </cell>
          <cell r="O81">
            <v>38930</v>
          </cell>
          <cell r="P81">
            <v>2958465</v>
          </cell>
          <cell r="Q81" t="str">
            <v>Not relocated</v>
          </cell>
          <cell r="R81">
            <v>2958434</v>
          </cell>
          <cell r="S81" t="str">
            <v>Indefinite</v>
          </cell>
          <cell r="T81" t="str">
            <v>Normal 45 hours</v>
          </cell>
          <cell r="U81">
            <v>3</v>
          </cell>
          <cell r="V81" t="str">
            <v>IC</v>
          </cell>
          <cell r="W81" t="str">
            <v>N</v>
          </cell>
          <cell r="X81" t="str">
            <v/>
          </cell>
          <cell r="Y81" t="str">
            <v/>
          </cell>
          <cell r="Z81" t="str">
            <v/>
          </cell>
        </row>
        <row r="82">
          <cell r="A82" t="str">
            <v>EF0079</v>
          </cell>
          <cell r="B82" t="str">
            <v>Stopped</v>
          </cell>
          <cell r="C82" t="str">
            <v>ELFASHER</v>
          </cell>
          <cell r="D82" t="str">
            <v>Moussa ISAG YAGUOB</v>
          </cell>
          <cell r="F82" t="str">
            <v>NUT</v>
          </cell>
          <cell r="G82" t="str">
            <v xml:space="preserve">Measurer </v>
          </cell>
          <cell r="H82" t="str">
            <v>B2</v>
          </cell>
          <cell r="I82" t="str">
            <v>SFC</v>
          </cell>
          <cell r="J82" t="str">
            <v>EFN01</v>
          </cell>
          <cell r="K82">
            <v>650101</v>
          </cell>
          <cell r="M82" t="str">
            <v>CA32</v>
          </cell>
          <cell r="N82">
            <v>38171</v>
          </cell>
          <cell r="O82">
            <v>38901</v>
          </cell>
          <cell r="P82">
            <v>2958465</v>
          </cell>
          <cell r="Q82" t="str">
            <v>Not relocated</v>
          </cell>
          <cell r="R82">
            <v>2958434</v>
          </cell>
          <cell r="S82" t="str">
            <v>Indefinite</v>
          </cell>
          <cell r="T82" t="str">
            <v>Normal 45 hours</v>
          </cell>
          <cell r="U82">
            <v>3</v>
          </cell>
          <cell r="V82" t="str">
            <v>IC</v>
          </cell>
          <cell r="W82" t="str">
            <v>N</v>
          </cell>
          <cell r="X82" t="str">
            <v/>
          </cell>
          <cell r="Y82" t="str">
            <v/>
          </cell>
          <cell r="Z82" t="str">
            <v/>
          </cell>
          <cell r="AA82">
            <v>38995</v>
          </cell>
          <cell r="AB82" t="str">
            <v>End of contract</v>
          </cell>
        </row>
        <row r="83">
          <cell r="A83" t="str">
            <v>EF0080</v>
          </cell>
          <cell r="B83" t="str">
            <v>Stopped</v>
          </cell>
          <cell r="C83" t="str">
            <v>ELFASHER</v>
          </cell>
          <cell r="D83" t="str">
            <v>Nagah ELTAIB BABEKER</v>
          </cell>
          <cell r="F83" t="str">
            <v>NUT</v>
          </cell>
          <cell r="G83" t="str">
            <v xml:space="preserve">Registrar </v>
          </cell>
          <cell r="H83" t="str">
            <v>B</v>
          </cell>
          <cell r="I83" t="str">
            <v>TFC</v>
          </cell>
          <cell r="J83" t="str">
            <v>EFN01</v>
          </cell>
          <cell r="K83">
            <v>650101</v>
          </cell>
          <cell r="M83" t="str">
            <v>CA03</v>
          </cell>
          <cell r="Q83" t="str">
            <v>Not relocated</v>
          </cell>
          <cell r="R83" t="str">
            <v/>
          </cell>
          <cell r="S83" t="str">
            <v/>
          </cell>
          <cell r="T83" t="str">
            <v>Normal 45 hours</v>
          </cell>
          <cell r="U83">
            <v>1</v>
          </cell>
          <cell r="V83" t="str">
            <v>DC</v>
          </cell>
          <cell r="W83">
            <v>3</v>
          </cell>
          <cell r="X83" t="str">
            <v/>
          </cell>
          <cell r="Y83" t="str">
            <v/>
          </cell>
          <cell r="Z83" t="str">
            <v/>
          </cell>
          <cell r="AB83" t="str">
            <v>Dismissal</v>
          </cell>
        </row>
        <row r="84">
          <cell r="A84" t="str">
            <v>EF0081</v>
          </cell>
          <cell r="B84" t="str">
            <v>Stopped</v>
          </cell>
          <cell r="C84" t="str">
            <v>ELFASHER</v>
          </cell>
          <cell r="D84" t="str">
            <v>Rabih AHMED ADAM</v>
          </cell>
          <cell r="F84" t="str">
            <v>LOG</v>
          </cell>
          <cell r="G84" t="str">
            <v>Logistician Assistant</v>
          </cell>
          <cell r="H84" t="str">
            <v>F1</v>
          </cell>
          <cell r="I84" t="str">
            <v>Office</v>
          </cell>
          <cell r="J84" t="str">
            <v>EFC01</v>
          </cell>
          <cell r="K84">
            <v>650100</v>
          </cell>
          <cell r="M84" t="str">
            <v>CA00</v>
          </cell>
          <cell r="N84">
            <v>38200</v>
          </cell>
          <cell r="O84">
            <v>38200</v>
          </cell>
          <cell r="P84">
            <v>38564</v>
          </cell>
          <cell r="Q84" t="str">
            <v>Not relocated</v>
          </cell>
          <cell r="R84">
            <v>38533</v>
          </cell>
          <cell r="S84">
            <v>12</v>
          </cell>
          <cell r="T84" t="str">
            <v>Normal 45 hours</v>
          </cell>
          <cell r="U84">
            <v>1</v>
          </cell>
          <cell r="V84" t="str">
            <v>DC</v>
          </cell>
          <cell r="W84">
            <v>3</v>
          </cell>
          <cell r="X84" t="str">
            <v/>
          </cell>
          <cell r="Y84" t="str">
            <v/>
          </cell>
          <cell r="Z84" t="str">
            <v/>
          </cell>
          <cell r="AA84">
            <v>38686</v>
          </cell>
          <cell r="AB84" t="str">
            <v>Resignation</v>
          </cell>
        </row>
        <row r="85">
          <cell r="A85" t="str">
            <v>EF0082</v>
          </cell>
          <cell r="B85" t="str">
            <v>Stopped</v>
          </cell>
          <cell r="C85" t="str">
            <v>ELFASHER</v>
          </cell>
          <cell r="D85" t="str">
            <v>Rasha HAMID</v>
          </cell>
          <cell r="F85" t="str">
            <v>NUT</v>
          </cell>
          <cell r="G85" t="str">
            <v xml:space="preserve">Register </v>
          </cell>
          <cell r="H85" t="str">
            <v>B1</v>
          </cell>
          <cell r="I85" t="str">
            <v>SFC</v>
          </cell>
          <cell r="J85" t="str">
            <v>EFN01</v>
          </cell>
          <cell r="K85">
            <v>650101</v>
          </cell>
          <cell r="M85" t="str">
            <v>CA03</v>
          </cell>
          <cell r="N85">
            <v>38171</v>
          </cell>
          <cell r="O85">
            <v>38536</v>
          </cell>
          <cell r="P85">
            <v>2958465</v>
          </cell>
          <cell r="Q85" t="str">
            <v>Not relocated</v>
          </cell>
          <cell r="R85">
            <v>2958434</v>
          </cell>
          <cell r="S85" t="str">
            <v>Indefinite</v>
          </cell>
          <cell r="T85" t="str">
            <v>Normal 45 hours</v>
          </cell>
          <cell r="U85">
            <v>3</v>
          </cell>
          <cell r="V85" t="str">
            <v>IC</v>
          </cell>
          <cell r="W85" t="str">
            <v>N</v>
          </cell>
          <cell r="X85" t="str">
            <v/>
          </cell>
          <cell r="Y85" t="str">
            <v/>
          </cell>
          <cell r="Z85" t="str">
            <v/>
          </cell>
          <cell r="AA85">
            <v>38539</v>
          </cell>
          <cell r="AB85" t="str">
            <v>Resignation</v>
          </cell>
        </row>
        <row r="86">
          <cell r="A86" t="str">
            <v>EF0083</v>
          </cell>
          <cell r="B86" t="str">
            <v>Stopped</v>
          </cell>
          <cell r="C86" t="str">
            <v>ELFASHER</v>
          </cell>
          <cell r="D86" t="str">
            <v>Salah MOHAMED AHMED</v>
          </cell>
          <cell r="F86" t="str">
            <v>NUT</v>
          </cell>
          <cell r="G86" t="str">
            <v>Supervisor Assistant</v>
          </cell>
          <cell r="H86" t="str">
            <v>D2</v>
          </cell>
          <cell r="I86" t="str">
            <v>SFC</v>
          </cell>
          <cell r="J86" t="str">
            <v>EFN01</v>
          </cell>
          <cell r="K86">
            <v>650101</v>
          </cell>
          <cell r="M86" t="str">
            <v>CA32</v>
          </cell>
          <cell r="N86">
            <v>38171</v>
          </cell>
          <cell r="O86">
            <v>38901</v>
          </cell>
          <cell r="P86">
            <v>2958465</v>
          </cell>
          <cell r="Q86" t="str">
            <v>Not relocated</v>
          </cell>
          <cell r="R86">
            <v>2958434</v>
          </cell>
          <cell r="S86" t="str">
            <v>Indefinite</v>
          </cell>
          <cell r="T86" t="str">
            <v>Normal 45 hours</v>
          </cell>
          <cell r="U86">
            <v>3</v>
          </cell>
          <cell r="V86" t="str">
            <v>IC</v>
          </cell>
          <cell r="W86" t="str">
            <v>N</v>
          </cell>
          <cell r="X86" t="str">
            <v/>
          </cell>
          <cell r="Y86" t="str">
            <v/>
          </cell>
          <cell r="Z86" t="str">
            <v/>
          </cell>
          <cell r="AA86">
            <v>38995</v>
          </cell>
          <cell r="AB86" t="str">
            <v>End of contract</v>
          </cell>
        </row>
        <row r="87">
          <cell r="A87" t="str">
            <v>EF0084</v>
          </cell>
          <cell r="B87" t="str">
            <v>Active</v>
          </cell>
          <cell r="C87" t="str">
            <v>ELFASHER</v>
          </cell>
          <cell r="D87" t="str">
            <v>Salwa MOHAMMEDIN ABDALLA</v>
          </cell>
          <cell r="F87" t="str">
            <v>ADMIN</v>
          </cell>
          <cell r="G87" t="str">
            <v>Cook</v>
          </cell>
          <cell r="H87" t="str">
            <v>B4</v>
          </cell>
          <cell r="I87" t="str">
            <v>Guest house</v>
          </cell>
          <cell r="J87" t="str">
            <v>EFC01</v>
          </cell>
          <cell r="K87">
            <v>650014</v>
          </cell>
          <cell r="L87" t="str">
            <v>Z1L</v>
          </cell>
          <cell r="M87" t="str">
            <v>6500O</v>
          </cell>
          <cell r="N87">
            <v>38069</v>
          </cell>
          <cell r="O87">
            <v>38799</v>
          </cell>
          <cell r="P87">
            <v>2958465</v>
          </cell>
          <cell r="Q87" t="str">
            <v>Not relocated</v>
          </cell>
          <cell r="R87">
            <v>2958434</v>
          </cell>
          <cell r="S87" t="str">
            <v>Indefinite</v>
          </cell>
          <cell r="T87" t="str">
            <v>Normal 45 hours</v>
          </cell>
          <cell r="U87">
            <v>3</v>
          </cell>
          <cell r="V87" t="str">
            <v>IC</v>
          </cell>
          <cell r="W87" t="str">
            <v>N</v>
          </cell>
          <cell r="X87" t="str">
            <v/>
          </cell>
          <cell r="Y87" t="str">
            <v/>
          </cell>
          <cell r="Z87" t="str">
            <v/>
          </cell>
        </row>
        <row r="88">
          <cell r="A88" t="str">
            <v>EF0085</v>
          </cell>
          <cell r="B88" t="str">
            <v>Active</v>
          </cell>
          <cell r="C88" t="str">
            <v>ELFASHER</v>
          </cell>
          <cell r="D88" t="str">
            <v>Sara ELNOUR OSMAN</v>
          </cell>
          <cell r="F88" t="str">
            <v>FA</v>
          </cell>
          <cell r="G88" t="str">
            <v>Commodity Tracking Officer</v>
          </cell>
          <cell r="H88" t="str">
            <v>E4</v>
          </cell>
          <cell r="I88" t="str">
            <v>Field</v>
          </cell>
          <cell r="J88" t="str">
            <v>EFF01</v>
          </cell>
          <cell r="K88">
            <v>650101</v>
          </cell>
          <cell r="L88" t="str">
            <v>D4H</v>
          </cell>
          <cell r="M88" t="str">
            <v>AB02</v>
          </cell>
          <cell r="N88">
            <v>38160</v>
          </cell>
          <cell r="O88">
            <v>38890</v>
          </cell>
          <cell r="P88">
            <v>2958465</v>
          </cell>
          <cell r="Q88" t="str">
            <v>Not relocated</v>
          </cell>
          <cell r="R88">
            <v>2958434</v>
          </cell>
          <cell r="S88" t="str">
            <v>Indefinite</v>
          </cell>
          <cell r="T88" t="str">
            <v>Normal 45 hours</v>
          </cell>
          <cell r="U88">
            <v>3</v>
          </cell>
          <cell r="V88" t="str">
            <v>IC</v>
          </cell>
          <cell r="W88" t="str">
            <v>N</v>
          </cell>
          <cell r="X88" t="str">
            <v/>
          </cell>
          <cell r="Y88" t="str">
            <v/>
          </cell>
          <cell r="Z88" t="str">
            <v/>
          </cell>
        </row>
        <row r="89">
          <cell r="A89" t="str">
            <v>EF0086</v>
          </cell>
          <cell r="B89" t="str">
            <v>Active</v>
          </cell>
          <cell r="C89" t="str">
            <v>ELFASHER</v>
          </cell>
          <cell r="D89" t="str">
            <v>Seedeg MUSSA MOHAMED</v>
          </cell>
          <cell r="F89" t="str">
            <v>NUT</v>
          </cell>
          <cell r="G89" t="str">
            <v>Home Visitor</v>
          </cell>
          <cell r="H89" t="str">
            <v>B4</v>
          </cell>
          <cell r="I89" t="str">
            <v>TFC</v>
          </cell>
          <cell r="J89" t="str">
            <v>EFN01</v>
          </cell>
          <cell r="K89">
            <v>650101</v>
          </cell>
          <cell r="L89" t="str">
            <v>F1K</v>
          </cell>
          <cell r="M89" t="str">
            <v>CA02</v>
          </cell>
          <cell r="N89">
            <v>38171</v>
          </cell>
          <cell r="O89">
            <v>38901</v>
          </cell>
          <cell r="P89">
            <v>2958465</v>
          </cell>
          <cell r="Q89" t="str">
            <v>Not relocated</v>
          </cell>
          <cell r="R89">
            <v>2958434</v>
          </cell>
          <cell r="S89" t="str">
            <v>Indefinite</v>
          </cell>
          <cell r="T89" t="str">
            <v>Normal 45 hours</v>
          </cell>
          <cell r="U89">
            <v>3</v>
          </cell>
          <cell r="V89" t="str">
            <v>IC</v>
          </cell>
          <cell r="W89" t="str">
            <v>N</v>
          </cell>
          <cell r="X89" t="str">
            <v/>
          </cell>
          <cell r="Y89" t="str">
            <v/>
          </cell>
          <cell r="Z89" t="str">
            <v/>
          </cell>
        </row>
        <row r="90">
          <cell r="A90" t="str">
            <v>EF0087</v>
          </cell>
          <cell r="B90" t="str">
            <v>Active</v>
          </cell>
          <cell r="C90" t="str">
            <v>ELFASHER</v>
          </cell>
          <cell r="D90" t="str">
            <v>Semina ADAM Hussein</v>
          </cell>
          <cell r="F90" t="str">
            <v>NUT</v>
          </cell>
          <cell r="G90" t="str">
            <v>Nurse</v>
          </cell>
          <cell r="H90" t="str">
            <v>D4</v>
          </cell>
          <cell r="I90" t="str">
            <v>TFC</v>
          </cell>
          <cell r="J90" t="str">
            <v>EFN01</v>
          </cell>
          <cell r="K90">
            <v>650101</v>
          </cell>
          <cell r="L90" t="str">
            <v>F1K</v>
          </cell>
          <cell r="M90" t="str">
            <v>CA02</v>
          </cell>
          <cell r="N90">
            <v>38160</v>
          </cell>
          <cell r="O90">
            <v>38890</v>
          </cell>
          <cell r="P90">
            <v>2958465</v>
          </cell>
          <cell r="Q90" t="str">
            <v>JU-EF</v>
          </cell>
          <cell r="R90">
            <v>2958434</v>
          </cell>
          <cell r="S90" t="str">
            <v>Indefinite</v>
          </cell>
          <cell r="T90" t="str">
            <v>Shift 48 hours</v>
          </cell>
          <cell r="U90">
            <v>3</v>
          </cell>
          <cell r="V90" t="str">
            <v>IC</v>
          </cell>
          <cell r="W90" t="str">
            <v>N</v>
          </cell>
          <cell r="X90" t="str">
            <v/>
          </cell>
          <cell r="Y90" t="str">
            <v/>
          </cell>
          <cell r="Z90" t="str">
            <v/>
          </cell>
        </row>
        <row r="91">
          <cell r="A91" t="str">
            <v>EF0088</v>
          </cell>
          <cell r="B91" t="str">
            <v>Stopped</v>
          </cell>
          <cell r="C91" t="str">
            <v>ELFASHER</v>
          </cell>
          <cell r="D91" t="str">
            <v>Somaia ABDALLAH YOUSSUF</v>
          </cell>
          <cell r="F91" t="str">
            <v>NUT</v>
          </cell>
          <cell r="G91" t="str">
            <v xml:space="preserve">Home Visitor </v>
          </cell>
          <cell r="H91" t="str">
            <v>B2</v>
          </cell>
          <cell r="I91" t="str">
            <v>SFC</v>
          </cell>
          <cell r="J91" t="str">
            <v>EFN01</v>
          </cell>
          <cell r="K91">
            <v>650101</v>
          </cell>
          <cell r="M91" t="str">
            <v>CA32</v>
          </cell>
          <cell r="N91">
            <v>38171</v>
          </cell>
          <cell r="O91">
            <v>38901</v>
          </cell>
          <cell r="P91">
            <v>2958465</v>
          </cell>
          <cell r="Q91" t="str">
            <v>Not relocated</v>
          </cell>
          <cell r="R91">
            <v>2958434</v>
          </cell>
          <cell r="S91" t="str">
            <v>Indefinite</v>
          </cell>
          <cell r="T91" t="str">
            <v>Normal 45 hours</v>
          </cell>
          <cell r="U91">
            <v>3</v>
          </cell>
          <cell r="V91" t="str">
            <v>IC</v>
          </cell>
          <cell r="W91" t="str">
            <v>N</v>
          </cell>
          <cell r="X91" t="str">
            <v/>
          </cell>
          <cell r="Y91" t="str">
            <v/>
          </cell>
          <cell r="Z91" t="str">
            <v/>
          </cell>
          <cell r="AA91">
            <v>38995</v>
          </cell>
          <cell r="AB91" t="str">
            <v>Resignation</v>
          </cell>
        </row>
        <row r="92">
          <cell r="A92" t="str">
            <v>EF0089</v>
          </cell>
          <cell r="B92" t="str">
            <v>Stopped</v>
          </cell>
          <cell r="C92" t="str">
            <v>ELFASHER</v>
          </cell>
          <cell r="D92" t="str">
            <v>Suleiman IDRIS SALIM</v>
          </cell>
          <cell r="F92" t="str">
            <v>LOG</v>
          </cell>
          <cell r="G92" t="str">
            <v xml:space="preserve">Watchman </v>
          </cell>
          <cell r="H92" t="str">
            <v>A1</v>
          </cell>
          <cell r="I92" t="str">
            <v>Office</v>
          </cell>
          <cell r="J92" t="str">
            <v>EFC01</v>
          </cell>
          <cell r="K92">
            <v>650100</v>
          </cell>
          <cell r="M92" t="str">
            <v>CA00</v>
          </cell>
          <cell r="N92">
            <v>38109</v>
          </cell>
          <cell r="O92">
            <v>38474</v>
          </cell>
          <cell r="P92">
            <v>38838</v>
          </cell>
          <cell r="Q92" t="str">
            <v>Not relocated</v>
          </cell>
          <cell r="R92">
            <v>38807</v>
          </cell>
          <cell r="S92">
            <v>12</v>
          </cell>
          <cell r="T92" t="str">
            <v>Shift 48 hours</v>
          </cell>
          <cell r="U92">
            <v>2</v>
          </cell>
          <cell r="V92" t="str">
            <v>DC</v>
          </cell>
          <cell r="W92">
            <v>3</v>
          </cell>
          <cell r="X92" t="str">
            <v/>
          </cell>
          <cell r="Y92" t="str">
            <v/>
          </cell>
          <cell r="Z92" t="str">
            <v/>
          </cell>
          <cell r="AA92">
            <v>38718</v>
          </cell>
          <cell r="AB92" t="str">
            <v>Resignation</v>
          </cell>
        </row>
        <row r="93">
          <cell r="A93" t="str">
            <v>EF0090</v>
          </cell>
          <cell r="B93" t="str">
            <v>Stopped</v>
          </cell>
          <cell r="C93" t="str">
            <v>ELFASHER</v>
          </cell>
          <cell r="D93" t="str">
            <v>Suoad ADAM IBRAHIM MOHAMED</v>
          </cell>
          <cell r="F93" t="str">
            <v>ADMIN</v>
          </cell>
          <cell r="G93" t="str">
            <v xml:space="preserve">Administrator assistant/HR </v>
          </cell>
          <cell r="H93" t="str">
            <v>G1</v>
          </cell>
          <cell r="I93" t="str">
            <v>Office</v>
          </cell>
          <cell r="J93" t="str">
            <v>EFC01</v>
          </cell>
          <cell r="K93">
            <v>650100</v>
          </cell>
          <cell r="M93" t="str">
            <v>BA30</v>
          </cell>
          <cell r="N93">
            <v>38143</v>
          </cell>
          <cell r="O93">
            <v>38508</v>
          </cell>
          <cell r="P93">
            <v>38872</v>
          </cell>
          <cell r="Q93" t="str">
            <v>Not relocated</v>
          </cell>
          <cell r="R93">
            <v>38841</v>
          </cell>
          <cell r="S93">
            <v>12</v>
          </cell>
          <cell r="T93" t="str">
            <v>Normal 45 hours</v>
          </cell>
          <cell r="U93">
            <v>2</v>
          </cell>
          <cell r="V93" t="str">
            <v>DC</v>
          </cell>
          <cell r="W93" t="str">
            <v>N</v>
          </cell>
          <cell r="X93" t="str">
            <v/>
          </cell>
          <cell r="Y93" t="str">
            <v/>
          </cell>
          <cell r="Z93" t="str">
            <v/>
          </cell>
          <cell r="AA93">
            <v>38812</v>
          </cell>
          <cell r="AB93" t="str">
            <v>Dismissal</v>
          </cell>
        </row>
        <row r="94">
          <cell r="A94" t="str">
            <v>EF0091</v>
          </cell>
          <cell r="B94" t="str">
            <v>Stopped</v>
          </cell>
          <cell r="C94" t="str">
            <v>ELFASHER</v>
          </cell>
          <cell r="D94" t="str">
            <v>Susan YACOUB HUSSEIN</v>
          </cell>
          <cell r="F94" t="str">
            <v>NUT</v>
          </cell>
          <cell r="G94" t="str">
            <v xml:space="preserve">Home Visitor </v>
          </cell>
          <cell r="H94" t="str">
            <v>B</v>
          </cell>
          <cell r="I94" t="str">
            <v>TFC</v>
          </cell>
          <cell r="J94" t="str">
            <v>EFN01</v>
          </cell>
          <cell r="K94">
            <v>650101</v>
          </cell>
          <cell r="M94" t="str">
            <v>CA03</v>
          </cell>
          <cell r="N94">
            <v>38200</v>
          </cell>
          <cell r="O94">
            <v>38200</v>
          </cell>
          <cell r="P94">
            <v>38384</v>
          </cell>
          <cell r="Q94" t="str">
            <v>Not relocated</v>
          </cell>
          <cell r="R94">
            <v>38353</v>
          </cell>
          <cell r="S94">
            <v>6</v>
          </cell>
          <cell r="T94" t="str">
            <v>Normal 45 hours</v>
          </cell>
          <cell r="U94">
            <v>1</v>
          </cell>
          <cell r="V94" t="str">
            <v>DC</v>
          </cell>
          <cell r="W94">
            <v>3</v>
          </cell>
          <cell r="X94" t="str">
            <v/>
          </cell>
          <cell r="Y94" t="str">
            <v/>
          </cell>
          <cell r="Z94" t="str">
            <v/>
          </cell>
          <cell r="AB94" t="str">
            <v>Resignation</v>
          </cell>
        </row>
        <row r="95">
          <cell r="A95" t="str">
            <v>EF0092</v>
          </cell>
          <cell r="B95" t="str">
            <v>Stopped</v>
          </cell>
          <cell r="C95" t="str">
            <v>ELFASHER</v>
          </cell>
          <cell r="D95" t="str">
            <v>Teiba MOHAMED ADAM</v>
          </cell>
          <cell r="F95" t="str">
            <v>NUT</v>
          </cell>
          <cell r="G95" t="str">
            <v xml:space="preserve">Cook </v>
          </cell>
          <cell r="H95" t="str">
            <v>A1</v>
          </cell>
          <cell r="I95" t="str">
            <v>TFC</v>
          </cell>
          <cell r="J95" t="str">
            <v>EFN01</v>
          </cell>
          <cell r="K95">
            <v>650101</v>
          </cell>
          <cell r="M95" t="str">
            <v>CA22</v>
          </cell>
          <cell r="N95">
            <v>38165</v>
          </cell>
          <cell r="O95">
            <v>38530</v>
          </cell>
          <cell r="P95">
            <v>38894</v>
          </cell>
          <cell r="Q95" t="str">
            <v>Not relocated</v>
          </cell>
          <cell r="R95">
            <v>38863</v>
          </cell>
          <cell r="S95">
            <v>12</v>
          </cell>
          <cell r="T95" t="str">
            <v>Normal 45 hours</v>
          </cell>
          <cell r="U95">
            <v>2</v>
          </cell>
          <cell r="V95" t="str">
            <v>DC</v>
          </cell>
          <cell r="W95">
            <v>3</v>
          </cell>
          <cell r="X95" t="str">
            <v/>
          </cell>
          <cell r="Y95" t="str">
            <v/>
          </cell>
          <cell r="Z95" t="str">
            <v/>
          </cell>
          <cell r="AA95">
            <v>38894</v>
          </cell>
          <cell r="AB95" t="str">
            <v>End of contract</v>
          </cell>
        </row>
        <row r="96">
          <cell r="A96" t="str">
            <v>EF0093</v>
          </cell>
          <cell r="B96" t="str">
            <v>Stopped</v>
          </cell>
          <cell r="C96" t="str">
            <v>ELFASHER</v>
          </cell>
          <cell r="D96" t="str">
            <v>Thomas PIO BAYA</v>
          </cell>
          <cell r="F96" t="str">
            <v>NUT</v>
          </cell>
          <cell r="G96" t="str">
            <v xml:space="preserve">Nutrition Supervisor </v>
          </cell>
          <cell r="H96" t="str">
            <v>F</v>
          </cell>
          <cell r="I96" t="str">
            <v>TFC</v>
          </cell>
          <cell r="J96" t="str">
            <v>EFN01</v>
          </cell>
          <cell r="K96">
            <v>650101</v>
          </cell>
          <cell r="M96" t="str">
            <v>CA03</v>
          </cell>
          <cell r="N96">
            <v>38160</v>
          </cell>
          <cell r="O96">
            <v>38343</v>
          </cell>
          <cell r="P96">
            <v>38707</v>
          </cell>
          <cell r="Q96" t="str">
            <v>Not relocated</v>
          </cell>
          <cell r="R96">
            <v>38676</v>
          </cell>
          <cell r="S96">
            <v>12</v>
          </cell>
          <cell r="T96" t="str">
            <v>Normal 45 hours</v>
          </cell>
          <cell r="U96">
            <v>1</v>
          </cell>
          <cell r="V96" t="str">
            <v>DC</v>
          </cell>
          <cell r="W96">
            <v>3</v>
          </cell>
          <cell r="X96" t="str">
            <v/>
          </cell>
          <cell r="Y96" t="str">
            <v/>
          </cell>
          <cell r="Z96" t="str">
            <v/>
          </cell>
          <cell r="AB96" t="str">
            <v>Resignation</v>
          </cell>
        </row>
        <row r="97">
          <cell r="A97" t="str">
            <v>EF0094</v>
          </cell>
          <cell r="B97" t="str">
            <v>Active</v>
          </cell>
          <cell r="C97" t="str">
            <v>ELFASHER</v>
          </cell>
          <cell r="D97" t="str">
            <v>Yahia ABDALLA MOHAMED ABAKER</v>
          </cell>
          <cell r="F97" t="str">
            <v>NUT</v>
          </cell>
          <cell r="G97" t="str">
            <v>Storekeeper</v>
          </cell>
          <cell r="H97" t="str">
            <v>D4</v>
          </cell>
          <cell r="I97" t="str">
            <v>TFC</v>
          </cell>
          <cell r="J97" t="str">
            <v>EFN01</v>
          </cell>
          <cell r="K97">
            <v>650101</v>
          </cell>
          <cell r="L97" t="str">
            <v>F1K</v>
          </cell>
          <cell r="M97" t="str">
            <v>CA02</v>
          </cell>
          <cell r="N97">
            <v>38160</v>
          </cell>
          <cell r="O97">
            <v>38890</v>
          </cell>
          <cell r="P97">
            <v>2958465</v>
          </cell>
          <cell r="Q97" t="str">
            <v>Not relocated</v>
          </cell>
          <cell r="R97">
            <v>2958434</v>
          </cell>
          <cell r="S97" t="str">
            <v>Indefinite</v>
          </cell>
          <cell r="T97" t="str">
            <v>Shift 48 hours</v>
          </cell>
          <cell r="U97">
            <v>3</v>
          </cell>
          <cell r="V97" t="str">
            <v>IC</v>
          </cell>
          <cell r="W97" t="str">
            <v>N</v>
          </cell>
          <cell r="X97" t="str">
            <v/>
          </cell>
          <cell r="Y97" t="str">
            <v/>
          </cell>
          <cell r="Z97" t="str">
            <v/>
          </cell>
        </row>
        <row r="98">
          <cell r="A98" t="str">
            <v>EF0095</v>
          </cell>
          <cell r="B98" t="str">
            <v>Active</v>
          </cell>
          <cell r="C98" t="str">
            <v>ELFASHER</v>
          </cell>
          <cell r="D98" t="str">
            <v>Younes ABUBAKER MANSUR</v>
          </cell>
          <cell r="F98" t="str">
            <v>LOG</v>
          </cell>
          <cell r="G98" t="str">
            <v>Watchman</v>
          </cell>
          <cell r="H98" t="str">
            <v>A4</v>
          </cell>
          <cell r="I98" t="str">
            <v>WHouse</v>
          </cell>
          <cell r="J98" t="str">
            <v>EFC01</v>
          </cell>
          <cell r="K98">
            <v>650100</v>
          </cell>
          <cell r="L98" t="str">
            <v>F1K</v>
          </cell>
          <cell r="M98" t="str">
            <v>CA03</v>
          </cell>
          <cell r="N98">
            <v>38083</v>
          </cell>
          <cell r="O98">
            <v>38813</v>
          </cell>
          <cell r="P98">
            <v>2958465</v>
          </cell>
          <cell r="Q98" t="str">
            <v>Not relocated</v>
          </cell>
          <cell r="R98">
            <v>2958434</v>
          </cell>
          <cell r="S98" t="str">
            <v>Indefinite</v>
          </cell>
          <cell r="T98" t="str">
            <v>Shift 48 hours</v>
          </cell>
          <cell r="U98">
            <v>3</v>
          </cell>
          <cell r="V98" t="str">
            <v>IC</v>
          </cell>
          <cell r="W98" t="str">
            <v>N</v>
          </cell>
          <cell r="X98" t="str">
            <v/>
          </cell>
          <cell r="Y98" t="str">
            <v/>
          </cell>
          <cell r="Z98" t="str">
            <v/>
          </cell>
        </row>
        <row r="99">
          <cell r="A99" t="str">
            <v>EF0096</v>
          </cell>
          <cell r="B99" t="str">
            <v>Stopped</v>
          </cell>
          <cell r="C99" t="str">
            <v>ELFASHER</v>
          </cell>
          <cell r="D99" t="str">
            <v>Yousif ADAM KHAMIS</v>
          </cell>
          <cell r="F99" t="str">
            <v>LOG</v>
          </cell>
          <cell r="G99" t="str">
            <v>Purchaser</v>
          </cell>
          <cell r="H99" t="str">
            <v>E2</v>
          </cell>
          <cell r="I99" t="str">
            <v>Office</v>
          </cell>
          <cell r="J99" t="str">
            <v>EFC01</v>
          </cell>
          <cell r="K99">
            <v>650100</v>
          </cell>
          <cell r="L99" t="str">
            <v>F1J</v>
          </cell>
          <cell r="M99" t="str">
            <v>CA52</v>
          </cell>
          <cell r="N99">
            <v>38160</v>
          </cell>
          <cell r="O99">
            <v>38890</v>
          </cell>
          <cell r="P99">
            <v>2958465</v>
          </cell>
          <cell r="Q99" t="str">
            <v>Not relocated</v>
          </cell>
          <cell r="R99">
            <v>2958434</v>
          </cell>
          <cell r="S99" t="str">
            <v>Indefinite</v>
          </cell>
          <cell r="T99" t="str">
            <v>Normal 45 hours</v>
          </cell>
          <cell r="U99">
            <v>3</v>
          </cell>
          <cell r="V99" t="str">
            <v>IC</v>
          </cell>
          <cell r="W99" t="str">
            <v>N</v>
          </cell>
          <cell r="X99" t="str">
            <v/>
          </cell>
          <cell r="Y99" t="str">
            <v/>
          </cell>
          <cell r="Z99" t="str">
            <v/>
          </cell>
          <cell r="AA99" t="str">
            <v>28/02/2007</v>
          </cell>
          <cell r="AB99" t="str">
            <v>End of contract</v>
          </cell>
        </row>
        <row r="100">
          <cell r="A100" t="str">
            <v>EF0097</v>
          </cell>
          <cell r="B100" t="str">
            <v>Stopped</v>
          </cell>
          <cell r="C100" t="str">
            <v>ELFASHER</v>
          </cell>
          <cell r="D100" t="str">
            <v>Youssuf ZAKARIA  MOHAMED ADAM</v>
          </cell>
          <cell r="F100" t="str">
            <v>NUT</v>
          </cell>
          <cell r="G100" t="str">
            <v>Watchman</v>
          </cell>
          <cell r="H100" t="str">
            <v>A2</v>
          </cell>
          <cell r="I100" t="str">
            <v>SFC</v>
          </cell>
          <cell r="J100" t="str">
            <v>EFN01</v>
          </cell>
          <cell r="K100">
            <v>650101</v>
          </cell>
          <cell r="M100" t="str">
            <v>CA32</v>
          </cell>
          <cell r="N100">
            <v>38171</v>
          </cell>
          <cell r="O100">
            <v>38901</v>
          </cell>
          <cell r="P100">
            <v>2958465</v>
          </cell>
          <cell r="Q100" t="str">
            <v>Not relocated</v>
          </cell>
          <cell r="R100">
            <v>2958434</v>
          </cell>
          <cell r="S100" t="str">
            <v>Indefinite</v>
          </cell>
          <cell r="T100" t="str">
            <v>Shift 48 hours</v>
          </cell>
          <cell r="U100">
            <v>3</v>
          </cell>
          <cell r="V100" t="str">
            <v>IC</v>
          </cell>
          <cell r="W100" t="str">
            <v>N</v>
          </cell>
          <cell r="X100" t="str">
            <v/>
          </cell>
          <cell r="Y100" t="str">
            <v/>
          </cell>
          <cell r="Z100" t="str">
            <v/>
          </cell>
          <cell r="AA100">
            <v>38995</v>
          </cell>
          <cell r="AB100" t="str">
            <v>End of contract</v>
          </cell>
        </row>
        <row r="101">
          <cell r="A101" t="str">
            <v>EF0098</v>
          </cell>
          <cell r="B101" t="str">
            <v>Active</v>
          </cell>
          <cell r="C101" t="str">
            <v>ELFASHER</v>
          </cell>
          <cell r="D101" t="str">
            <v>Zainab ADAM HASSAN</v>
          </cell>
          <cell r="F101" t="str">
            <v>NUT</v>
          </cell>
          <cell r="G101" t="str">
            <v xml:space="preserve">Cook </v>
          </cell>
          <cell r="H101" t="str">
            <v>A4</v>
          </cell>
          <cell r="I101" t="str">
            <v>TFC</v>
          </cell>
          <cell r="J101" t="str">
            <v>EFN01</v>
          </cell>
          <cell r="K101">
            <v>650101</v>
          </cell>
          <cell r="L101" t="str">
            <v>F1K</v>
          </cell>
          <cell r="M101" t="str">
            <v>CA02</v>
          </cell>
          <cell r="N101">
            <v>38171</v>
          </cell>
          <cell r="O101">
            <v>38901</v>
          </cell>
          <cell r="P101">
            <v>2958465</v>
          </cell>
          <cell r="Q101" t="str">
            <v>Not relocated</v>
          </cell>
          <cell r="R101">
            <v>2958434</v>
          </cell>
          <cell r="S101" t="str">
            <v>Indefinite</v>
          </cell>
          <cell r="T101" t="str">
            <v>Normal 45 hours</v>
          </cell>
          <cell r="U101">
            <v>3</v>
          </cell>
          <cell r="V101" t="str">
            <v>IC</v>
          </cell>
          <cell r="W101" t="str">
            <v>N</v>
          </cell>
          <cell r="X101" t="str">
            <v/>
          </cell>
          <cell r="Y101" t="str">
            <v/>
          </cell>
          <cell r="Z101" t="str">
            <v/>
          </cell>
        </row>
        <row r="102">
          <cell r="A102" t="str">
            <v>EF0099</v>
          </cell>
          <cell r="B102" t="str">
            <v>Active</v>
          </cell>
          <cell r="C102" t="str">
            <v>ELFASHER</v>
          </cell>
          <cell r="D102" t="str">
            <v>Zainab MUSTAFA ABDALLA</v>
          </cell>
          <cell r="F102" t="str">
            <v>NUT</v>
          </cell>
          <cell r="G102" t="str">
            <v xml:space="preserve">Psychosocial Worker </v>
          </cell>
          <cell r="H102" t="str">
            <v>D4</v>
          </cell>
          <cell r="I102" t="str">
            <v>TFC</v>
          </cell>
          <cell r="J102" t="str">
            <v>EFN01</v>
          </cell>
          <cell r="K102">
            <v>650101</v>
          </cell>
          <cell r="L102" t="str">
            <v>F1K</v>
          </cell>
          <cell r="M102" t="str">
            <v>CA02</v>
          </cell>
          <cell r="N102">
            <v>38171</v>
          </cell>
          <cell r="O102">
            <v>38902</v>
          </cell>
          <cell r="P102">
            <v>2958465</v>
          </cell>
          <cell r="Q102" t="str">
            <v>Not relocated</v>
          </cell>
          <cell r="R102">
            <v>2958434</v>
          </cell>
          <cell r="S102" t="str">
            <v>Indefinite</v>
          </cell>
          <cell r="T102" t="str">
            <v>Normal 45 hours</v>
          </cell>
          <cell r="U102">
            <v>3</v>
          </cell>
          <cell r="V102" t="str">
            <v>IC</v>
          </cell>
          <cell r="W102" t="str">
            <v>N</v>
          </cell>
          <cell r="X102" t="str">
            <v/>
          </cell>
          <cell r="Y102" t="str">
            <v/>
          </cell>
          <cell r="Z102" t="str">
            <v/>
          </cell>
        </row>
        <row r="103">
          <cell r="A103" t="str">
            <v>EF0100</v>
          </cell>
          <cell r="B103" t="str">
            <v>Active</v>
          </cell>
          <cell r="C103" t="str">
            <v>ELFASHER</v>
          </cell>
          <cell r="D103" t="str">
            <v>Zakaria ADAM AHMID</v>
          </cell>
          <cell r="F103" t="str">
            <v>NUT</v>
          </cell>
          <cell r="G103" t="str">
            <v>Watchman</v>
          </cell>
          <cell r="H103" t="str">
            <v>A4</v>
          </cell>
          <cell r="I103" t="str">
            <v>TFC</v>
          </cell>
          <cell r="J103" t="str">
            <v>EFN01</v>
          </cell>
          <cell r="K103">
            <v>650101</v>
          </cell>
          <cell r="L103" t="str">
            <v>F1K</v>
          </cell>
          <cell r="M103" t="str">
            <v>CA02</v>
          </cell>
          <cell r="N103">
            <v>38169</v>
          </cell>
          <cell r="O103">
            <v>38899</v>
          </cell>
          <cell r="P103">
            <v>2958465</v>
          </cell>
          <cell r="Q103" t="str">
            <v>Not relocated</v>
          </cell>
          <cell r="R103">
            <v>2958434</v>
          </cell>
          <cell r="S103" t="str">
            <v>Indefinite</v>
          </cell>
          <cell r="T103" t="str">
            <v>Shift 48 hours</v>
          </cell>
          <cell r="U103">
            <v>3</v>
          </cell>
          <cell r="V103" t="str">
            <v>IC</v>
          </cell>
          <cell r="W103" t="str">
            <v>N</v>
          </cell>
          <cell r="X103" t="str">
            <v/>
          </cell>
          <cell r="Y103" t="str">
            <v/>
          </cell>
          <cell r="Z103" t="str">
            <v/>
          </cell>
        </row>
        <row r="104">
          <cell r="A104" t="str">
            <v>EF0101</v>
          </cell>
          <cell r="B104" t="str">
            <v>Active</v>
          </cell>
          <cell r="C104" t="str">
            <v>ELFASHER</v>
          </cell>
          <cell r="D104" t="str">
            <v>Zakaria MOHAMED ADAM</v>
          </cell>
          <cell r="F104" t="str">
            <v>NUT</v>
          </cell>
          <cell r="G104" t="str">
            <v>Watchman</v>
          </cell>
          <cell r="H104" t="str">
            <v>A4</v>
          </cell>
          <cell r="I104" t="str">
            <v>TFC</v>
          </cell>
          <cell r="J104" t="str">
            <v>EFN01</v>
          </cell>
          <cell r="K104">
            <v>650101</v>
          </cell>
          <cell r="L104" t="str">
            <v>F1K</v>
          </cell>
          <cell r="M104" t="str">
            <v>CA02</v>
          </cell>
          <cell r="N104">
            <v>38169</v>
          </cell>
          <cell r="O104">
            <v>38899</v>
          </cell>
          <cell r="P104">
            <v>2958465</v>
          </cell>
          <cell r="Q104" t="str">
            <v>Not relocated</v>
          </cell>
          <cell r="R104">
            <v>2958434</v>
          </cell>
          <cell r="S104" t="str">
            <v>Indefinite</v>
          </cell>
          <cell r="T104" t="str">
            <v>Shift 48 hours</v>
          </cell>
          <cell r="U104">
            <v>3</v>
          </cell>
          <cell r="V104" t="str">
            <v>IC</v>
          </cell>
          <cell r="W104" t="str">
            <v>N</v>
          </cell>
          <cell r="X104" t="str">
            <v/>
          </cell>
          <cell r="Y104" t="str">
            <v/>
          </cell>
          <cell r="Z104" t="str">
            <v/>
          </cell>
        </row>
        <row r="105">
          <cell r="A105" t="str">
            <v>EF0102</v>
          </cell>
          <cell r="B105" t="str">
            <v>Active</v>
          </cell>
          <cell r="C105" t="str">
            <v>ELFASHER</v>
          </cell>
          <cell r="D105" t="str">
            <v>Adam MOHAMED ABDALLAH</v>
          </cell>
          <cell r="F105" t="str">
            <v>LOG</v>
          </cell>
          <cell r="G105" t="str">
            <v>Mechanic</v>
          </cell>
          <cell r="H105" t="str">
            <v>D4</v>
          </cell>
          <cell r="I105" t="str">
            <v>Office</v>
          </cell>
          <cell r="J105" t="str">
            <v>EFC01</v>
          </cell>
          <cell r="K105">
            <v>650100</v>
          </cell>
          <cell r="L105" t="str">
            <v>F1K</v>
          </cell>
          <cell r="M105" t="str">
            <v>CA03</v>
          </cell>
          <cell r="N105">
            <v>38245</v>
          </cell>
          <cell r="O105">
            <v>38611</v>
          </cell>
          <cell r="P105">
            <v>2958465</v>
          </cell>
          <cell r="Q105" t="str">
            <v>Not relocated</v>
          </cell>
          <cell r="R105">
            <v>2958434</v>
          </cell>
          <cell r="S105" t="str">
            <v>Indefinite</v>
          </cell>
          <cell r="T105" t="str">
            <v>Normal 45 hours</v>
          </cell>
          <cell r="U105">
            <v>3</v>
          </cell>
          <cell r="V105" t="str">
            <v>IC</v>
          </cell>
          <cell r="W105" t="str">
            <v>N</v>
          </cell>
          <cell r="X105" t="str">
            <v/>
          </cell>
          <cell r="Y105" t="str">
            <v/>
          </cell>
          <cell r="Z105" t="str">
            <v/>
          </cell>
        </row>
        <row r="106">
          <cell r="A106" t="str">
            <v>EF0103</v>
          </cell>
          <cell r="B106" t="str">
            <v>Stopped</v>
          </cell>
          <cell r="C106" t="str">
            <v>ELFASHER</v>
          </cell>
          <cell r="D106" t="str">
            <v>Eldouma ABDALLAH YAGOUB</v>
          </cell>
          <cell r="F106" t="str">
            <v>ADMIN</v>
          </cell>
          <cell r="G106" t="str">
            <v xml:space="preserve">Admin assistant/HR </v>
          </cell>
          <cell r="H106" t="str">
            <v>G2</v>
          </cell>
          <cell r="I106" t="str">
            <v>Office</v>
          </cell>
          <cell r="J106" t="str">
            <v>EFC01</v>
          </cell>
          <cell r="K106">
            <v>650100</v>
          </cell>
          <cell r="L106" t="str">
            <v>F1J</v>
          </cell>
          <cell r="M106" t="str">
            <v>CA52</v>
          </cell>
          <cell r="N106">
            <v>38292</v>
          </cell>
          <cell r="O106">
            <v>39022</v>
          </cell>
          <cell r="P106">
            <v>2958465</v>
          </cell>
          <cell r="Q106" t="str">
            <v>Not relocated</v>
          </cell>
          <cell r="R106">
            <v>2958434</v>
          </cell>
          <cell r="S106" t="str">
            <v>Indefinite</v>
          </cell>
          <cell r="T106" t="str">
            <v>Normal 45 hours</v>
          </cell>
          <cell r="U106">
            <v>3</v>
          </cell>
          <cell r="V106" t="str">
            <v>IC</v>
          </cell>
          <cell r="W106" t="str">
            <v>N</v>
          </cell>
          <cell r="X106" t="str">
            <v/>
          </cell>
          <cell r="Y106" t="str">
            <v/>
          </cell>
          <cell r="Z106" t="str">
            <v/>
          </cell>
          <cell r="AA106">
            <v>39142</v>
          </cell>
          <cell r="AB106" t="str">
            <v>Resignation</v>
          </cell>
        </row>
        <row r="107">
          <cell r="A107" t="str">
            <v>EF0104</v>
          </cell>
          <cell r="B107" t="str">
            <v>Stopped</v>
          </cell>
          <cell r="C107" t="str">
            <v>ELFASHER</v>
          </cell>
          <cell r="D107" t="str">
            <v>Said MIKHAIL</v>
          </cell>
          <cell r="F107" t="str">
            <v>LOG</v>
          </cell>
          <cell r="G107" t="str">
            <v xml:space="preserve">Radio operator </v>
          </cell>
          <cell r="H107" t="str">
            <v>D1</v>
          </cell>
          <cell r="I107" t="str">
            <v>Office</v>
          </cell>
          <cell r="J107" t="str">
            <v>EFC01</v>
          </cell>
          <cell r="K107">
            <v>650100</v>
          </cell>
          <cell r="M107" t="str">
            <v>CA00</v>
          </cell>
          <cell r="N107">
            <v>38293</v>
          </cell>
          <cell r="O107">
            <v>38658</v>
          </cell>
          <cell r="P107">
            <v>39022</v>
          </cell>
          <cell r="Q107" t="str">
            <v>Not relocated</v>
          </cell>
          <cell r="R107">
            <v>38991</v>
          </cell>
          <cell r="S107">
            <v>12</v>
          </cell>
          <cell r="T107" t="str">
            <v>Normal 45 hours</v>
          </cell>
          <cell r="U107">
            <v>1</v>
          </cell>
          <cell r="V107" t="str">
            <v>DC</v>
          </cell>
          <cell r="W107">
            <v>3</v>
          </cell>
          <cell r="X107" t="str">
            <v/>
          </cell>
          <cell r="Y107" t="str">
            <v/>
          </cell>
          <cell r="Z107" t="str">
            <v/>
          </cell>
          <cell r="AB107" t="str">
            <v>Dismissal</v>
          </cell>
        </row>
        <row r="108">
          <cell r="A108" t="str">
            <v>EF0105</v>
          </cell>
          <cell r="B108" t="str">
            <v>Stopped</v>
          </cell>
          <cell r="C108" t="str">
            <v>ELFASHER</v>
          </cell>
          <cell r="D108" t="str">
            <v>Aziza SULEIMAN</v>
          </cell>
          <cell r="F108" t="str">
            <v>NUT</v>
          </cell>
          <cell r="G108" t="str">
            <v>Translator</v>
          </cell>
          <cell r="H108" t="str">
            <v>C</v>
          </cell>
          <cell r="I108" t="str">
            <v>Psy</v>
          </cell>
          <cell r="J108" t="str">
            <v>EFN01</v>
          </cell>
          <cell r="K108">
            <v>650101</v>
          </cell>
          <cell r="M108" t="str">
            <v>CA03</v>
          </cell>
          <cell r="Q108" t="str">
            <v>Not relocated</v>
          </cell>
          <cell r="R108" t="str">
            <v/>
          </cell>
          <cell r="S108" t="str">
            <v/>
          </cell>
          <cell r="T108" t="str">
            <v>Normal 45 hours</v>
          </cell>
          <cell r="U108">
            <v>1</v>
          </cell>
          <cell r="V108" t="str">
            <v>DC</v>
          </cell>
          <cell r="W108">
            <v>3</v>
          </cell>
          <cell r="X108" t="str">
            <v/>
          </cell>
          <cell r="Y108" t="str">
            <v/>
          </cell>
          <cell r="Z108" t="str">
            <v/>
          </cell>
          <cell r="AB108" t="str">
            <v>Resignation</v>
          </cell>
        </row>
        <row r="109">
          <cell r="A109" t="str">
            <v>EF0106</v>
          </cell>
          <cell r="B109" t="str">
            <v>Active</v>
          </cell>
          <cell r="C109" t="str">
            <v>ELFASHER</v>
          </cell>
          <cell r="D109" t="str">
            <v>Essaid ABU ELBASHER</v>
          </cell>
          <cell r="F109" t="str">
            <v>LOG</v>
          </cell>
          <cell r="G109" t="str">
            <v>Driver</v>
          </cell>
          <cell r="H109" t="str">
            <v>C4</v>
          </cell>
          <cell r="I109" t="str">
            <v>Office</v>
          </cell>
          <cell r="J109" t="str">
            <v>EFC01</v>
          </cell>
          <cell r="K109">
            <v>650100</v>
          </cell>
          <cell r="L109" t="str">
            <v>F1K</v>
          </cell>
          <cell r="M109" t="str">
            <v>CA03</v>
          </cell>
          <cell r="N109">
            <v>38292</v>
          </cell>
          <cell r="O109">
            <v>39023</v>
          </cell>
          <cell r="P109">
            <v>2958465</v>
          </cell>
          <cell r="Q109" t="str">
            <v>Not relocated</v>
          </cell>
          <cell r="R109">
            <v>2958434</v>
          </cell>
          <cell r="S109" t="str">
            <v>Indefinite</v>
          </cell>
          <cell r="T109" t="str">
            <v>Shift 48 hours</v>
          </cell>
          <cell r="U109">
            <v>3</v>
          </cell>
          <cell r="V109" t="str">
            <v>IC</v>
          </cell>
          <cell r="W109" t="str">
            <v>N</v>
          </cell>
          <cell r="X109" t="str">
            <v/>
          </cell>
          <cell r="Y109" t="str">
            <v/>
          </cell>
          <cell r="Z109" t="str">
            <v/>
          </cell>
        </row>
        <row r="110">
          <cell r="A110" t="str">
            <v>EF0107</v>
          </cell>
          <cell r="B110" t="str">
            <v>Stopped</v>
          </cell>
          <cell r="C110" t="str">
            <v>ELFASHER</v>
          </cell>
          <cell r="D110" t="str">
            <v>Elhadi OMER HAROUN</v>
          </cell>
          <cell r="F110" t="str">
            <v>NUT</v>
          </cell>
          <cell r="G110" t="str">
            <v xml:space="preserve">Food Mixer </v>
          </cell>
          <cell r="H110" t="str">
            <v>B1</v>
          </cell>
          <cell r="I110" t="str">
            <v>SFC</v>
          </cell>
          <cell r="J110" t="str">
            <v>EFN01</v>
          </cell>
          <cell r="K110">
            <v>650101</v>
          </cell>
          <cell r="M110" t="str">
            <v>CA32</v>
          </cell>
          <cell r="N110">
            <v>38468</v>
          </cell>
          <cell r="O110">
            <v>38651</v>
          </cell>
          <cell r="P110">
            <v>39015</v>
          </cell>
          <cell r="Q110" t="str">
            <v>Not relocated</v>
          </cell>
          <cell r="R110">
            <v>38984</v>
          </cell>
          <cell r="S110">
            <v>12</v>
          </cell>
          <cell r="T110" t="str">
            <v>Normal 45 hours</v>
          </cell>
          <cell r="U110">
            <v>2</v>
          </cell>
          <cell r="V110" t="str">
            <v>DC</v>
          </cell>
          <cell r="W110" t="str">
            <v>N</v>
          </cell>
          <cell r="X110" t="str">
            <v/>
          </cell>
          <cell r="Y110" t="str">
            <v/>
          </cell>
          <cell r="Z110" t="str">
            <v/>
          </cell>
          <cell r="AA110">
            <v>38995</v>
          </cell>
          <cell r="AB110" t="str">
            <v>End of contract</v>
          </cell>
        </row>
        <row r="111">
          <cell r="A111" t="str">
            <v>EF0108</v>
          </cell>
          <cell r="B111" t="str">
            <v>Active</v>
          </cell>
          <cell r="C111" t="str">
            <v>ELFASHER</v>
          </cell>
          <cell r="D111" t="str">
            <v>Abubaker MUSSA ELBISHARI</v>
          </cell>
          <cell r="F111" t="str">
            <v>NUT</v>
          </cell>
          <cell r="G111" t="str">
            <v>Nurse</v>
          </cell>
          <cell r="H111" t="str">
            <v>D4</v>
          </cell>
          <cell r="I111" t="str">
            <v>TFC</v>
          </cell>
          <cell r="J111" t="str">
            <v>EFN01</v>
          </cell>
          <cell r="K111">
            <v>650101</v>
          </cell>
          <cell r="L111" t="str">
            <v>F1K</v>
          </cell>
          <cell r="M111" t="str">
            <v>CA02</v>
          </cell>
          <cell r="N111">
            <v>38238</v>
          </cell>
          <cell r="O111">
            <v>38968</v>
          </cell>
          <cell r="P111">
            <v>2958465</v>
          </cell>
          <cell r="Q111" t="str">
            <v>Not relocated</v>
          </cell>
          <cell r="R111">
            <v>2958434</v>
          </cell>
          <cell r="S111" t="str">
            <v>Indefinite</v>
          </cell>
          <cell r="T111" t="str">
            <v>Shift 48 hours</v>
          </cell>
          <cell r="U111">
            <v>3</v>
          </cell>
          <cell r="V111" t="str">
            <v>IC</v>
          </cell>
          <cell r="W111" t="str">
            <v>N</v>
          </cell>
          <cell r="X111" t="str">
            <v/>
          </cell>
          <cell r="Y111" t="str">
            <v/>
          </cell>
          <cell r="Z111" t="str">
            <v/>
          </cell>
        </row>
        <row r="112">
          <cell r="A112" t="str">
            <v>EF0109</v>
          </cell>
          <cell r="B112" t="str">
            <v>Stopped</v>
          </cell>
          <cell r="C112" t="str">
            <v>ELFASHER</v>
          </cell>
          <cell r="D112" t="str">
            <v>Hassan HAROUN OSMAN</v>
          </cell>
          <cell r="F112" t="str">
            <v>NUT</v>
          </cell>
          <cell r="G112" t="str">
            <v>Nurse</v>
          </cell>
          <cell r="H112" t="str">
            <v>D1</v>
          </cell>
          <cell r="I112" t="str">
            <v>TFC</v>
          </cell>
          <cell r="J112" t="str">
            <v>EFN01</v>
          </cell>
          <cell r="K112">
            <v>650101</v>
          </cell>
          <cell r="M112" t="str">
            <v>CA22</v>
          </cell>
          <cell r="N112">
            <v>38255</v>
          </cell>
          <cell r="O112">
            <v>38620</v>
          </cell>
          <cell r="P112">
            <v>38984</v>
          </cell>
          <cell r="Q112" t="str">
            <v>Not relocated</v>
          </cell>
          <cell r="R112">
            <v>38953</v>
          </cell>
          <cell r="S112">
            <v>12</v>
          </cell>
          <cell r="T112" t="str">
            <v>Shift 48 hours</v>
          </cell>
          <cell r="U112">
            <v>2</v>
          </cell>
          <cell r="V112" t="str">
            <v>DC</v>
          </cell>
          <cell r="W112" t="str">
            <v>N</v>
          </cell>
          <cell r="X112" t="str">
            <v/>
          </cell>
          <cell r="Y112" t="str">
            <v/>
          </cell>
          <cell r="Z112" t="str">
            <v/>
          </cell>
          <cell r="AA112">
            <v>38984</v>
          </cell>
          <cell r="AB112" t="str">
            <v>End of contract</v>
          </cell>
        </row>
        <row r="113">
          <cell r="A113" t="str">
            <v>EF0110</v>
          </cell>
          <cell r="B113" t="str">
            <v>Active</v>
          </cell>
          <cell r="C113" t="str">
            <v>ELFASHER</v>
          </cell>
          <cell r="D113" t="str">
            <v>Ibrahim MUSSA ADAM</v>
          </cell>
          <cell r="F113" t="str">
            <v>NUT</v>
          </cell>
          <cell r="G113" t="str">
            <v>Nurse</v>
          </cell>
          <cell r="H113" t="str">
            <v>D11</v>
          </cell>
          <cell r="I113" t="str">
            <v>TFC</v>
          </cell>
          <cell r="J113" t="str">
            <v>EFN01</v>
          </cell>
          <cell r="K113">
            <v>650101</v>
          </cell>
          <cell r="L113" t="str">
            <v>F1K</v>
          </cell>
          <cell r="M113" t="str">
            <v>CA02</v>
          </cell>
          <cell r="N113">
            <v>38544</v>
          </cell>
          <cell r="O113">
            <v>39094</v>
          </cell>
          <cell r="P113">
            <v>2958465</v>
          </cell>
          <cell r="Q113" t="str">
            <v>Not relocated</v>
          </cell>
          <cell r="R113">
            <v>2958434</v>
          </cell>
          <cell r="S113" t="str">
            <v>Indefinite</v>
          </cell>
          <cell r="T113" t="str">
            <v>Shift 48 hours</v>
          </cell>
          <cell r="U113">
            <v>3</v>
          </cell>
          <cell r="V113" t="str">
            <v>IC</v>
          </cell>
          <cell r="W113" t="str">
            <v>N</v>
          </cell>
          <cell r="X113" t="str">
            <v/>
          </cell>
          <cell r="Y113" t="str">
            <v/>
          </cell>
          <cell r="Z113" t="str">
            <v/>
          </cell>
        </row>
        <row r="114">
          <cell r="A114" t="str">
            <v>EF0111</v>
          </cell>
          <cell r="B114" t="str">
            <v>Active</v>
          </cell>
          <cell r="C114" t="str">
            <v>ELFASHER</v>
          </cell>
          <cell r="D114" t="str">
            <v>Medina AHMED MOHAMED</v>
          </cell>
          <cell r="F114" t="str">
            <v>NUT</v>
          </cell>
          <cell r="G114" t="str">
            <v>Cleaner</v>
          </cell>
          <cell r="H114" t="str">
            <v>A4</v>
          </cell>
          <cell r="I114" t="str">
            <v>TFC</v>
          </cell>
          <cell r="J114" t="str">
            <v>EFN01</v>
          </cell>
          <cell r="K114">
            <v>650101</v>
          </cell>
          <cell r="L114" t="str">
            <v>F1K</v>
          </cell>
          <cell r="M114" t="str">
            <v>CA02</v>
          </cell>
          <cell r="N114">
            <v>38287</v>
          </cell>
          <cell r="O114">
            <v>39017</v>
          </cell>
          <cell r="P114">
            <v>2958465</v>
          </cell>
          <cell r="Q114" t="str">
            <v>Not relocated</v>
          </cell>
          <cell r="R114">
            <v>2958434</v>
          </cell>
          <cell r="S114" t="str">
            <v>Indefinite</v>
          </cell>
          <cell r="T114" t="str">
            <v>Normal 45 hours</v>
          </cell>
          <cell r="U114">
            <v>3</v>
          </cell>
          <cell r="V114" t="str">
            <v>IC</v>
          </cell>
          <cell r="W114" t="str">
            <v>N</v>
          </cell>
          <cell r="X114" t="str">
            <v/>
          </cell>
          <cell r="Y114" t="str">
            <v/>
          </cell>
          <cell r="Z114" t="str">
            <v/>
          </cell>
        </row>
        <row r="115">
          <cell r="A115" t="str">
            <v>EF0112</v>
          </cell>
          <cell r="B115" t="str">
            <v>Stopped</v>
          </cell>
          <cell r="C115" t="str">
            <v>ELFASHER</v>
          </cell>
          <cell r="D115" t="str">
            <v>Hawa ABDALLA MAHMOUD</v>
          </cell>
          <cell r="F115" t="str">
            <v>NUT</v>
          </cell>
          <cell r="G115" t="str">
            <v>Cleaner</v>
          </cell>
          <cell r="H115" t="str">
            <v>A1</v>
          </cell>
          <cell r="I115" t="str">
            <v>SFC</v>
          </cell>
          <cell r="J115" t="str">
            <v>EFN01</v>
          </cell>
          <cell r="K115">
            <v>650101</v>
          </cell>
          <cell r="M115" t="str">
            <v>CA32</v>
          </cell>
          <cell r="N115">
            <v>38468</v>
          </cell>
          <cell r="O115">
            <v>38651</v>
          </cell>
          <cell r="P115">
            <v>39015</v>
          </cell>
          <cell r="Q115" t="str">
            <v>Not relocated</v>
          </cell>
          <cell r="R115">
            <v>38984</v>
          </cell>
          <cell r="S115">
            <v>12</v>
          </cell>
          <cell r="T115" t="str">
            <v>Normal 45 hours</v>
          </cell>
          <cell r="U115">
            <v>2</v>
          </cell>
          <cell r="V115" t="str">
            <v>DC</v>
          </cell>
          <cell r="W115" t="str">
            <v>N</v>
          </cell>
          <cell r="X115" t="str">
            <v/>
          </cell>
          <cell r="Y115" t="str">
            <v/>
          </cell>
          <cell r="Z115" t="str">
            <v/>
          </cell>
          <cell r="AA115">
            <v>38995</v>
          </cell>
          <cell r="AB115" t="str">
            <v>End of contract</v>
          </cell>
        </row>
        <row r="116">
          <cell r="A116" t="str">
            <v>EF0113</v>
          </cell>
          <cell r="B116" t="str">
            <v>Stopped</v>
          </cell>
          <cell r="C116" t="str">
            <v>ELFASHER</v>
          </cell>
          <cell r="D116" t="str">
            <v>Mohammed AHMED HAGGAR</v>
          </cell>
          <cell r="F116" t="str">
            <v>FA</v>
          </cell>
          <cell r="G116" t="str">
            <v>Food Aid Monitor</v>
          </cell>
          <cell r="H116" t="str">
            <v>D1</v>
          </cell>
          <cell r="I116" t="str">
            <v>Field</v>
          </cell>
          <cell r="J116" t="str">
            <v>EFF01</v>
          </cell>
          <cell r="K116">
            <v>650101</v>
          </cell>
          <cell r="M116" t="str">
            <v>AB02</v>
          </cell>
          <cell r="N116">
            <v>38354</v>
          </cell>
          <cell r="O116">
            <v>38535</v>
          </cell>
          <cell r="P116">
            <v>38899</v>
          </cell>
          <cell r="Q116" t="str">
            <v>Not relocated</v>
          </cell>
          <cell r="R116">
            <v>38868</v>
          </cell>
          <cell r="S116">
            <v>12</v>
          </cell>
          <cell r="T116" t="str">
            <v>Normal 45 hours</v>
          </cell>
          <cell r="U116">
            <v>2</v>
          </cell>
          <cell r="V116" t="str">
            <v>DC</v>
          </cell>
          <cell r="W116">
            <v>3</v>
          </cell>
          <cell r="X116" t="str">
            <v/>
          </cell>
          <cell r="Y116" t="str">
            <v/>
          </cell>
          <cell r="Z116" t="str">
            <v/>
          </cell>
          <cell r="AB116" t="str">
            <v>Dismissal</v>
          </cell>
        </row>
        <row r="117">
          <cell r="A117" t="str">
            <v>EF0114</v>
          </cell>
          <cell r="B117" t="str">
            <v>Stopped</v>
          </cell>
          <cell r="C117" t="str">
            <v>ELFASHER</v>
          </cell>
          <cell r="D117" t="str">
            <v>Mustapha MOHAMMED SALEH</v>
          </cell>
          <cell r="F117" t="str">
            <v>FA</v>
          </cell>
          <cell r="G117" t="str">
            <v>Food Aid Monitor</v>
          </cell>
          <cell r="H117" t="str">
            <v>C</v>
          </cell>
          <cell r="I117" t="str">
            <v>Field</v>
          </cell>
          <cell r="J117" t="str">
            <v>EFF01</v>
          </cell>
          <cell r="K117">
            <v>650101</v>
          </cell>
          <cell r="M117" t="str">
            <v>AB02</v>
          </cell>
          <cell r="N117">
            <v>38354</v>
          </cell>
          <cell r="O117">
            <v>38354</v>
          </cell>
          <cell r="P117">
            <v>38534</v>
          </cell>
          <cell r="Q117" t="str">
            <v>Not relocated</v>
          </cell>
          <cell r="R117">
            <v>38503</v>
          </cell>
          <cell r="S117">
            <v>6</v>
          </cell>
          <cell r="T117" t="str">
            <v>Normal 45 hours</v>
          </cell>
          <cell r="U117">
            <v>1</v>
          </cell>
          <cell r="V117" t="str">
            <v>DC</v>
          </cell>
          <cell r="W117">
            <v>3</v>
          </cell>
          <cell r="X117" t="str">
            <v/>
          </cell>
          <cell r="Y117" t="str">
            <v/>
          </cell>
          <cell r="Z117" t="str">
            <v/>
          </cell>
          <cell r="AA117">
            <v>38470</v>
          </cell>
          <cell r="AB117" t="str">
            <v>Resignation</v>
          </cell>
        </row>
        <row r="118">
          <cell r="A118" t="str">
            <v>EF0115</v>
          </cell>
          <cell r="B118" t="str">
            <v>Active</v>
          </cell>
          <cell r="C118" t="str">
            <v>ELFASHER</v>
          </cell>
          <cell r="D118" t="str">
            <v>Khadija ADAM AHMED TAHIR</v>
          </cell>
          <cell r="F118" t="str">
            <v>NUT</v>
          </cell>
          <cell r="G118" t="str">
            <v>Nurse</v>
          </cell>
          <cell r="H118" t="str">
            <v>D11</v>
          </cell>
          <cell r="I118" t="str">
            <v>TFC</v>
          </cell>
          <cell r="J118" t="str">
            <v>EFN01</v>
          </cell>
          <cell r="K118">
            <v>650101</v>
          </cell>
          <cell r="L118" t="str">
            <v>F1K</v>
          </cell>
          <cell r="M118" t="str">
            <v>CA02</v>
          </cell>
          <cell r="N118">
            <v>38355</v>
          </cell>
          <cell r="O118">
            <v>38901</v>
          </cell>
          <cell r="P118">
            <v>2958465</v>
          </cell>
          <cell r="Q118" t="str">
            <v>Not relocated</v>
          </cell>
          <cell r="R118">
            <v>2958434</v>
          </cell>
          <cell r="S118" t="str">
            <v>Indefinite</v>
          </cell>
          <cell r="T118" t="str">
            <v>Shift 48 hours</v>
          </cell>
          <cell r="U118">
            <v>3</v>
          </cell>
          <cell r="V118" t="str">
            <v>IC</v>
          </cell>
          <cell r="W118" t="str">
            <v>N</v>
          </cell>
          <cell r="X118" t="str">
            <v/>
          </cell>
          <cell r="Y118" t="str">
            <v/>
          </cell>
          <cell r="Z118" t="str">
            <v/>
          </cell>
        </row>
        <row r="119">
          <cell r="A119" t="str">
            <v>EF0116</v>
          </cell>
          <cell r="B119" t="str">
            <v>Stopped</v>
          </cell>
          <cell r="C119" t="str">
            <v>ELFASHER</v>
          </cell>
          <cell r="D119" t="str">
            <v>Saad EISSA DWOELBAT</v>
          </cell>
          <cell r="F119" t="str">
            <v>LOG</v>
          </cell>
          <cell r="G119" t="str">
            <v>Storekeeper</v>
          </cell>
          <cell r="H119" t="str">
            <v>E1</v>
          </cell>
          <cell r="I119" t="str">
            <v>Office</v>
          </cell>
          <cell r="J119" t="str">
            <v>EFC01</v>
          </cell>
          <cell r="K119">
            <v>650100</v>
          </cell>
          <cell r="M119" t="str">
            <v>CA52</v>
          </cell>
          <cell r="N119">
            <v>38437</v>
          </cell>
          <cell r="O119">
            <v>38621</v>
          </cell>
          <cell r="P119">
            <v>38985</v>
          </cell>
          <cell r="Q119" t="str">
            <v>Not relocated</v>
          </cell>
          <cell r="R119">
            <v>38954</v>
          </cell>
          <cell r="S119">
            <v>12</v>
          </cell>
          <cell r="T119" t="str">
            <v>Normal 45 hours</v>
          </cell>
          <cell r="U119">
            <v>2</v>
          </cell>
          <cell r="V119" t="str">
            <v>DC</v>
          </cell>
          <cell r="W119">
            <v>3</v>
          </cell>
          <cell r="X119" t="str">
            <v/>
          </cell>
          <cell r="Y119" t="str">
            <v/>
          </cell>
          <cell r="Z119" t="str">
            <v/>
          </cell>
          <cell r="AB119" t="str">
            <v>Dismissal</v>
          </cell>
        </row>
        <row r="120">
          <cell r="A120" t="str">
            <v>EF0117</v>
          </cell>
          <cell r="B120" t="str">
            <v>Stopped</v>
          </cell>
          <cell r="C120" t="str">
            <v>ELFASHER</v>
          </cell>
          <cell r="D120" t="str">
            <v>Adam ELTAHIR ADAM</v>
          </cell>
          <cell r="F120" t="str">
            <v>LOG</v>
          </cell>
          <cell r="G120" t="str">
            <v>Log/Rehab</v>
          </cell>
          <cell r="H120" t="str">
            <v>E</v>
          </cell>
          <cell r="I120" t="str">
            <v>Office</v>
          </cell>
          <cell r="J120" t="str">
            <v>EFC01</v>
          </cell>
          <cell r="K120">
            <v>650100</v>
          </cell>
          <cell r="M120" t="str">
            <v>CA00</v>
          </cell>
          <cell r="N120">
            <v>38437</v>
          </cell>
          <cell r="O120">
            <v>38437</v>
          </cell>
          <cell r="P120">
            <v>38620</v>
          </cell>
          <cell r="Q120" t="str">
            <v>Not relocated</v>
          </cell>
          <cell r="R120">
            <v>38589</v>
          </cell>
          <cell r="S120">
            <v>6</v>
          </cell>
          <cell r="T120" t="str">
            <v>Normal 45 hours</v>
          </cell>
          <cell r="U120">
            <v>1</v>
          </cell>
          <cell r="V120" t="str">
            <v>DC</v>
          </cell>
          <cell r="W120">
            <v>3</v>
          </cell>
          <cell r="X120" t="str">
            <v/>
          </cell>
          <cell r="Y120" t="str">
            <v/>
          </cell>
          <cell r="Z120" t="str">
            <v/>
          </cell>
          <cell r="AA120">
            <v>38529</v>
          </cell>
          <cell r="AB120" t="str">
            <v>Dismissal</v>
          </cell>
        </row>
        <row r="121">
          <cell r="A121" t="str">
            <v>EF0118</v>
          </cell>
          <cell r="B121" t="str">
            <v>Stopped</v>
          </cell>
          <cell r="C121" t="str">
            <v>ELFASHER</v>
          </cell>
          <cell r="D121" t="str">
            <v>Ibrahim ABEKER Adam</v>
          </cell>
          <cell r="F121" t="str">
            <v>LOG</v>
          </cell>
          <cell r="G121" t="str">
            <v>Rehabilitation Assitant</v>
          </cell>
          <cell r="H121" t="str">
            <v>C1</v>
          </cell>
          <cell r="I121" t="str">
            <v>Office</v>
          </cell>
          <cell r="J121" t="str">
            <v>EFC01</v>
          </cell>
          <cell r="K121">
            <v>650100</v>
          </cell>
          <cell r="L121" t="str">
            <v>F1J</v>
          </cell>
          <cell r="M121" t="str">
            <v>CA52</v>
          </cell>
          <cell r="N121">
            <v>38426</v>
          </cell>
          <cell r="O121">
            <v>38976</v>
          </cell>
          <cell r="P121">
            <v>2958465</v>
          </cell>
          <cell r="Q121" t="str">
            <v>Not relocated</v>
          </cell>
          <cell r="R121">
            <v>2958434</v>
          </cell>
          <cell r="S121" t="str">
            <v>Indefinite</v>
          </cell>
          <cell r="T121" t="str">
            <v>Normal 45 hours</v>
          </cell>
          <cell r="U121">
            <v>3</v>
          </cell>
          <cell r="V121" t="str">
            <v>IC</v>
          </cell>
          <cell r="W121" t="str">
            <v>N</v>
          </cell>
          <cell r="X121" t="str">
            <v/>
          </cell>
          <cell r="Y121" t="str">
            <v/>
          </cell>
          <cell r="Z121" t="str">
            <v/>
          </cell>
          <cell r="AA121" t="str">
            <v>28/02/2007</v>
          </cell>
          <cell r="AB121" t="str">
            <v>End of contract</v>
          </cell>
        </row>
        <row r="122">
          <cell r="A122" t="str">
            <v>EF0119</v>
          </cell>
          <cell r="B122" t="str">
            <v>Stopped</v>
          </cell>
          <cell r="C122" t="str">
            <v>ELFASHER</v>
          </cell>
          <cell r="D122" t="str">
            <v>Igbal HASSAN ADAM</v>
          </cell>
          <cell r="F122" t="str">
            <v>NUT</v>
          </cell>
          <cell r="G122" t="str">
            <v>Registrar</v>
          </cell>
          <cell r="H122" t="str">
            <v>C1</v>
          </cell>
          <cell r="I122" t="str">
            <v>SFC</v>
          </cell>
          <cell r="J122" t="str">
            <v>EFN01</v>
          </cell>
          <cell r="K122">
            <v>650101</v>
          </cell>
          <cell r="M122" t="str">
            <v>CA32</v>
          </cell>
          <cell r="N122">
            <v>38362</v>
          </cell>
          <cell r="O122">
            <v>38727</v>
          </cell>
          <cell r="P122">
            <v>39091</v>
          </cell>
          <cell r="Q122" t="str">
            <v>Not relocated</v>
          </cell>
          <cell r="R122">
            <v>39060</v>
          </cell>
          <cell r="S122">
            <v>12</v>
          </cell>
          <cell r="T122" t="str">
            <v>Normal 45 hours</v>
          </cell>
          <cell r="U122">
            <v>2</v>
          </cell>
          <cell r="V122" t="str">
            <v>DC</v>
          </cell>
          <cell r="W122" t="str">
            <v>N</v>
          </cell>
          <cell r="X122" t="str">
            <v/>
          </cell>
          <cell r="Y122" t="str">
            <v/>
          </cell>
          <cell r="Z122" t="str">
            <v/>
          </cell>
          <cell r="AA122">
            <v>38995</v>
          </cell>
          <cell r="AB122" t="str">
            <v>End of contract</v>
          </cell>
        </row>
        <row r="123">
          <cell r="A123" t="str">
            <v>EF0120</v>
          </cell>
          <cell r="B123" t="str">
            <v>Active</v>
          </cell>
          <cell r="C123" t="str">
            <v>ELFASHER</v>
          </cell>
          <cell r="D123" t="str">
            <v>Nasser Eldeen HASSAN IDRISS</v>
          </cell>
          <cell r="F123" t="str">
            <v>NUT</v>
          </cell>
          <cell r="G123" t="str">
            <v xml:space="preserve">Home Visitor </v>
          </cell>
          <cell r="H123" t="str">
            <v>B4</v>
          </cell>
          <cell r="I123" t="str">
            <v>TFC</v>
          </cell>
          <cell r="J123" t="str">
            <v>EFN01</v>
          </cell>
          <cell r="K123">
            <v>650101</v>
          </cell>
          <cell r="L123" t="str">
            <v>F1K</v>
          </cell>
          <cell r="M123" t="str">
            <v>CA02</v>
          </cell>
          <cell r="N123">
            <v>38468</v>
          </cell>
          <cell r="O123">
            <v>39016</v>
          </cell>
          <cell r="P123">
            <v>2958465</v>
          </cell>
          <cell r="Q123" t="str">
            <v>Not relocated</v>
          </cell>
          <cell r="R123">
            <v>2958434</v>
          </cell>
          <cell r="S123" t="str">
            <v>Indefinite</v>
          </cell>
          <cell r="T123" t="str">
            <v>Normal 45 hours</v>
          </cell>
          <cell r="U123">
            <v>3</v>
          </cell>
          <cell r="V123" t="str">
            <v>IC</v>
          </cell>
          <cell r="W123" t="str">
            <v>N</v>
          </cell>
          <cell r="X123" t="str">
            <v/>
          </cell>
          <cell r="Y123" t="str">
            <v/>
          </cell>
          <cell r="Z123" t="str">
            <v/>
          </cell>
        </row>
        <row r="124">
          <cell r="A124" t="str">
            <v>EF0121</v>
          </cell>
          <cell r="B124" t="str">
            <v>Stopped</v>
          </cell>
          <cell r="C124" t="str">
            <v>ELFASHER</v>
          </cell>
          <cell r="D124" t="str">
            <v>Suleiman YAGOUB ABDALLA</v>
          </cell>
          <cell r="F124" t="str">
            <v>NUT</v>
          </cell>
          <cell r="G124" t="str">
            <v xml:space="preserve">Home Visitor </v>
          </cell>
          <cell r="H124" t="str">
            <v>B</v>
          </cell>
          <cell r="I124" t="str">
            <v>SFC</v>
          </cell>
          <cell r="J124" t="str">
            <v>EFN01</v>
          </cell>
          <cell r="K124">
            <v>650101</v>
          </cell>
          <cell r="M124" t="str">
            <v>CA03</v>
          </cell>
          <cell r="N124">
            <v>38468</v>
          </cell>
          <cell r="O124">
            <v>38468</v>
          </cell>
          <cell r="P124">
            <v>38650</v>
          </cell>
          <cell r="Q124" t="str">
            <v>Not relocated</v>
          </cell>
          <cell r="R124">
            <v>38619</v>
          </cell>
          <cell r="S124">
            <v>6</v>
          </cell>
          <cell r="T124" t="str">
            <v>Normal 45 hours</v>
          </cell>
          <cell r="U124">
            <v>2</v>
          </cell>
          <cell r="V124" t="str">
            <v>DC</v>
          </cell>
          <cell r="W124">
            <v>3</v>
          </cell>
          <cell r="X124" t="str">
            <v/>
          </cell>
          <cell r="Y124" t="str">
            <v/>
          </cell>
          <cell r="Z124" t="str">
            <v/>
          </cell>
          <cell r="AA124">
            <v>38650</v>
          </cell>
          <cell r="AB124" t="str">
            <v>End of contract</v>
          </cell>
        </row>
        <row r="125">
          <cell r="A125" t="str">
            <v>EF0122</v>
          </cell>
          <cell r="B125" t="str">
            <v>Stopped</v>
          </cell>
          <cell r="C125" t="str">
            <v>ELFASHER</v>
          </cell>
          <cell r="D125" t="str">
            <v>Ali ADAM TAJEDDEEN</v>
          </cell>
          <cell r="F125" t="str">
            <v>NUT</v>
          </cell>
          <cell r="G125" t="str">
            <v xml:space="preserve">Home Visitor </v>
          </cell>
          <cell r="H125" t="str">
            <v>B</v>
          </cell>
          <cell r="I125" t="str">
            <v>SFC</v>
          </cell>
          <cell r="J125" t="str">
            <v>EFN01</v>
          </cell>
          <cell r="K125">
            <v>650101</v>
          </cell>
          <cell r="M125" t="str">
            <v>CA03</v>
          </cell>
          <cell r="N125">
            <v>38468</v>
          </cell>
          <cell r="O125">
            <v>38468</v>
          </cell>
          <cell r="P125">
            <v>38650</v>
          </cell>
          <cell r="Q125" t="str">
            <v>Not relocated</v>
          </cell>
          <cell r="R125">
            <v>38619</v>
          </cell>
          <cell r="S125">
            <v>6</v>
          </cell>
          <cell r="T125" t="str">
            <v>Normal 45 hours</v>
          </cell>
          <cell r="U125">
            <v>1</v>
          </cell>
          <cell r="V125" t="str">
            <v>DC</v>
          </cell>
          <cell r="W125">
            <v>3</v>
          </cell>
          <cell r="X125" t="str">
            <v/>
          </cell>
          <cell r="Y125" t="str">
            <v/>
          </cell>
          <cell r="Z125" t="str">
            <v/>
          </cell>
          <cell r="AA125">
            <v>38595</v>
          </cell>
          <cell r="AB125" t="str">
            <v>Resignation</v>
          </cell>
        </row>
        <row r="126">
          <cell r="A126" t="str">
            <v>EF0123</v>
          </cell>
          <cell r="B126" t="str">
            <v>Stopped</v>
          </cell>
          <cell r="C126" t="str">
            <v>ELFASHER</v>
          </cell>
          <cell r="D126" t="str">
            <v>Suleiman MOHAMED AHMED</v>
          </cell>
          <cell r="F126" t="str">
            <v>NUT</v>
          </cell>
          <cell r="G126" t="str">
            <v>Counterpart</v>
          </cell>
          <cell r="H126" t="str">
            <v>G1</v>
          </cell>
          <cell r="I126" t="str">
            <v>SFC</v>
          </cell>
          <cell r="J126" t="str">
            <v>EFN01</v>
          </cell>
          <cell r="K126">
            <v>650101</v>
          </cell>
          <cell r="M126" t="str">
            <v>CA32</v>
          </cell>
          <cell r="N126">
            <v>38468</v>
          </cell>
          <cell r="O126">
            <v>38743</v>
          </cell>
          <cell r="P126">
            <v>2958465</v>
          </cell>
          <cell r="Q126" t="str">
            <v>Not relocated</v>
          </cell>
          <cell r="R126">
            <v>2958434</v>
          </cell>
          <cell r="S126" t="str">
            <v>Indefinite</v>
          </cell>
          <cell r="T126" t="str">
            <v>Normal 45 hours</v>
          </cell>
          <cell r="U126">
            <v>3</v>
          </cell>
          <cell r="V126" t="str">
            <v>IC</v>
          </cell>
          <cell r="W126" t="str">
            <v>N</v>
          </cell>
          <cell r="X126" t="str">
            <v/>
          </cell>
          <cell r="Y126" t="str">
            <v/>
          </cell>
          <cell r="Z126" t="str">
            <v/>
          </cell>
          <cell r="AA126">
            <v>38995</v>
          </cell>
          <cell r="AB126" t="str">
            <v>End of contract</v>
          </cell>
        </row>
        <row r="127">
          <cell r="A127" t="str">
            <v>EF0124</v>
          </cell>
          <cell r="B127" t="str">
            <v>Active</v>
          </cell>
          <cell r="C127" t="str">
            <v>ELFASHER</v>
          </cell>
          <cell r="D127" t="str">
            <v>Namat IBRAHIM HAROUN</v>
          </cell>
          <cell r="F127" t="str">
            <v>ADMIN</v>
          </cell>
          <cell r="G127" t="str">
            <v>Cleaner</v>
          </cell>
          <cell r="H127" t="str">
            <v>A4</v>
          </cell>
          <cell r="I127" t="str">
            <v>Guest house</v>
          </cell>
          <cell r="J127" t="str">
            <v>EFC01</v>
          </cell>
          <cell r="K127">
            <v>650014</v>
          </cell>
          <cell r="L127" t="str">
            <v>Z1L</v>
          </cell>
          <cell r="M127" t="str">
            <v>6500O</v>
          </cell>
          <cell r="N127">
            <v>38468</v>
          </cell>
          <cell r="O127">
            <v>39015</v>
          </cell>
          <cell r="P127">
            <v>2958465</v>
          </cell>
          <cell r="Q127" t="str">
            <v>Not relocated</v>
          </cell>
          <cell r="R127">
            <v>2958434</v>
          </cell>
          <cell r="S127" t="str">
            <v>Indefinite</v>
          </cell>
          <cell r="T127" t="str">
            <v>Normal 45 hours</v>
          </cell>
          <cell r="U127">
            <v>3</v>
          </cell>
          <cell r="V127" t="str">
            <v>IC</v>
          </cell>
          <cell r="W127" t="str">
            <v>N</v>
          </cell>
          <cell r="X127" t="str">
            <v/>
          </cell>
          <cell r="Y127" t="str">
            <v/>
          </cell>
          <cell r="Z127" t="str">
            <v/>
          </cell>
        </row>
        <row r="128">
          <cell r="A128" t="str">
            <v>EF0125</v>
          </cell>
          <cell r="B128" t="str">
            <v>Active</v>
          </cell>
          <cell r="C128" t="str">
            <v>ELFASHER</v>
          </cell>
          <cell r="D128" t="str">
            <v>Abdalla SULEIMAN ABDELRAHMAN</v>
          </cell>
          <cell r="F128" t="str">
            <v>FS</v>
          </cell>
          <cell r="G128" t="str">
            <v>Food security Surveillance officer</v>
          </cell>
          <cell r="H128" t="str">
            <v>D4</v>
          </cell>
          <cell r="I128" t="str">
            <v>Field</v>
          </cell>
          <cell r="J128" t="str">
            <v>EFF01</v>
          </cell>
          <cell r="K128">
            <v>650101</v>
          </cell>
          <cell r="L128" t="str">
            <v>F1K</v>
          </cell>
          <cell r="M128" t="str">
            <v>CA01</v>
          </cell>
          <cell r="N128">
            <v>38468</v>
          </cell>
          <cell r="O128">
            <v>38833</v>
          </cell>
          <cell r="P128">
            <v>2958465</v>
          </cell>
          <cell r="Q128" t="str">
            <v>Not relocated</v>
          </cell>
          <cell r="R128">
            <v>2958434</v>
          </cell>
          <cell r="S128" t="str">
            <v>Indefinite</v>
          </cell>
          <cell r="T128" t="str">
            <v>Normal 45 hours</v>
          </cell>
          <cell r="U128">
            <v>3</v>
          </cell>
          <cell r="V128" t="str">
            <v>IC</v>
          </cell>
          <cell r="W128" t="str">
            <v>N</v>
          </cell>
          <cell r="X128" t="str">
            <v/>
          </cell>
          <cell r="Y128" t="str">
            <v/>
          </cell>
          <cell r="Z128" t="str">
            <v/>
          </cell>
        </row>
        <row r="129">
          <cell r="A129" t="str">
            <v>EF0126</v>
          </cell>
          <cell r="B129" t="str">
            <v>Stopped</v>
          </cell>
          <cell r="C129" t="str">
            <v>ELFASHER</v>
          </cell>
          <cell r="D129" t="str">
            <v>Abass ADAM MOHAMED</v>
          </cell>
          <cell r="F129" t="str">
            <v>LOG</v>
          </cell>
          <cell r="G129" t="str">
            <v>Worker</v>
          </cell>
          <cell r="H129" t="str">
            <v>A1</v>
          </cell>
          <cell r="I129" t="str">
            <v>Office</v>
          </cell>
          <cell r="J129" t="str">
            <v>EFC01</v>
          </cell>
          <cell r="K129">
            <v>650100</v>
          </cell>
          <cell r="M129" t="str">
            <v>CA52</v>
          </cell>
          <cell r="N129">
            <v>38468</v>
          </cell>
          <cell r="O129">
            <v>38650</v>
          </cell>
          <cell r="P129">
            <v>39014</v>
          </cell>
          <cell r="Q129" t="str">
            <v>Not relocated</v>
          </cell>
          <cell r="R129">
            <v>38983</v>
          </cell>
          <cell r="S129">
            <v>12</v>
          </cell>
          <cell r="T129" t="str">
            <v>Normal 45 hours</v>
          </cell>
          <cell r="U129">
            <v>2</v>
          </cell>
          <cell r="V129" t="str">
            <v>DC</v>
          </cell>
          <cell r="W129" t="str">
            <v>N</v>
          </cell>
          <cell r="X129" t="str">
            <v/>
          </cell>
          <cell r="Y129" t="str">
            <v/>
          </cell>
          <cell r="Z129" t="str">
            <v/>
          </cell>
          <cell r="AA129">
            <v>39014</v>
          </cell>
          <cell r="AB129" t="str">
            <v>End of contract</v>
          </cell>
        </row>
        <row r="130">
          <cell r="A130" t="str">
            <v>EF0127</v>
          </cell>
          <cell r="B130" t="str">
            <v>Stopped</v>
          </cell>
          <cell r="C130" t="str">
            <v>ELFASHER</v>
          </cell>
          <cell r="D130" t="str">
            <v xml:space="preserve">Abdul MAJEED YAGOUB </v>
          </cell>
          <cell r="F130" t="str">
            <v>LOG</v>
          </cell>
          <cell r="G130" t="str">
            <v>Worker</v>
          </cell>
          <cell r="H130" t="str">
            <v>A1</v>
          </cell>
          <cell r="I130" t="str">
            <v>Office</v>
          </cell>
          <cell r="J130" t="str">
            <v>EFC01</v>
          </cell>
          <cell r="K130">
            <v>650100</v>
          </cell>
          <cell r="L130" t="str">
            <v>F1J</v>
          </cell>
          <cell r="M130" t="str">
            <v>CA52</v>
          </cell>
          <cell r="N130">
            <v>38468</v>
          </cell>
          <cell r="O130">
            <v>39015</v>
          </cell>
          <cell r="P130">
            <v>2958465</v>
          </cell>
          <cell r="Q130" t="str">
            <v>Not relocated</v>
          </cell>
          <cell r="R130">
            <v>2958434</v>
          </cell>
          <cell r="S130" t="str">
            <v>Indefinite</v>
          </cell>
          <cell r="T130" t="str">
            <v>Normal 45 hours</v>
          </cell>
          <cell r="U130">
            <v>3</v>
          </cell>
          <cell r="V130" t="str">
            <v>IC</v>
          </cell>
          <cell r="W130" t="str">
            <v>N</v>
          </cell>
          <cell r="X130" t="str">
            <v/>
          </cell>
          <cell r="Y130" t="str">
            <v/>
          </cell>
          <cell r="Z130" t="str">
            <v/>
          </cell>
          <cell r="AA130" t="str">
            <v>28/02/2007</v>
          </cell>
          <cell r="AB130" t="str">
            <v>End of contract</v>
          </cell>
        </row>
        <row r="131">
          <cell r="A131" t="str">
            <v>EF0128</v>
          </cell>
          <cell r="B131" t="str">
            <v>Active</v>
          </cell>
          <cell r="C131" t="str">
            <v>ELFASHER</v>
          </cell>
          <cell r="D131" t="str">
            <v>Ahmed IDRISS ADAM</v>
          </cell>
          <cell r="F131" t="str">
            <v>NUT</v>
          </cell>
          <cell r="G131" t="str">
            <v xml:space="preserve">Phase Monitor </v>
          </cell>
          <cell r="H131" t="str">
            <v>B4</v>
          </cell>
          <cell r="I131" t="str">
            <v>TFC</v>
          </cell>
          <cell r="J131" t="str">
            <v>EFN01</v>
          </cell>
          <cell r="K131">
            <v>650101</v>
          </cell>
          <cell r="L131" t="str">
            <v>F1K</v>
          </cell>
          <cell r="M131" t="str">
            <v>CA02</v>
          </cell>
          <cell r="N131">
            <v>38144</v>
          </cell>
          <cell r="O131">
            <v>38873</v>
          </cell>
          <cell r="P131">
            <v>2958465</v>
          </cell>
          <cell r="Q131" t="str">
            <v>Not relocated</v>
          </cell>
          <cell r="R131">
            <v>2958434</v>
          </cell>
          <cell r="S131" t="str">
            <v>Indefinite</v>
          </cell>
          <cell r="T131" t="str">
            <v>Shift 48 hours</v>
          </cell>
          <cell r="U131">
            <v>3</v>
          </cell>
          <cell r="V131" t="str">
            <v>IC</v>
          </cell>
          <cell r="W131" t="str">
            <v>N</v>
          </cell>
          <cell r="X131" t="str">
            <v/>
          </cell>
          <cell r="Y131" t="str">
            <v/>
          </cell>
          <cell r="Z131" t="str">
            <v/>
          </cell>
        </row>
        <row r="132">
          <cell r="A132" t="str">
            <v>EF0129</v>
          </cell>
          <cell r="B132" t="str">
            <v>Stopped</v>
          </cell>
          <cell r="C132" t="str">
            <v>ELFASHER</v>
          </cell>
          <cell r="D132" t="str">
            <v>Mohamed NADIM</v>
          </cell>
          <cell r="F132" t="str">
            <v>NUT</v>
          </cell>
          <cell r="G132" t="str">
            <v xml:space="preserve">Medical Supervisor </v>
          </cell>
          <cell r="H132" t="str">
            <v>H1</v>
          </cell>
          <cell r="I132" t="str">
            <v>TFC</v>
          </cell>
          <cell r="J132" t="str">
            <v>EFN01</v>
          </cell>
          <cell r="K132">
            <v>650101</v>
          </cell>
          <cell r="M132" t="str">
            <v>CA22</v>
          </cell>
          <cell r="N132">
            <v>38353</v>
          </cell>
          <cell r="O132">
            <v>38899</v>
          </cell>
          <cell r="P132">
            <v>2958465</v>
          </cell>
          <cell r="Q132" t="str">
            <v>Not relocated</v>
          </cell>
          <cell r="R132">
            <v>2958434</v>
          </cell>
          <cell r="S132" t="str">
            <v>Indefinite</v>
          </cell>
          <cell r="T132" t="str">
            <v>Normal 45 hours</v>
          </cell>
          <cell r="U132">
            <v>3</v>
          </cell>
          <cell r="V132" t="str">
            <v>IC</v>
          </cell>
          <cell r="W132" t="str">
            <v>N</v>
          </cell>
          <cell r="X132" t="str">
            <v/>
          </cell>
          <cell r="Y132" t="str">
            <v/>
          </cell>
          <cell r="Z132" t="str">
            <v/>
          </cell>
          <cell r="AA132">
            <v>38960</v>
          </cell>
          <cell r="AB132" t="str">
            <v>Resignation</v>
          </cell>
        </row>
        <row r="133">
          <cell r="A133" t="str">
            <v>EF0130</v>
          </cell>
          <cell r="B133" t="str">
            <v>Stopped</v>
          </cell>
          <cell r="C133" t="str">
            <v>ELFASHER</v>
          </cell>
          <cell r="D133" t="str">
            <v>Elsadig ABAKER HASSABALLA</v>
          </cell>
          <cell r="F133" t="str">
            <v>FS</v>
          </cell>
          <cell r="G133" t="str">
            <v>Data Entry Manager</v>
          </cell>
          <cell r="H133" t="str">
            <v>C1</v>
          </cell>
          <cell r="I133" t="str">
            <v>Field</v>
          </cell>
          <cell r="J133" t="str">
            <v>EFF01</v>
          </cell>
          <cell r="K133">
            <v>650101</v>
          </cell>
          <cell r="M133" t="str">
            <v>CA42</v>
          </cell>
          <cell r="N133">
            <v>38489</v>
          </cell>
          <cell r="O133">
            <v>38734</v>
          </cell>
          <cell r="P133">
            <v>2958465</v>
          </cell>
          <cell r="Q133" t="str">
            <v>Not relocated</v>
          </cell>
          <cell r="R133">
            <v>2958434</v>
          </cell>
          <cell r="S133" t="str">
            <v>Indefinite</v>
          </cell>
          <cell r="T133" t="str">
            <v>Normal 45 hours</v>
          </cell>
          <cell r="U133">
            <v>3</v>
          </cell>
          <cell r="V133" t="str">
            <v>IC</v>
          </cell>
          <cell r="W133" t="str">
            <v>N</v>
          </cell>
          <cell r="X133" t="str">
            <v/>
          </cell>
          <cell r="Y133" t="str">
            <v/>
          </cell>
          <cell r="Z133" t="str">
            <v/>
          </cell>
          <cell r="AA133">
            <v>38973</v>
          </cell>
          <cell r="AB133" t="str">
            <v>Resignation</v>
          </cell>
        </row>
        <row r="134">
          <cell r="A134" t="str">
            <v>EF0131</v>
          </cell>
          <cell r="B134" t="str">
            <v>Stopped</v>
          </cell>
          <cell r="C134" t="str">
            <v>ELFASHER</v>
          </cell>
          <cell r="D134" t="str">
            <v xml:space="preserve">Ibrahim Adam  Fadul </v>
          </cell>
          <cell r="F134" t="str">
            <v>FS</v>
          </cell>
          <cell r="G134" t="str">
            <v xml:space="preserve">Food security monitor </v>
          </cell>
          <cell r="H134" t="str">
            <v>C</v>
          </cell>
          <cell r="I134" t="str">
            <v>Field</v>
          </cell>
          <cell r="J134" t="str">
            <v>EFF01</v>
          </cell>
          <cell r="K134">
            <v>650101</v>
          </cell>
          <cell r="M134" t="str">
            <v>CA42</v>
          </cell>
          <cell r="N134">
            <v>38487</v>
          </cell>
          <cell r="O134">
            <v>38670</v>
          </cell>
          <cell r="P134">
            <v>38851</v>
          </cell>
          <cell r="Q134" t="str">
            <v>Not relocated</v>
          </cell>
          <cell r="R134">
            <v>38820</v>
          </cell>
          <cell r="S134">
            <v>6</v>
          </cell>
          <cell r="T134" t="str">
            <v>Normal 45 hours</v>
          </cell>
          <cell r="U134">
            <v>1</v>
          </cell>
          <cell r="V134" t="str">
            <v>DC</v>
          </cell>
          <cell r="W134">
            <v>3</v>
          </cell>
          <cell r="X134" t="str">
            <v/>
          </cell>
          <cell r="Y134" t="str">
            <v/>
          </cell>
          <cell r="Z134" t="str">
            <v/>
          </cell>
          <cell r="AA134">
            <v>38851</v>
          </cell>
          <cell r="AB134" t="str">
            <v>Resignation</v>
          </cell>
        </row>
        <row r="135">
          <cell r="A135" t="str">
            <v>EF0132</v>
          </cell>
          <cell r="B135" t="str">
            <v>Stopped</v>
          </cell>
          <cell r="C135" t="str">
            <v>ELFASHER</v>
          </cell>
          <cell r="D135" t="str">
            <v xml:space="preserve">Mohamed IBRAHIM HUSSEIN </v>
          </cell>
          <cell r="F135" t="str">
            <v>FA</v>
          </cell>
          <cell r="G135" t="str">
            <v>Food Aid Monitor</v>
          </cell>
          <cell r="H135" t="str">
            <v>C</v>
          </cell>
          <cell r="I135" t="str">
            <v>Field</v>
          </cell>
          <cell r="J135" t="str">
            <v>EFF01</v>
          </cell>
          <cell r="K135">
            <v>650101</v>
          </cell>
          <cell r="M135" t="str">
            <v>AB02</v>
          </cell>
          <cell r="N135">
            <v>38468</v>
          </cell>
          <cell r="O135">
            <v>38468</v>
          </cell>
          <cell r="P135">
            <v>38650</v>
          </cell>
          <cell r="Q135" t="str">
            <v>Not relocated</v>
          </cell>
          <cell r="R135">
            <v>38619</v>
          </cell>
          <cell r="S135">
            <v>6</v>
          </cell>
          <cell r="T135" t="str">
            <v>Normal 45 hours</v>
          </cell>
          <cell r="U135">
            <v>1</v>
          </cell>
          <cell r="V135" t="str">
            <v>DC</v>
          </cell>
          <cell r="W135">
            <v>3</v>
          </cell>
          <cell r="X135" t="str">
            <v/>
          </cell>
          <cell r="Y135" t="str">
            <v/>
          </cell>
          <cell r="Z135" t="str">
            <v/>
          </cell>
          <cell r="AA135">
            <v>38585</v>
          </cell>
          <cell r="AB135" t="str">
            <v>Dismissal</v>
          </cell>
        </row>
        <row r="136">
          <cell r="A136" t="str">
            <v>EF0133</v>
          </cell>
          <cell r="B136" t="str">
            <v>Stopped</v>
          </cell>
          <cell r="C136" t="str">
            <v>ELFASHER</v>
          </cell>
          <cell r="D136" t="str">
            <v xml:space="preserve">Mohamed OSMAN ELBAGIR </v>
          </cell>
          <cell r="F136" t="str">
            <v>FA</v>
          </cell>
          <cell r="G136" t="str">
            <v>Food Aid Monitor</v>
          </cell>
          <cell r="H136" t="str">
            <v>C</v>
          </cell>
          <cell r="I136" t="str">
            <v>Field</v>
          </cell>
          <cell r="J136" t="str">
            <v>EFF01</v>
          </cell>
          <cell r="K136">
            <v>650101</v>
          </cell>
          <cell r="M136" t="str">
            <v>AB02</v>
          </cell>
          <cell r="N136">
            <v>38468</v>
          </cell>
          <cell r="O136">
            <v>38468</v>
          </cell>
          <cell r="P136">
            <v>38650</v>
          </cell>
          <cell r="Q136" t="str">
            <v>Not relocated</v>
          </cell>
          <cell r="R136">
            <v>38619</v>
          </cell>
          <cell r="S136">
            <v>6</v>
          </cell>
          <cell r="T136" t="str">
            <v>Normal 45 hours</v>
          </cell>
          <cell r="U136">
            <v>1</v>
          </cell>
          <cell r="V136" t="str">
            <v>DC</v>
          </cell>
          <cell r="W136">
            <v>3</v>
          </cell>
          <cell r="X136" t="str">
            <v/>
          </cell>
          <cell r="Y136" t="str">
            <v/>
          </cell>
          <cell r="Z136" t="str">
            <v/>
          </cell>
          <cell r="AA136">
            <v>38575</v>
          </cell>
          <cell r="AB136" t="str">
            <v>Resignation</v>
          </cell>
        </row>
        <row r="137">
          <cell r="A137" t="str">
            <v>EF0134</v>
          </cell>
          <cell r="B137" t="str">
            <v>Stopped</v>
          </cell>
          <cell r="C137" t="str">
            <v>ELFASHER</v>
          </cell>
          <cell r="D137" t="str">
            <v>Abaker ABDELRAHMAN AZARG</v>
          </cell>
          <cell r="F137" t="str">
            <v>FA</v>
          </cell>
          <cell r="G137" t="str">
            <v>Food Aid Monitor</v>
          </cell>
          <cell r="H137" t="str">
            <v>C</v>
          </cell>
          <cell r="I137" t="str">
            <v>Field</v>
          </cell>
          <cell r="J137" t="str">
            <v>EFF01</v>
          </cell>
          <cell r="K137">
            <v>650101</v>
          </cell>
          <cell r="M137" t="str">
            <v>AB02</v>
          </cell>
          <cell r="N137">
            <v>38468</v>
          </cell>
          <cell r="O137">
            <v>38468</v>
          </cell>
          <cell r="P137">
            <v>38650</v>
          </cell>
          <cell r="Q137" t="str">
            <v>Not relocated</v>
          </cell>
          <cell r="R137">
            <v>38619</v>
          </cell>
          <cell r="S137">
            <v>6</v>
          </cell>
          <cell r="T137" t="str">
            <v>Normal 45 hours</v>
          </cell>
          <cell r="U137">
            <v>1</v>
          </cell>
          <cell r="V137" t="str">
            <v>DC</v>
          </cell>
          <cell r="W137">
            <v>3</v>
          </cell>
          <cell r="X137" t="str">
            <v/>
          </cell>
          <cell r="Y137" t="str">
            <v/>
          </cell>
          <cell r="Z137" t="str">
            <v/>
          </cell>
          <cell r="AA137">
            <v>38575</v>
          </cell>
          <cell r="AB137" t="str">
            <v>Resignation</v>
          </cell>
        </row>
        <row r="138">
          <cell r="A138" t="str">
            <v>EF0135</v>
          </cell>
          <cell r="B138" t="str">
            <v>Active</v>
          </cell>
          <cell r="C138" t="str">
            <v>ELFASHER</v>
          </cell>
          <cell r="D138" t="str">
            <v xml:space="preserve">Abdalla AHMED MOHAMED </v>
          </cell>
          <cell r="F138" t="str">
            <v>NUTSURVEY</v>
          </cell>
          <cell r="G138" t="str">
            <v xml:space="preserve"> Team Leader</v>
          </cell>
          <cell r="H138" t="str">
            <v>D4</v>
          </cell>
          <cell r="I138" t="str">
            <v>Nut survey</v>
          </cell>
          <cell r="J138" t="str">
            <v>EFN02</v>
          </cell>
          <cell r="K138">
            <v>650101</v>
          </cell>
          <cell r="L138" t="str">
            <v>F1K</v>
          </cell>
          <cell r="M138" t="str">
            <v>CA02</v>
          </cell>
          <cell r="N138">
            <v>38468</v>
          </cell>
          <cell r="O138">
            <v>38742</v>
          </cell>
          <cell r="P138">
            <v>2958465</v>
          </cell>
          <cell r="Q138" t="str">
            <v>Not relocated</v>
          </cell>
          <cell r="R138">
            <v>2958434</v>
          </cell>
          <cell r="S138" t="str">
            <v>Indefinite</v>
          </cell>
          <cell r="T138" t="str">
            <v>Normal 45 hours</v>
          </cell>
          <cell r="U138">
            <v>3</v>
          </cell>
          <cell r="V138" t="str">
            <v>IC</v>
          </cell>
          <cell r="W138" t="str">
            <v>N</v>
          </cell>
          <cell r="X138" t="str">
            <v/>
          </cell>
          <cell r="Y138" t="str">
            <v/>
          </cell>
          <cell r="Z138" t="str">
            <v/>
          </cell>
        </row>
        <row r="139">
          <cell r="A139" t="str">
            <v>EF0136</v>
          </cell>
          <cell r="B139" t="str">
            <v>Active</v>
          </cell>
          <cell r="C139" t="str">
            <v>ELFASHER</v>
          </cell>
          <cell r="D139" t="str">
            <v>Thuraya ADAM ABDALLA</v>
          </cell>
          <cell r="F139" t="str">
            <v>NUT</v>
          </cell>
          <cell r="G139" t="str">
            <v>Home Visitor</v>
          </cell>
          <cell r="H139" t="str">
            <v>B4</v>
          </cell>
          <cell r="I139" t="str">
            <v>TFC</v>
          </cell>
          <cell r="J139" t="str">
            <v>EFN01</v>
          </cell>
          <cell r="K139">
            <v>650101</v>
          </cell>
          <cell r="L139" t="str">
            <v>F1K</v>
          </cell>
          <cell r="M139" t="str">
            <v>CA02</v>
          </cell>
          <cell r="N139">
            <v>38468</v>
          </cell>
          <cell r="O139">
            <v>38743</v>
          </cell>
          <cell r="P139">
            <v>2958465</v>
          </cell>
          <cell r="Q139" t="str">
            <v>Not relocated</v>
          </cell>
          <cell r="R139">
            <v>2958434</v>
          </cell>
          <cell r="S139" t="str">
            <v>Indefinite</v>
          </cell>
          <cell r="T139" t="str">
            <v>Normal 45 hours</v>
          </cell>
          <cell r="U139">
            <v>3</v>
          </cell>
          <cell r="V139" t="str">
            <v>IC</v>
          </cell>
          <cell r="W139" t="str">
            <v>N</v>
          </cell>
          <cell r="X139" t="str">
            <v/>
          </cell>
          <cell r="Y139" t="str">
            <v/>
          </cell>
          <cell r="Z139" t="str">
            <v/>
          </cell>
        </row>
        <row r="140">
          <cell r="A140" t="str">
            <v>EF0137</v>
          </cell>
          <cell r="B140" t="str">
            <v>Active</v>
          </cell>
          <cell r="C140" t="str">
            <v>ELFASHER</v>
          </cell>
          <cell r="D140" t="str">
            <v>Nafissa MOHAMED ISMAIL</v>
          </cell>
          <cell r="F140" t="str">
            <v>NUTSURVEY</v>
          </cell>
          <cell r="G140" t="str">
            <v xml:space="preserve"> Team Leader</v>
          </cell>
          <cell r="H140" t="str">
            <v>D4</v>
          </cell>
          <cell r="I140" t="str">
            <v>Nut survey</v>
          </cell>
          <cell r="J140" t="str">
            <v>EFN02</v>
          </cell>
          <cell r="K140">
            <v>650101</v>
          </cell>
          <cell r="L140" t="str">
            <v>F1K</v>
          </cell>
          <cell r="M140" t="str">
            <v>CA02</v>
          </cell>
          <cell r="N140">
            <v>38468</v>
          </cell>
          <cell r="O140">
            <v>38742</v>
          </cell>
          <cell r="P140">
            <v>2958465</v>
          </cell>
          <cell r="Q140" t="str">
            <v>Not relocated</v>
          </cell>
          <cell r="R140">
            <v>2958434</v>
          </cell>
          <cell r="S140" t="str">
            <v>Indefinite</v>
          </cell>
          <cell r="T140" t="str">
            <v>Normal 45 hours</v>
          </cell>
          <cell r="U140">
            <v>3</v>
          </cell>
          <cell r="V140" t="str">
            <v>IC</v>
          </cell>
          <cell r="W140" t="str">
            <v>N</v>
          </cell>
          <cell r="X140" t="str">
            <v/>
          </cell>
          <cell r="Y140" t="str">
            <v/>
          </cell>
          <cell r="Z140" t="str">
            <v/>
          </cell>
        </row>
        <row r="141">
          <cell r="A141" t="str">
            <v>EF0138</v>
          </cell>
          <cell r="B141" t="str">
            <v>Active</v>
          </cell>
          <cell r="C141" t="str">
            <v>ELFASHER</v>
          </cell>
          <cell r="D141" t="str">
            <v>Fawzi AHMED MAHMOUD</v>
          </cell>
          <cell r="F141" t="str">
            <v>NUT</v>
          </cell>
          <cell r="G141" t="str">
            <v xml:space="preserve">Home Visitor </v>
          </cell>
          <cell r="H141" t="str">
            <v>B4</v>
          </cell>
          <cell r="I141" t="str">
            <v>TFC</v>
          </cell>
          <cell r="J141" t="str">
            <v>EFN01</v>
          </cell>
          <cell r="K141">
            <v>650101</v>
          </cell>
          <cell r="L141" t="str">
            <v>F1K</v>
          </cell>
          <cell r="M141" t="str">
            <v>CA02</v>
          </cell>
          <cell r="N141">
            <v>38468</v>
          </cell>
          <cell r="O141">
            <v>38742</v>
          </cell>
          <cell r="P141">
            <v>2958465</v>
          </cell>
          <cell r="Q141" t="str">
            <v>Not relocated</v>
          </cell>
          <cell r="R141">
            <v>2958434</v>
          </cell>
          <cell r="S141" t="str">
            <v>Indefinite</v>
          </cell>
          <cell r="T141" t="str">
            <v>Normal 45 hours</v>
          </cell>
          <cell r="U141">
            <v>3</v>
          </cell>
          <cell r="V141" t="str">
            <v>IC</v>
          </cell>
          <cell r="W141" t="str">
            <v>N</v>
          </cell>
          <cell r="X141" t="str">
            <v/>
          </cell>
          <cell r="Y141" t="str">
            <v/>
          </cell>
          <cell r="Z141" t="str">
            <v/>
          </cell>
        </row>
        <row r="142">
          <cell r="A142" t="str">
            <v>EF0139</v>
          </cell>
          <cell r="B142" t="str">
            <v>Stopped</v>
          </cell>
          <cell r="C142" t="str">
            <v>ELFASHER</v>
          </cell>
          <cell r="D142" t="str">
            <v>Mobarak MOHAMED MATAR</v>
          </cell>
          <cell r="F142" t="str">
            <v>NUTSURVEY</v>
          </cell>
          <cell r="G142" t="str">
            <v>Assesment Measurer</v>
          </cell>
          <cell r="H142" t="str">
            <v>B</v>
          </cell>
          <cell r="I142" t="str">
            <v>Nut survey</v>
          </cell>
          <cell r="J142" t="str">
            <v>EFN02</v>
          </cell>
          <cell r="K142">
            <v>650101</v>
          </cell>
          <cell r="M142" t="str">
            <v>CA01</v>
          </cell>
          <cell r="N142">
            <v>38468</v>
          </cell>
          <cell r="O142">
            <v>38650</v>
          </cell>
          <cell r="P142">
            <v>38742</v>
          </cell>
          <cell r="Q142" t="str">
            <v>Not relocated</v>
          </cell>
          <cell r="R142">
            <v>38711</v>
          </cell>
          <cell r="S142">
            <v>3</v>
          </cell>
          <cell r="T142" t="str">
            <v>Normal 45 hours</v>
          </cell>
          <cell r="U142">
            <v>1</v>
          </cell>
          <cell r="V142" t="str">
            <v>DC</v>
          </cell>
          <cell r="W142">
            <v>3</v>
          </cell>
          <cell r="X142" t="str">
            <v/>
          </cell>
          <cell r="Y142" t="str">
            <v/>
          </cell>
          <cell r="Z142" t="str">
            <v/>
          </cell>
          <cell r="AB142" t="str">
            <v>Resignation</v>
          </cell>
        </row>
        <row r="143">
          <cell r="A143" t="str">
            <v>EF0140</v>
          </cell>
          <cell r="B143" t="str">
            <v>Active</v>
          </cell>
          <cell r="C143" t="str">
            <v>ELFASHER</v>
          </cell>
          <cell r="D143" t="str">
            <v>Mariam ABDULGADIR YAGOUB</v>
          </cell>
          <cell r="F143" t="str">
            <v>NUT</v>
          </cell>
          <cell r="G143" t="str">
            <v xml:space="preserve">Home Visitor </v>
          </cell>
          <cell r="H143" t="str">
            <v>B4</v>
          </cell>
          <cell r="I143" t="str">
            <v>TFC</v>
          </cell>
          <cell r="J143" t="str">
            <v>EFN01</v>
          </cell>
          <cell r="K143">
            <v>650101</v>
          </cell>
          <cell r="L143" t="str">
            <v>F1K</v>
          </cell>
          <cell r="M143" t="str">
            <v>CA02</v>
          </cell>
          <cell r="N143">
            <v>38468</v>
          </cell>
          <cell r="O143">
            <v>38742</v>
          </cell>
          <cell r="P143">
            <v>2958465</v>
          </cell>
          <cell r="Q143" t="str">
            <v>Not relocated</v>
          </cell>
          <cell r="R143">
            <v>2958434</v>
          </cell>
          <cell r="S143" t="str">
            <v>Indefinite</v>
          </cell>
          <cell r="T143" t="str">
            <v>Normal 45 hours</v>
          </cell>
          <cell r="U143">
            <v>3</v>
          </cell>
          <cell r="V143" t="str">
            <v>IC</v>
          </cell>
          <cell r="W143" t="str">
            <v>N</v>
          </cell>
          <cell r="X143" t="str">
            <v/>
          </cell>
          <cell r="Y143" t="str">
            <v/>
          </cell>
          <cell r="Z143" t="str">
            <v/>
          </cell>
        </row>
        <row r="144">
          <cell r="A144" t="str">
            <v>EF0141</v>
          </cell>
          <cell r="B144" t="str">
            <v>Stopped</v>
          </cell>
          <cell r="C144" t="str">
            <v>ELFASHER</v>
          </cell>
          <cell r="D144" t="str">
            <v>Tijani ISMAIL ABDULELWHAB</v>
          </cell>
          <cell r="F144" t="str">
            <v>LOG</v>
          </cell>
          <cell r="G144" t="str">
            <v>Driver</v>
          </cell>
          <cell r="H144" t="str">
            <v>C1</v>
          </cell>
          <cell r="I144" t="str">
            <v>Office</v>
          </cell>
          <cell r="J144" t="str">
            <v>EFC01</v>
          </cell>
          <cell r="K144">
            <v>650100</v>
          </cell>
          <cell r="M144" t="str">
            <v>CA52</v>
          </cell>
          <cell r="N144">
            <v>38468</v>
          </cell>
          <cell r="O144">
            <v>38650</v>
          </cell>
          <cell r="P144">
            <v>39014</v>
          </cell>
          <cell r="Q144" t="str">
            <v>Not relocated</v>
          </cell>
          <cell r="R144">
            <v>38983</v>
          </cell>
          <cell r="S144">
            <v>12</v>
          </cell>
          <cell r="T144" t="str">
            <v>Normal 45 hours</v>
          </cell>
          <cell r="U144">
            <v>2</v>
          </cell>
          <cell r="V144" t="str">
            <v>DC</v>
          </cell>
          <cell r="W144" t="str">
            <v>N</v>
          </cell>
          <cell r="X144" t="str">
            <v/>
          </cell>
          <cell r="Y144" t="str">
            <v/>
          </cell>
          <cell r="Z144" t="str">
            <v/>
          </cell>
          <cell r="AA144">
            <v>39014</v>
          </cell>
          <cell r="AB144" t="str">
            <v>End of contract</v>
          </cell>
        </row>
        <row r="145">
          <cell r="A145" t="str">
            <v>EF0142</v>
          </cell>
          <cell r="B145" t="str">
            <v>Stopped</v>
          </cell>
          <cell r="C145" t="str">
            <v>ELFASHER</v>
          </cell>
          <cell r="D145" t="str">
            <v>Haitham MOHAMED ABDALLAH</v>
          </cell>
          <cell r="F145" t="str">
            <v>LOG</v>
          </cell>
          <cell r="G145" t="str">
            <v>Driver</v>
          </cell>
          <cell r="H145" t="str">
            <v>C1</v>
          </cell>
          <cell r="I145" t="str">
            <v>Office</v>
          </cell>
          <cell r="J145" t="str">
            <v>EFC01</v>
          </cell>
          <cell r="K145">
            <v>650100</v>
          </cell>
          <cell r="M145" t="str">
            <v>CA52</v>
          </cell>
          <cell r="N145">
            <v>38468</v>
          </cell>
          <cell r="O145">
            <v>38650</v>
          </cell>
          <cell r="P145">
            <v>39014</v>
          </cell>
          <cell r="Q145" t="str">
            <v>Not relocated</v>
          </cell>
          <cell r="R145">
            <v>38983</v>
          </cell>
          <cell r="S145">
            <v>12</v>
          </cell>
          <cell r="T145" t="str">
            <v>Normal 45 hours</v>
          </cell>
          <cell r="U145">
            <v>2</v>
          </cell>
          <cell r="V145" t="str">
            <v>DC</v>
          </cell>
          <cell r="W145" t="str">
            <v>N</v>
          </cell>
          <cell r="X145" t="str">
            <v/>
          </cell>
          <cell r="Y145" t="str">
            <v/>
          </cell>
          <cell r="Z145" t="str">
            <v/>
          </cell>
          <cell r="AA145">
            <v>39014</v>
          </cell>
          <cell r="AB145" t="str">
            <v>End of contract</v>
          </cell>
        </row>
        <row r="146">
          <cell r="A146" t="str">
            <v>EF0143</v>
          </cell>
          <cell r="B146" t="str">
            <v>Stopped</v>
          </cell>
          <cell r="C146" t="str">
            <v>ELFASHER</v>
          </cell>
          <cell r="D146" t="str">
            <v>Hussein HAROUN MUSSA</v>
          </cell>
          <cell r="F146" t="str">
            <v>LOG</v>
          </cell>
          <cell r="G146" t="str">
            <v>Driver</v>
          </cell>
          <cell r="H146" t="str">
            <v>C1</v>
          </cell>
          <cell r="I146" t="str">
            <v>Office</v>
          </cell>
          <cell r="J146" t="str">
            <v>EFC01</v>
          </cell>
          <cell r="K146">
            <v>650100</v>
          </cell>
          <cell r="M146" t="str">
            <v>CA52</v>
          </cell>
          <cell r="N146">
            <v>38468</v>
          </cell>
          <cell r="O146">
            <v>38650</v>
          </cell>
          <cell r="P146">
            <v>39014</v>
          </cell>
          <cell r="Q146" t="str">
            <v>Not relocated</v>
          </cell>
          <cell r="R146">
            <v>38983</v>
          </cell>
          <cell r="S146">
            <v>12</v>
          </cell>
          <cell r="T146" t="str">
            <v>Normal 45 hours</v>
          </cell>
          <cell r="U146">
            <v>2</v>
          </cell>
          <cell r="V146" t="str">
            <v>DC</v>
          </cell>
          <cell r="W146" t="str">
            <v>N</v>
          </cell>
          <cell r="X146" t="str">
            <v/>
          </cell>
          <cell r="Y146" t="str">
            <v/>
          </cell>
          <cell r="Z146" t="str">
            <v/>
          </cell>
          <cell r="AA146">
            <v>39014</v>
          </cell>
          <cell r="AB146" t="str">
            <v>End of contract</v>
          </cell>
        </row>
        <row r="147">
          <cell r="A147" t="str">
            <v>EF0144</v>
          </cell>
          <cell r="B147" t="str">
            <v>Stopped</v>
          </cell>
          <cell r="C147" t="str">
            <v>ELFASHER</v>
          </cell>
          <cell r="D147" t="str">
            <v>Mohamed SULIAMAN MOHAMED</v>
          </cell>
          <cell r="F147" t="str">
            <v>NUT</v>
          </cell>
          <cell r="G147" t="str">
            <v>Registrar</v>
          </cell>
          <cell r="H147" t="str">
            <v>C1</v>
          </cell>
          <cell r="I147" t="str">
            <v>SFC</v>
          </cell>
          <cell r="J147" t="str">
            <v>EFN01</v>
          </cell>
          <cell r="K147">
            <v>650101</v>
          </cell>
          <cell r="M147" t="str">
            <v>CA32</v>
          </cell>
          <cell r="N147">
            <v>38468</v>
          </cell>
          <cell r="O147">
            <v>38652</v>
          </cell>
          <cell r="P147">
            <v>39016</v>
          </cell>
          <cell r="Q147" t="str">
            <v>Not relocated</v>
          </cell>
          <cell r="R147">
            <v>38985</v>
          </cell>
          <cell r="S147">
            <v>12</v>
          </cell>
          <cell r="T147" t="str">
            <v>Normal 45 hours</v>
          </cell>
          <cell r="U147">
            <v>2</v>
          </cell>
          <cell r="V147" t="str">
            <v>DC</v>
          </cell>
          <cell r="W147" t="str">
            <v>N</v>
          </cell>
          <cell r="X147" t="str">
            <v/>
          </cell>
          <cell r="Y147" t="str">
            <v/>
          </cell>
          <cell r="Z147" t="str">
            <v/>
          </cell>
          <cell r="AA147">
            <v>38995</v>
          </cell>
          <cell r="AB147" t="str">
            <v>End of contract</v>
          </cell>
        </row>
        <row r="148">
          <cell r="A148" t="str">
            <v>EF0145</v>
          </cell>
          <cell r="B148" t="str">
            <v>Stopped</v>
          </cell>
          <cell r="C148" t="str">
            <v>ELFASHER</v>
          </cell>
          <cell r="D148" t="str">
            <v>Mohamed ADAM HAMID</v>
          </cell>
          <cell r="F148" t="str">
            <v>NUT</v>
          </cell>
          <cell r="G148" t="str">
            <v xml:space="preserve">Measurer </v>
          </cell>
          <cell r="H148" t="str">
            <v>B</v>
          </cell>
          <cell r="I148" t="str">
            <v>SFC</v>
          </cell>
          <cell r="J148" t="str">
            <v>EFN01</v>
          </cell>
          <cell r="K148">
            <v>650101</v>
          </cell>
          <cell r="M148" t="str">
            <v>CA03</v>
          </cell>
          <cell r="N148">
            <v>38468</v>
          </cell>
          <cell r="O148">
            <v>38468</v>
          </cell>
          <cell r="P148">
            <v>38650</v>
          </cell>
          <cell r="Q148" t="str">
            <v>Not relocated</v>
          </cell>
          <cell r="R148">
            <v>38619</v>
          </cell>
          <cell r="S148">
            <v>6</v>
          </cell>
          <cell r="T148" t="str">
            <v>Normal 45 hours</v>
          </cell>
          <cell r="U148">
            <v>1</v>
          </cell>
          <cell r="V148" t="str">
            <v>DC</v>
          </cell>
          <cell r="W148">
            <v>3</v>
          </cell>
          <cell r="X148" t="str">
            <v/>
          </cell>
          <cell r="Y148" t="str">
            <v/>
          </cell>
          <cell r="Z148" t="str">
            <v/>
          </cell>
          <cell r="AA148">
            <v>38596</v>
          </cell>
          <cell r="AB148" t="str">
            <v>Resignation</v>
          </cell>
        </row>
        <row r="149">
          <cell r="A149" t="str">
            <v>EF0146</v>
          </cell>
          <cell r="B149" t="str">
            <v>Stopped</v>
          </cell>
          <cell r="C149" t="str">
            <v>ELFASHER</v>
          </cell>
          <cell r="D149" t="str">
            <v>Amal ADAM IBRAHIM</v>
          </cell>
          <cell r="F149" t="str">
            <v>NUT</v>
          </cell>
          <cell r="G149" t="str">
            <v xml:space="preserve">Measurer </v>
          </cell>
          <cell r="H149" t="str">
            <v>B1</v>
          </cell>
          <cell r="I149" t="str">
            <v>SFC</v>
          </cell>
          <cell r="J149" t="str">
            <v>EFN01</v>
          </cell>
          <cell r="K149">
            <v>650101</v>
          </cell>
          <cell r="M149" t="str">
            <v>CA32</v>
          </cell>
          <cell r="N149">
            <v>38468</v>
          </cell>
          <cell r="O149">
            <v>38652</v>
          </cell>
          <cell r="P149">
            <v>39016</v>
          </cell>
          <cell r="Q149" t="str">
            <v>Not relocated</v>
          </cell>
          <cell r="R149">
            <v>38985</v>
          </cell>
          <cell r="S149">
            <v>12</v>
          </cell>
          <cell r="T149" t="str">
            <v>Normal 45 hours</v>
          </cell>
          <cell r="U149">
            <v>2</v>
          </cell>
          <cell r="V149" t="str">
            <v>DC</v>
          </cell>
          <cell r="W149" t="str">
            <v>N</v>
          </cell>
          <cell r="X149" t="str">
            <v/>
          </cell>
          <cell r="Y149" t="str">
            <v/>
          </cell>
          <cell r="Z149" t="str">
            <v/>
          </cell>
          <cell r="AA149">
            <v>38995</v>
          </cell>
          <cell r="AB149" t="str">
            <v>End of contract</v>
          </cell>
        </row>
        <row r="150">
          <cell r="A150" t="str">
            <v>EF0147</v>
          </cell>
          <cell r="B150" t="str">
            <v>Stopped</v>
          </cell>
          <cell r="C150" t="str">
            <v>ELFASHER</v>
          </cell>
          <cell r="D150" t="str">
            <v xml:space="preserve">Haroun HIMIADA MOHAMED </v>
          </cell>
          <cell r="F150" t="str">
            <v>LOG</v>
          </cell>
          <cell r="G150" t="str">
            <v xml:space="preserve">Radio operator </v>
          </cell>
          <cell r="H150" t="str">
            <v>D1</v>
          </cell>
          <cell r="I150" t="str">
            <v>Office</v>
          </cell>
          <cell r="J150" t="str">
            <v>EFC01</v>
          </cell>
          <cell r="K150">
            <v>650100</v>
          </cell>
          <cell r="M150" t="str">
            <v>CA52</v>
          </cell>
          <cell r="N150">
            <v>38468</v>
          </cell>
          <cell r="O150">
            <v>38650</v>
          </cell>
          <cell r="P150">
            <v>39014</v>
          </cell>
          <cell r="Q150" t="str">
            <v>Not relocated</v>
          </cell>
          <cell r="R150">
            <v>38983</v>
          </cell>
          <cell r="S150">
            <v>12</v>
          </cell>
          <cell r="T150" t="str">
            <v>Shift 48 hours</v>
          </cell>
          <cell r="U150">
            <v>2</v>
          </cell>
          <cell r="V150" t="str">
            <v>DC</v>
          </cell>
          <cell r="W150" t="str">
            <v>N</v>
          </cell>
          <cell r="X150" t="str">
            <v/>
          </cell>
          <cell r="Y150" t="str">
            <v/>
          </cell>
          <cell r="Z150" t="str">
            <v/>
          </cell>
          <cell r="AA150">
            <v>39014</v>
          </cell>
          <cell r="AB150" t="str">
            <v>End of contract</v>
          </cell>
        </row>
        <row r="151">
          <cell r="A151" t="str">
            <v>EF0148</v>
          </cell>
          <cell r="B151" t="str">
            <v>Stopped</v>
          </cell>
          <cell r="C151" t="str">
            <v>ELFASHER</v>
          </cell>
          <cell r="D151" t="str">
            <v>Zahra KHIDIR AHMED</v>
          </cell>
          <cell r="F151" t="str">
            <v>NUT</v>
          </cell>
          <cell r="G151" t="str">
            <v>Nurse</v>
          </cell>
          <cell r="H151" t="str">
            <v>D1</v>
          </cell>
          <cell r="I151" t="str">
            <v>SFC</v>
          </cell>
          <cell r="J151" t="str">
            <v>EFN01</v>
          </cell>
          <cell r="K151">
            <v>650101</v>
          </cell>
          <cell r="M151" t="str">
            <v>CA32</v>
          </cell>
          <cell r="N151">
            <v>38468</v>
          </cell>
          <cell r="O151">
            <v>38652</v>
          </cell>
          <cell r="P151">
            <v>39016</v>
          </cell>
          <cell r="Q151" t="str">
            <v>Not relocated</v>
          </cell>
          <cell r="R151">
            <v>38985</v>
          </cell>
          <cell r="S151">
            <v>12</v>
          </cell>
          <cell r="T151" t="str">
            <v>Normal 45 hours</v>
          </cell>
          <cell r="U151">
            <v>2</v>
          </cell>
          <cell r="V151" t="str">
            <v>DC</v>
          </cell>
          <cell r="W151" t="str">
            <v>N</v>
          </cell>
          <cell r="X151" t="str">
            <v/>
          </cell>
          <cell r="Y151" t="str">
            <v/>
          </cell>
          <cell r="Z151" t="str">
            <v/>
          </cell>
          <cell r="AA151">
            <v>38995</v>
          </cell>
          <cell r="AB151" t="str">
            <v>End of contract</v>
          </cell>
        </row>
        <row r="152">
          <cell r="A152" t="str">
            <v>EF0149</v>
          </cell>
          <cell r="B152" t="str">
            <v>Active</v>
          </cell>
          <cell r="C152" t="str">
            <v>ELFASHER</v>
          </cell>
          <cell r="D152" t="str">
            <v>Hamdi ADAM MOHAMED</v>
          </cell>
          <cell r="F152" t="str">
            <v>LOG</v>
          </cell>
          <cell r="G152" t="str">
            <v xml:space="preserve">Radio operator </v>
          </cell>
          <cell r="H152" t="str">
            <v>D4</v>
          </cell>
          <cell r="I152" t="str">
            <v>Office</v>
          </cell>
          <cell r="J152" t="str">
            <v>EFC01</v>
          </cell>
          <cell r="K152">
            <v>650100</v>
          </cell>
          <cell r="L152" t="str">
            <v>F1K</v>
          </cell>
          <cell r="M152" t="str">
            <v>CA03</v>
          </cell>
          <cell r="N152">
            <v>38468</v>
          </cell>
          <cell r="O152">
            <v>39015</v>
          </cell>
          <cell r="P152">
            <v>2958465</v>
          </cell>
          <cell r="Q152" t="str">
            <v>Not relocated</v>
          </cell>
          <cell r="R152">
            <v>2958434</v>
          </cell>
          <cell r="S152" t="str">
            <v>Indefinite</v>
          </cell>
          <cell r="T152" t="str">
            <v>Shift 48 hours</v>
          </cell>
          <cell r="U152">
            <v>3</v>
          </cell>
          <cell r="V152" t="str">
            <v>IC</v>
          </cell>
          <cell r="W152" t="str">
            <v>N</v>
          </cell>
          <cell r="X152" t="str">
            <v/>
          </cell>
          <cell r="Y152" t="str">
            <v/>
          </cell>
          <cell r="Z152" t="str">
            <v/>
          </cell>
        </row>
        <row r="153">
          <cell r="A153" t="str">
            <v>EF0150</v>
          </cell>
          <cell r="B153" t="str">
            <v>Active</v>
          </cell>
          <cell r="C153" t="str">
            <v>ELFASHER</v>
          </cell>
          <cell r="D153" t="str">
            <v>Latifa ADAM RIZIG</v>
          </cell>
          <cell r="F153" t="str">
            <v>NUT</v>
          </cell>
          <cell r="G153" t="str">
            <v>Home Visitor</v>
          </cell>
          <cell r="H153" t="str">
            <v>B4</v>
          </cell>
          <cell r="I153" t="str">
            <v>TFC</v>
          </cell>
          <cell r="J153" t="str">
            <v>EFN01</v>
          </cell>
          <cell r="K153">
            <v>650101</v>
          </cell>
          <cell r="L153" t="str">
            <v>F1K</v>
          </cell>
          <cell r="M153" t="str">
            <v>CA02</v>
          </cell>
          <cell r="N153">
            <v>38468</v>
          </cell>
          <cell r="O153">
            <v>39015</v>
          </cell>
          <cell r="P153">
            <v>2958465</v>
          </cell>
          <cell r="Q153" t="str">
            <v>Not relocated</v>
          </cell>
          <cell r="R153">
            <v>2958434</v>
          </cell>
          <cell r="S153" t="str">
            <v>Indefinite</v>
          </cell>
          <cell r="T153" t="str">
            <v>Normal 45 hours</v>
          </cell>
          <cell r="U153">
            <v>3</v>
          </cell>
          <cell r="V153" t="str">
            <v>IC</v>
          </cell>
          <cell r="W153" t="str">
            <v>N</v>
          </cell>
          <cell r="X153" t="str">
            <v/>
          </cell>
          <cell r="Y153" t="str">
            <v/>
          </cell>
          <cell r="Z153" t="str">
            <v/>
          </cell>
        </row>
        <row r="154">
          <cell r="A154" t="str">
            <v>EF0151</v>
          </cell>
          <cell r="B154" t="str">
            <v>Active</v>
          </cell>
          <cell r="C154" t="str">
            <v>ELFASHER</v>
          </cell>
          <cell r="D154" t="str">
            <v>Khalid ABDULMOTI ALI</v>
          </cell>
          <cell r="F154" t="str">
            <v>NUT</v>
          </cell>
          <cell r="G154" t="str">
            <v>Home Visitor</v>
          </cell>
          <cell r="H154" t="str">
            <v>B4</v>
          </cell>
          <cell r="I154" t="str">
            <v>TFC</v>
          </cell>
          <cell r="J154" t="str">
            <v>EFN01</v>
          </cell>
          <cell r="K154">
            <v>650101</v>
          </cell>
          <cell r="L154" t="str">
            <v>F1K</v>
          </cell>
          <cell r="M154" t="str">
            <v>CA02</v>
          </cell>
          <cell r="N154">
            <v>38468</v>
          </cell>
          <cell r="O154">
            <v>39015</v>
          </cell>
          <cell r="P154">
            <v>2958465</v>
          </cell>
          <cell r="Q154" t="str">
            <v>Not relocated</v>
          </cell>
          <cell r="R154">
            <v>2958434</v>
          </cell>
          <cell r="S154" t="str">
            <v>Indefinite</v>
          </cell>
          <cell r="T154" t="str">
            <v>Normal 45 hours</v>
          </cell>
          <cell r="U154">
            <v>3</v>
          </cell>
          <cell r="V154" t="str">
            <v>IC</v>
          </cell>
          <cell r="W154" t="str">
            <v>N</v>
          </cell>
          <cell r="X154" t="str">
            <v/>
          </cell>
          <cell r="Y154" t="str">
            <v/>
          </cell>
          <cell r="Z154" t="str">
            <v/>
          </cell>
        </row>
        <row r="155">
          <cell r="A155" t="str">
            <v>EF0152</v>
          </cell>
          <cell r="B155" t="str">
            <v>Active</v>
          </cell>
          <cell r="C155" t="str">
            <v>ELFASHER</v>
          </cell>
          <cell r="D155" t="str">
            <v>Aziza MOHAMED ADAM</v>
          </cell>
          <cell r="F155" t="str">
            <v>NUT</v>
          </cell>
          <cell r="G155" t="str">
            <v>Home Visitor</v>
          </cell>
          <cell r="H155" t="str">
            <v>B4</v>
          </cell>
          <cell r="I155" t="str">
            <v>OTP</v>
          </cell>
          <cell r="J155" t="str">
            <v>EFN01</v>
          </cell>
          <cell r="K155">
            <v>650101</v>
          </cell>
          <cell r="L155" t="str">
            <v>F1K</v>
          </cell>
          <cell r="M155" t="str">
            <v>CA02</v>
          </cell>
          <cell r="N155">
            <v>38468</v>
          </cell>
          <cell r="O155">
            <v>39016</v>
          </cell>
          <cell r="P155">
            <v>2958465</v>
          </cell>
          <cell r="Q155" t="str">
            <v>Not relocated</v>
          </cell>
          <cell r="R155">
            <v>2958434</v>
          </cell>
          <cell r="S155" t="str">
            <v>Indefinite</v>
          </cell>
          <cell r="T155" t="str">
            <v>Normal 45 hours</v>
          </cell>
          <cell r="U155">
            <v>3</v>
          </cell>
          <cell r="V155" t="str">
            <v>IC</v>
          </cell>
          <cell r="W155" t="str">
            <v>N</v>
          </cell>
          <cell r="X155" t="str">
            <v/>
          </cell>
          <cell r="Y155" t="str">
            <v/>
          </cell>
          <cell r="Z155" t="str">
            <v/>
          </cell>
        </row>
        <row r="156">
          <cell r="A156" t="str">
            <v>EF0153</v>
          </cell>
          <cell r="B156" t="str">
            <v>Stopped</v>
          </cell>
          <cell r="C156" t="str">
            <v>ELFASHER</v>
          </cell>
          <cell r="D156" t="str">
            <v>Zahra SALIH ADAM</v>
          </cell>
          <cell r="F156" t="str">
            <v>NUT</v>
          </cell>
          <cell r="G156" t="str">
            <v>Home Visitor</v>
          </cell>
          <cell r="H156" t="str">
            <v>B1</v>
          </cell>
          <cell r="I156" t="str">
            <v>SFC</v>
          </cell>
          <cell r="J156" t="str">
            <v>EFN01</v>
          </cell>
          <cell r="K156">
            <v>650101</v>
          </cell>
          <cell r="M156" t="str">
            <v>CA32</v>
          </cell>
          <cell r="N156">
            <v>38468</v>
          </cell>
          <cell r="O156">
            <v>38650</v>
          </cell>
          <cell r="P156">
            <v>39014</v>
          </cell>
          <cell r="Q156" t="str">
            <v>Not relocated</v>
          </cell>
          <cell r="R156">
            <v>38983</v>
          </cell>
          <cell r="S156">
            <v>12</v>
          </cell>
          <cell r="T156" t="str">
            <v>Normal 45 hours</v>
          </cell>
          <cell r="U156">
            <v>2</v>
          </cell>
          <cell r="V156" t="str">
            <v>DC</v>
          </cell>
          <cell r="W156" t="str">
            <v>N</v>
          </cell>
          <cell r="X156" t="str">
            <v/>
          </cell>
          <cell r="Y156" t="str">
            <v/>
          </cell>
          <cell r="Z156" t="str">
            <v/>
          </cell>
          <cell r="AA156">
            <v>38995</v>
          </cell>
          <cell r="AB156" t="str">
            <v>End of contract</v>
          </cell>
        </row>
        <row r="157">
          <cell r="A157" t="str">
            <v>EF0154</v>
          </cell>
          <cell r="B157" t="str">
            <v>Active</v>
          </cell>
          <cell r="C157" t="str">
            <v>ELFASHER</v>
          </cell>
          <cell r="D157" t="str">
            <v>Nafisa ABDUJABAR ABDUHAMEED</v>
          </cell>
          <cell r="F157" t="str">
            <v>NUT</v>
          </cell>
          <cell r="G157" t="str">
            <v>Home Visitor</v>
          </cell>
          <cell r="H157" t="str">
            <v>B4</v>
          </cell>
          <cell r="I157" t="str">
            <v>TFC</v>
          </cell>
          <cell r="J157" t="str">
            <v>EFN01</v>
          </cell>
          <cell r="K157">
            <v>650101</v>
          </cell>
          <cell r="L157" t="str">
            <v>F1K</v>
          </cell>
          <cell r="M157" t="str">
            <v>CA02</v>
          </cell>
          <cell r="N157">
            <v>38468</v>
          </cell>
          <cell r="O157">
            <v>39015</v>
          </cell>
          <cell r="P157">
            <v>2958465</v>
          </cell>
          <cell r="Q157" t="str">
            <v>Not relocated</v>
          </cell>
          <cell r="R157">
            <v>2958434</v>
          </cell>
          <cell r="S157" t="str">
            <v>Indefinite</v>
          </cell>
          <cell r="T157" t="str">
            <v>Normal 45 hours</v>
          </cell>
          <cell r="U157">
            <v>3</v>
          </cell>
          <cell r="V157" t="str">
            <v>IC</v>
          </cell>
          <cell r="W157" t="str">
            <v>N</v>
          </cell>
          <cell r="X157" t="str">
            <v/>
          </cell>
          <cell r="Y157" t="str">
            <v/>
          </cell>
          <cell r="Z157" t="str">
            <v/>
          </cell>
        </row>
        <row r="158">
          <cell r="A158" t="str">
            <v>EF0155</v>
          </cell>
          <cell r="B158" t="str">
            <v>Stopped</v>
          </cell>
          <cell r="C158" t="str">
            <v>ELFASHER</v>
          </cell>
          <cell r="D158" t="str">
            <v>Rehab KARAMADEEN MOHAMED</v>
          </cell>
          <cell r="F158" t="str">
            <v>NUT</v>
          </cell>
          <cell r="G158" t="str">
            <v>Home Visitor</v>
          </cell>
          <cell r="H158" t="str">
            <v>B1</v>
          </cell>
          <cell r="I158" t="str">
            <v>SFC</v>
          </cell>
          <cell r="J158" t="str">
            <v>EFN01</v>
          </cell>
          <cell r="K158">
            <v>650101</v>
          </cell>
          <cell r="M158" t="str">
            <v>CA32</v>
          </cell>
          <cell r="N158">
            <v>38468</v>
          </cell>
          <cell r="O158">
            <v>38650</v>
          </cell>
          <cell r="P158">
            <v>39014</v>
          </cell>
          <cell r="Q158" t="str">
            <v>Not relocated</v>
          </cell>
          <cell r="R158">
            <v>38983</v>
          </cell>
          <cell r="S158">
            <v>12</v>
          </cell>
          <cell r="T158" t="str">
            <v>Normal 45 hours</v>
          </cell>
          <cell r="U158">
            <v>2</v>
          </cell>
          <cell r="V158" t="str">
            <v>DC</v>
          </cell>
          <cell r="W158" t="str">
            <v>N</v>
          </cell>
          <cell r="X158" t="str">
            <v/>
          </cell>
          <cell r="Y158" t="str">
            <v/>
          </cell>
          <cell r="Z158" t="str">
            <v/>
          </cell>
          <cell r="AA158">
            <v>38995</v>
          </cell>
          <cell r="AB158" t="str">
            <v>End of contract</v>
          </cell>
        </row>
        <row r="159">
          <cell r="A159" t="str">
            <v>EF0156</v>
          </cell>
          <cell r="B159" t="str">
            <v>Active</v>
          </cell>
          <cell r="C159" t="str">
            <v>ELFASHER</v>
          </cell>
          <cell r="D159" t="str">
            <v>Nafisa MOHAMED ADAM</v>
          </cell>
          <cell r="F159" t="str">
            <v>NUT</v>
          </cell>
          <cell r="G159" t="str">
            <v>Home Visitor</v>
          </cell>
          <cell r="H159" t="str">
            <v>B4</v>
          </cell>
          <cell r="I159" t="str">
            <v>TFC</v>
          </cell>
          <cell r="J159" t="str">
            <v>EFN01</v>
          </cell>
          <cell r="K159">
            <v>650101</v>
          </cell>
          <cell r="L159" t="str">
            <v>F1K</v>
          </cell>
          <cell r="M159" t="str">
            <v>CA02</v>
          </cell>
          <cell r="N159">
            <v>38468</v>
          </cell>
          <cell r="O159">
            <v>39016</v>
          </cell>
          <cell r="P159">
            <v>2958465</v>
          </cell>
          <cell r="Q159" t="str">
            <v>Not relocated</v>
          </cell>
          <cell r="R159">
            <v>2958434</v>
          </cell>
          <cell r="S159" t="str">
            <v>Indefinite</v>
          </cell>
          <cell r="T159" t="str">
            <v>Normal 45 hours</v>
          </cell>
          <cell r="U159">
            <v>3</v>
          </cell>
          <cell r="V159" t="str">
            <v>IC</v>
          </cell>
          <cell r="W159" t="str">
            <v>N</v>
          </cell>
          <cell r="X159" t="str">
            <v/>
          </cell>
          <cell r="Y159" t="str">
            <v/>
          </cell>
          <cell r="Z159" t="str">
            <v/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ELFASHER</v>
          </cell>
          <cell r="D160" t="str">
            <v>Adam ABAKER AHMED</v>
          </cell>
          <cell r="F160" t="str">
            <v>LOG</v>
          </cell>
          <cell r="G160" t="str">
            <v>Watchman</v>
          </cell>
          <cell r="H160" t="str">
            <v>A1</v>
          </cell>
          <cell r="I160" t="str">
            <v>Guest House</v>
          </cell>
          <cell r="J160" t="str">
            <v>EFC01</v>
          </cell>
          <cell r="K160">
            <v>650014</v>
          </cell>
          <cell r="M160" t="str">
            <v>6500O</v>
          </cell>
          <cell r="N160">
            <v>38468</v>
          </cell>
          <cell r="O160">
            <v>38468</v>
          </cell>
          <cell r="P160">
            <v>38650</v>
          </cell>
          <cell r="Q160" t="str">
            <v>Not relocated</v>
          </cell>
          <cell r="R160">
            <v>38619</v>
          </cell>
          <cell r="S160">
            <v>6</v>
          </cell>
          <cell r="T160" t="str">
            <v>Shift 48 hours</v>
          </cell>
          <cell r="U160">
            <v>1</v>
          </cell>
          <cell r="V160" t="str">
            <v>DC</v>
          </cell>
          <cell r="W160">
            <v>3</v>
          </cell>
          <cell r="X160" t="str">
            <v/>
          </cell>
          <cell r="Y160" t="str">
            <v/>
          </cell>
          <cell r="Z160" t="str">
            <v/>
          </cell>
          <cell r="AA160">
            <v>38498</v>
          </cell>
          <cell r="AB160" t="str">
            <v>Dismissal</v>
          </cell>
        </row>
        <row r="161">
          <cell r="A161" t="str">
            <v>EF0158</v>
          </cell>
          <cell r="B161" t="str">
            <v>Active</v>
          </cell>
          <cell r="C161" t="str">
            <v>ELFASHER</v>
          </cell>
          <cell r="D161" t="str">
            <v>Mohamed ELHAFEZ IBRAHIM</v>
          </cell>
          <cell r="F161" t="str">
            <v>LOG</v>
          </cell>
          <cell r="G161" t="str">
            <v>Watchman</v>
          </cell>
          <cell r="H161" t="str">
            <v>A4</v>
          </cell>
          <cell r="I161" t="str">
            <v>WHouse</v>
          </cell>
          <cell r="J161" t="str">
            <v>EFC01</v>
          </cell>
          <cell r="K161">
            <v>650100</v>
          </cell>
          <cell r="L161" t="str">
            <v>F1K</v>
          </cell>
          <cell r="M161" t="str">
            <v>CA03</v>
          </cell>
          <cell r="N161">
            <v>38468</v>
          </cell>
          <cell r="O161">
            <v>39015</v>
          </cell>
          <cell r="P161">
            <v>2958465</v>
          </cell>
          <cell r="Q161" t="str">
            <v>Not relocated</v>
          </cell>
          <cell r="R161">
            <v>2958434</v>
          </cell>
          <cell r="S161" t="str">
            <v>Indefinite</v>
          </cell>
          <cell r="T161" t="str">
            <v>Shift 48 hours</v>
          </cell>
          <cell r="U161">
            <v>3</v>
          </cell>
          <cell r="V161" t="str">
            <v>IC</v>
          </cell>
          <cell r="W161" t="str">
            <v>N</v>
          </cell>
          <cell r="X161" t="str">
            <v/>
          </cell>
          <cell r="Y161" t="str">
            <v/>
          </cell>
          <cell r="Z161" t="str">
            <v/>
          </cell>
        </row>
        <row r="162">
          <cell r="A162" t="str">
            <v>EF0159</v>
          </cell>
          <cell r="B162" t="str">
            <v>Stopped</v>
          </cell>
          <cell r="C162" t="str">
            <v>ELFASHER</v>
          </cell>
          <cell r="D162" t="str">
            <v>Ismail MOHAMED ABDU ELRAHIM AHMED</v>
          </cell>
          <cell r="F162" t="str">
            <v>NUT</v>
          </cell>
          <cell r="G162" t="str">
            <v>Watchman</v>
          </cell>
          <cell r="H162" t="str">
            <v>A1</v>
          </cell>
          <cell r="I162" t="str">
            <v>SFC</v>
          </cell>
          <cell r="J162" t="str">
            <v>EFN01</v>
          </cell>
          <cell r="K162">
            <v>650101</v>
          </cell>
          <cell r="M162" t="str">
            <v>CA32</v>
          </cell>
          <cell r="N162">
            <v>38468</v>
          </cell>
          <cell r="O162">
            <v>38650</v>
          </cell>
          <cell r="P162">
            <v>39014</v>
          </cell>
          <cell r="Q162" t="str">
            <v>Not relocated</v>
          </cell>
          <cell r="R162">
            <v>38983</v>
          </cell>
          <cell r="S162">
            <v>12</v>
          </cell>
          <cell r="T162" t="str">
            <v>Shift 48 hours</v>
          </cell>
          <cell r="U162">
            <v>2</v>
          </cell>
          <cell r="V162" t="str">
            <v>DC</v>
          </cell>
          <cell r="W162" t="str">
            <v>N</v>
          </cell>
          <cell r="X162" t="str">
            <v/>
          </cell>
          <cell r="Y162" t="str">
            <v/>
          </cell>
          <cell r="Z162" t="str">
            <v/>
          </cell>
          <cell r="AA162">
            <v>38995</v>
          </cell>
          <cell r="AB162" t="str">
            <v>End of contract</v>
          </cell>
        </row>
        <row r="163">
          <cell r="A163" t="str">
            <v>EF0160</v>
          </cell>
          <cell r="B163" t="str">
            <v>Active</v>
          </cell>
          <cell r="C163" t="str">
            <v>ELFASHER</v>
          </cell>
          <cell r="D163" t="str">
            <v>Ali IBRAHIM ELHAJ</v>
          </cell>
          <cell r="F163" t="str">
            <v>LOG</v>
          </cell>
          <cell r="G163" t="str">
            <v>Watchman</v>
          </cell>
          <cell r="H163" t="str">
            <v>A4</v>
          </cell>
          <cell r="I163" t="str">
            <v>Guest house</v>
          </cell>
          <cell r="J163" t="str">
            <v>EFC01</v>
          </cell>
          <cell r="K163">
            <v>650014</v>
          </cell>
          <cell r="L163" t="str">
            <v>Z1L</v>
          </cell>
          <cell r="M163" t="str">
            <v>6500O</v>
          </cell>
          <cell r="N163">
            <v>38468</v>
          </cell>
          <cell r="O163">
            <v>39015</v>
          </cell>
          <cell r="P163">
            <v>2958465</v>
          </cell>
          <cell r="Q163" t="str">
            <v>Not relocated</v>
          </cell>
          <cell r="R163">
            <v>2958434</v>
          </cell>
          <cell r="S163" t="str">
            <v>Indefinite</v>
          </cell>
          <cell r="T163" t="str">
            <v>Shift 48 hours</v>
          </cell>
          <cell r="U163">
            <v>3</v>
          </cell>
          <cell r="V163" t="str">
            <v>IC</v>
          </cell>
          <cell r="W163" t="str">
            <v>N</v>
          </cell>
          <cell r="X163" t="str">
            <v/>
          </cell>
          <cell r="Y163" t="str">
            <v/>
          </cell>
          <cell r="Z163" t="str">
            <v/>
          </cell>
        </row>
        <row r="164">
          <cell r="A164" t="str">
            <v>EF0161</v>
          </cell>
          <cell r="B164" t="str">
            <v>Stopped</v>
          </cell>
          <cell r="C164" t="str">
            <v>ELFASHER</v>
          </cell>
          <cell r="D164" t="str">
            <v>Ibrahim ADAM ABDALLAH YAGOUB</v>
          </cell>
          <cell r="F164" t="str">
            <v>NUT</v>
          </cell>
          <cell r="G164" t="str">
            <v>Registrar</v>
          </cell>
          <cell r="H164" t="str">
            <v>C1</v>
          </cell>
          <cell r="I164" t="str">
            <v>TFC</v>
          </cell>
          <cell r="J164" t="str">
            <v>EFN01</v>
          </cell>
          <cell r="K164">
            <v>650101</v>
          </cell>
          <cell r="M164" t="str">
            <v>CA22</v>
          </cell>
          <cell r="N164">
            <v>38468</v>
          </cell>
          <cell r="O164">
            <v>38650</v>
          </cell>
          <cell r="P164">
            <v>39014</v>
          </cell>
          <cell r="Q164" t="str">
            <v>Not relocated</v>
          </cell>
          <cell r="R164">
            <v>38983</v>
          </cell>
          <cell r="S164">
            <v>12</v>
          </cell>
          <cell r="T164" t="str">
            <v>Normal 45 hours</v>
          </cell>
          <cell r="U164">
            <v>2</v>
          </cell>
          <cell r="V164" t="str">
            <v>DC</v>
          </cell>
          <cell r="W164" t="str">
            <v>N</v>
          </cell>
          <cell r="X164" t="str">
            <v/>
          </cell>
          <cell r="Y164" t="str">
            <v/>
          </cell>
          <cell r="Z164" t="str">
            <v/>
          </cell>
          <cell r="AA164">
            <v>39014</v>
          </cell>
          <cell r="AB164" t="str">
            <v>End of contract</v>
          </cell>
        </row>
        <row r="165">
          <cell r="A165" t="str">
            <v>EF0162</v>
          </cell>
          <cell r="B165" t="str">
            <v>Active</v>
          </cell>
          <cell r="C165" t="str">
            <v>ELFASHER</v>
          </cell>
          <cell r="D165" t="str">
            <v>Abdulrahman MOHAMED ADAM</v>
          </cell>
          <cell r="F165" t="str">
            <v>LOG</v>
          </cell>
          <cell r="G165" t="str">
            <v>Watchman</v>
          </cell>
          <cell r="H165" t="str">
            <v>A4</v>
          </cell>
          <cell r="I165" t="str">
            <v>Guest house</v>
          </cell>
          <cell r="J165" t="str">
            <v>EFC01</v>
          </cell>
          <cell r="K165">
            <v>650014</v>
          </cell>
          <cell r="L165" t="str">
            <v>Z1L</v>
          </cell>
          <cell r="M165" t="str">
            <v>6500O</v>
          </cell>
          <cell r="N165">
            <v>38468</v>
          </cell>
          <cell r="O165">
            <v>39015</v>
          </cell>
          <cell r="P165">
            <v>2958465</v>
          </cell>
          <cell r="Q165" t="str">
            <v>Not relocated</v>
          </cell>
          <cell r="R165">
            <v>2958434</v>
          </cell>
          <cell r="S165" t="str">
            <v>Indefinite</v>
          </cell>
          <cell r="T165" t="str">
            <v>Shift 48 hours</v>
          </cell>
          <cell r="U165">
            <v>3</v>
          </cell>
          <cell r="V165" t="str">
            <v>IC</v>
          </cell>
          <cell r="W165" t="str">
            <v>N</v>
          </cell>
          <cell r="X165" t="str">
            <v/>
          </cell>
          <cell r="Y165" t="str">
            <v/>
          </cell>
          <cell r="Z165" t="str">
            <v/>
          </cell>
        </row>
        <row r="166">
          <cell r="A166" t="str">
            <v>EF0163</v>
          </cell>
          <cell r="B166" t="str">
            <v>Active</v>
          </cell>
          <cell r="C166" t="str">
            <v>ELFASHER</v>
          </cell>
          <cell r="D166" t="str">
            <v>Mohamed ABOH MOHAMED</v>
          </cell>
          <cell r="F166" t="str">
            <v>FA</v>
          </cell>
          <cell r="G166" t="str">
            <v>Local Food Aid Monitor</v>
          </cell>
          <cell r="H166" t="str">
            <v>C4</v>
          </cell>
          <cell r="I166" t="str">
            <v>Field</v>
          </cell>
          <cell r="J166" t="str">
            <v>EFF01</v>
          </cell>
          <cell r="K166">
            <v>650101</v>
          </cell>
          <cell r="L166" t="str">
            <v>D4H</v>
          </cell>
          <cell r="M166" t="str">
            <v>AB02</v>
          </cell>
          <cell r="N166">
            <v>38468</v>
          </cell>
          <cell r="O166">
            <v>38833</v>
          </cell>
          <cell r="P166">
            <v>2958465</v>
          </cell>
          <cell r="Q166" t="str">
            <v>Not relocated</v>
          </cell>
          <cell r="R166">
            <v>2958434</v>
          </cell>
          <cell r="S166" t="str">
            <v>Indefinite</v>
          </cell>
          <cell r="T166" t="str">
            <v>Normal 45 hours</v>
          </cell>
          <cell r="U166">
            <v>3</v>
          </cell>
          <cell r="V166" t="str">
            <v>IC</v>
          </cell>
          <cell r="W166" t="str">
            <v>N</v>
          </cell>
          <cell r="X166" t="str">
            <v/>
          </cell>
          <cell r="Y166" t="str">
            <v/>
          </cell>
          <cell r="Z166" t="str">
            <v/>
          </cell>
        </row>
        <row r="167">
          <cell r="A167" t="str">
            <v>EF0164</v>
          </cell>
          <cell r="B167" t="str">
            <v>Stopped</v>
          </cell>
          <cell r="C167" t="str">
            <v>ELFASHER</v>
          </cell>
          <cell r="D167" t="str">
            <v>Thuraya ABDULKARIM SHOGAR</v>
          </cell>
          <cell r="F167" t="str">
            <v>FA</v>
          </cell>
          <cell r="G167" t="str">
            <v>Cook</v>
          </cell>
          <cell r="H167" t="str">
            <v>A1</v>
          </cell>
          <cell r="I167" t="str">
            <v>Field</v>
          </cell>
          <cell r="J167" t="str">
            <v>EFF01</v>
          </cell>
          <cell r="K167">
            <v>650101</v>
          </cell>
          <cell r="M167" t="str">
            <v>AB00</v>
          </cell>
          <cell r="N167">
            <v>38468</v>
          </cell>
          <cell r="O167">
            <v>38651</v>
          </cell>
          <cell r="P167">
            <v>38773</v>
          </cell>
          <cell r="Q167" t="str">
            <v>Not relocated</v>
          </cell>
          <cell r="R167">
            <v>38742</v>
          </cell>
          <cell r="S167">
            <v>4</v>
          </cell>
          <cell r="T167" t="str">
            <v>Normal 45 hours</v>
          </cell>
          <cell r="U167">
            <v>1</v>
          </cell>
          <cell r="V167" t="str">
            <v>DC</v>
          </cell>
          <cell r="W167">
            <v>3</v>
          </cell>
          <cell r="X167" t="str">
            <v/>
          </cell>
          <cell r="Y167" t="str">
            <v/>
          </cell>
          <cell r="Z167" t="str">
            <v/>
          </cell>
          <cell r="AA167">
            <v>38870</v>
          </cell>
          <cell r="AB167" t="str">
            <v>Dismissal</v>
          </cell>
        </row>
        <row r="168">
          <cell r="A168" t="str">
            <v>EF0165</v>
          </cell>
          <cell r="B168" t="str">
            <v>Active</v>
          </cell>
          <cell r="C168" t="str">
            <v>ELFASHER</v>
          </cell>
          <cell r="D168" t="str">
            <v>Abdulaziz ABAKAR MEDANI</v>
          </cell>
          <cell r="F168" t="str">
            <v>FA</v>
          </cell>
          <cell r="G168" t="str">
            <v>Local Food Aid Monitor</v>
          </cell>
          <cell r="H168" t="str">
            <v>D4</v>
          </cell>
          <cell r="I168" t="str">
            <v>Field</v>
          </cell>
          <cell r="J168" t="str">
            <v>EFF01</v>
          </cell>
          <cell r="K168">
            <v>650101</v>
          </cell>
          <cell r="L168" t="str">
            <v>D4H</v>
          </cell>
          <cell r="M168" t="str">
            <v>AB02</v>
          </cell>
          <cell r="N168">
            <v>38468</v>
          </cell>
          <cell r="O168">
            <v>39016</v>
          </cell>
          <cell r="P168">
            <v>2958465</v>
          </cell>
          <cell r="Q168" t="str">
            <v>Not relocated</v>
          </cell>
          <cell r="R168">
            <v>2958434</v>
          </cell>
          <cell r="S168" t="str">
            <v>Indefinite</v>
          </cell>
          <cell r="T168" t="str">
            <v>Normal 45 hours</v>
          </cell>
          <cell r="U168">
            <v>3</v>
          </cell>
          <cell r="V168" t="str">
            <v>IC</v>
          </cell>
          <cell r="W168" t="str">
            <v>N</v>
          </cell>
          <cell r="X168" t="str">
            <v/>
          </cell>
          <cell r="Y168" t="str">
            <v/>
          </cell>
          <cell r="Z168" t="str">
            <v/>
          </cell>
        </row>
        <row r="169">
          <cell r="A169" t="str">
            <v>EF0166</v>
          </cell>
          <cell r="B169" t="str">
            <v>Active</v>
          </cell>
          <cell r="C169" t="str">
            <v>ELFASHER</v>
          </cell>
          <cell r="D169" t="str">
            <v>Haviz MUSA ABAKER</v>
          </cell>
          <cell r="F169" t="str">
            <v>LOG</v>
          </cell>
          <cell r="G169" t="str">
            <v>Rehabilitation Assitant</v>
          </cell>
          <cell r="H169" t="str">
            <v>C4</v>
          </cell>
          <cell r="I169" t="str">
            <v>Field</v>
          </cell>
          <cell r="J169" t="str">
            <v>EFC01</v>
          </cell>
          <cell r="K169">
            <v>650100</v>
          </cell>
          <cell r="L169" t="str">
            <v>D4H</v>
          </cell>
          <cell r="M169" t="str">
            <v>AB00</v>
          </cell>
          <cell r="N169">
            <v>38468</v>
          </cell>
          <cell r="O169">
            <v>38899</v>
          </cell>
          <cell r="P169">
            <v>2958465</v>
          </cell>
          <cell r="Q169" t="str">
            <v>Not relocated</v>
          </cell>
          <cell r="R169">
            <v>2958434</v>
          </cell>
          <cell r="S169" t="str">
            <v>Indefinite</v>
          </cell>
          <cell r="T169" t="str">
            <v>Normal 45 hours</v>
          </cell>
          <cell r="U169">
            <v>3</v>
          </cell>
          <cell r="V169" t="str">
            <v>IC</v>
          </cell>
          <cell r="W169" t="str">
            <v>N</v>
          </cell>
          <cell r="X169" t="str">
            <v/>
          </cell>
          <cell r="Y169" t="str">
            <v/>
          </cell>
          <cell r="Z169" t="str">
            <v/>
          </cell>
        </row>
        <row r="170">
          <cell r="A170" t="str">
            <v>EF0167</v>
          </cell>
          <cell r="B170" t="str">
            <v>Stopped</v>
          </cell>
          <cell r="C170" t="str">
            <v>ELFASHER</v>
          </cell>
          <cell r="D170" t="str">
            <v>Khalid AHMED ABDELMOUMI</v>
          </cell>
          <cell r="F170" t="str">
            <v>FA</v>
          </cell>
          <cell r="G170" t="str">
            <v>Watchman</v>
          </cell>
          <cell r="H170" t="str">
            <v>A1</v>
          </cell>
          <cell r="I170" t="str">
            <v>Field</v>
          </cell>
          <cell r="J170" t="str">
            <v>EFF01</v>
          </cell>
          <cell r="K170">
            <v>650101</v>
          </cell>
          <cell r="M170" t="str">
            <v>AB00</v>
          </cell>
          <cell r="N170">
            <v>38468</v>
          </cell>
          <cell r="O170">
            <v>38650</v>
          </cell>
          <cell r="P170">
            <v>39014</v>
          </cell>
          <cell r="Q170" t="str">
            <v>Not relocated</v>
          </cell>
          <cell r="R170">
            <v>38983</v>
          </cell>
          <cell r="S170">
            <v>12</v>
          </cell>
          <cell r="T170" t="str">
            <v>Shift 48 hours</v>
          </cell>
          <cell r="U170">
            <v>2</v>
          </cell>
          <cell r="V170" t="str">
            <v>DC</v>
          </cell>
          <cell r="W170">
            <v>3</v>
          </cell>
          <cell r="X170" t="str">
            <v/>
          </cell>
          <cell r="Y170" t="str">
            <v/>
          </cell>
          <cell r="Z170" t="str">
            <v/>
          </cell>
          <cell r="AA170">
            <v>38753</v>
          </cell>
          <cell r="AB170" t="str">
            <v>Dismissal</v>
          </cell>
        </row>
        <row r="171">
          <cell r="A171" t="str">
            <v>EF0168</v>
          </cell>
          <cell r="B171" t="str">
            <v>Stopped</v>
          </cell>
          <cell r="C171" t="str">
            <v>ELFASHER</v>
          </cell>
          <cell r="D171" t="str">
            <v>Fatma AHMED MOHAMED</v>
          </cell>
          <cell r="F171" t="str">
            <v>FA</v>
          </cell>
          <cell r="G171" t="str">
            <v>Cleaner</v>
          </cell>
          <cell r="H171" t="str">
            <v>A1</v>
          </cell>
          <cell r="I171" t="str">
            <v>Field</v>
          </cell>
          <cell r="J171" t="str">
            <v>EFF01</v>
          </cell>
          <cell r="K171">
            <v>650101</v>
          </cell>
          <cell r="M171" t="str">
            <v>AB00</v>
          </cell>
          <cell r="N171">
            <v>38468</v>
          </cell>
          <cell r="O171">
            <v>38651</v>
          </cell>
          <cell r="P171">
            <v>38832</v>
          </cell>
          <cell r="Q171" t="str">
            <v>Not relocated</v>
          </cell>
          <cell r="R171">
            <v>38801</v>
          </cell>
          <cell r="S171">
            <v>6</v>
          </cell>
          <cell r="T171" t="str">
            <v>Normal 45 hours</v>
          </cell>
          <cell r="U171">
            <v>2</v>
          </cell>
          <cell r="V171" t="str">
            <v>DC</v>
          </cell>
          <cell r="W171">
            <v>3</v>
          </cell>
          <cell r="X171" t="str">
            <v/>
          </cell>
          <cell r="Y171" t="str">
            <v/>
          </cell>
          <cell r="Z171" t="str">
            <v/>
          </cell>
          <cell r="AA171">
            <v>38870</v>
          </cell>
          <cell r="AB171" t="str">
            <v>Dismissal</v>
          </cell>
        </row>
        <row r="172">
          <cell r="A172" t="str">
            <v>EF0169</v>
          </cell>
          <cell r="B172" t="str">
            <v>Stopped</v>
          </cell>
          <cell r="C172" t="str">
            <v>ELFASHER</v>
          </cell>
          <cell r="D172" t="str">
            <v>Ahmed YOUSSIF ABDELMAJEED 2</v>
          </cell>
          <cell r="F172" t="str">
            <v>NUT</v>
          </cell>
          <cell r="G172" t="str">
            <v xml:space="preserve">TFC Supervisor </v>
          </cell>
          <cell r="H172" t="str">
            <v>F1</v>
          </cell>
          <cell r="I172" t="str">
            <v>TFC</v>
          </cell>
          <cell r="J172" t="str">
            <v>EFN01</v>
          </cell>
          <cell r="K172">
            <v>650101</v>
          </cell>
          <cell r="M172" t="str">
            <v>CA22</v>
          </cell>
          <cell r="N172">
            <v>38468</v>
          </cell>
          <cell r="O172">
            <v>38987</v>
          </cell>
          <cell r="P172">
            <v>39048</v>
          </cell>
          <cell r="Q172" t="str">
            <v>Not relocated</v>
          </cell>
          <cell r="R172">
            <v>39017</v>
          </cell>
          <cell r="S172">
            <v>2</v>
          </cell>
          <cell r="T172" t="str">
            <v>Normal 45 hours</v>
          </cell>
          <cell r="U172">
            <v>2</v>
          </cell>
          <cell r="V172" t="str">
            <v>DC</v>
          </cell>
          <cell r="W172" t="str">
            <v>N</v>
          </cell>
          <cell r="X172" t="str">
            <v/>
          </cell>
          <cell r="Y172" t="str">
            <v/>
          </cell>
          <cell r="Z172" t="str">
            <v/>
          </cell>
          <cell r="AA172" t="str">
            <v>27/11/2006</v>
          </cell>
          <cell r="AB172" t="str">
            <v>End of contract</v>
          </cell>
        </row>
        <row r="173">
          <cell r="A173" t="str">
            <v>EF0170</v>
          </cell>
          <cell r="B173" t="str">
            <v>Active</v>
          </cell>
          <cell r="C173" t="str">
            <v>ELFASHER</v>
          </cell>
          <cell r="D173" t="str">
            <v>Omer AHMED MOHAMED</v>
          </cell>
          <cell r="F173" t="str">
            <v>LOG</v>
          </cell>
          <cell r="G173" t="str">
            <v>Watchman</v>
          </cell>
          <cell r="H173" t="str">
            <v>A4</v>
          </cell>
          <cell r="I173" t="str">
            <v>Guest house</v>
          </cell>
          <cell r="J173" t="str">
            <v>EFC01</v>
          </cell>
          <cell r="K173">
            <v>650014</v>
          </cell>
          <cell r="L173" t="str">
            <v>Z1L</v>
          </cell>
          <cell r="M173" t="str">
            <v>6500O</v>
          </cell>
          <cell r="N173">
            <v>38468</v>
          </cell>
          <cell r="O173">
            <v>39015</v>
          </cell>
          <cell r="P173">
            <v>2958465</v>
          </cell>
          <cell r="Q173" t="str">
            <v>Not relocated</v>
          </cell>
          <cell r="R173">
            <v>2958434</v>
          </cell>
          <cell r="S173" t="str">
            <v>Indefinite</v>
          </cell>
          <cell r="T173" t="str">
            <v>Shift 48 hours</v>
          </cell>
          <cell r="U173">
            <v>3</v>
          </cell>
          <cell r="V173" t="str">
            <v>IC</v>
          </cell>
          <cell r="W173" t="str">
            <v>N</v>
          </cell>
          <cell r="X173" t="str">
            <v/>
          </cell>
          <cell r="Y173" t="str">
            <v/>
          </cell>
          <cell r="Z173" t="str">
            <v/>
          </cell>
        </row>
        <row r="174">
          <cell r="A174" t="str">
            <v>EF0171</v>
          </cell>
          <cell r="B174" t="str">
            <v>Stopped</v>
          </cell>
          <cell r="C174" t="str">
            <v>ELFASHER</v>
          </cell>
          <cell r="D174" t="str">
            <v>Eltaieb OMER ADAM</v>
          </cell>
          <cell r="F174" t="str">
            <v>LOG</v>
          </cell>
          <cell r="G174" t="str">
            <v>Watchman</v>
          </cell>
          <cell r="H174" t="str">
            <v>A1</v>
          </cell>
          <cell r="I174" t="str">
            <v>Office</v>
          </cell>
          <cell r="J174" t="str">
            <v>EFC01</v>
          </cell>
          <cell r="K174">
            <v>650100</v>
          </cell>
          <cell r="M174" t="str">
            <v>CA00</v>
          </cell>
          <cell r="N174">
            <v>38468</v>
          </cell>
          <cell r="O174">
            <v>38650</v>
          </cell>
          <cell r="P174">
            <v>39014</v>
          </cell>
          <cell r="Q174" t="str">
            <v>Not relocated</v>
          </cell>
          <cell r="R174">
            <v>38983</v>
          </cell>
          <cell r="S174">
            <v>12</v>
          </cell>
          <cell r="T174" t="str">
            <v>Shift 48 hours</v>
          </cell>
          <cell r="U174">
            <v>2</v>
          </cell>
          <cell r="V174" t="str">
            <v>DC</v>
          </cell>
          <cell r="W174">
            <v>3</v>
          </cell>
          <cell r="X174" t="str">
            <v/>
          </cell>
          <cell r="Y174" t="str">
            <v/>
          </cell>
          <cell r="Z174" t="str">
            <v/>
          </cell>
          <cell r="AA174">
            <v>38963</v>
          </cell>
          <cell r="AB174" t="str">
            <v>Resignation</v>
          </cell>
        </row>
        <row r="175">
          <cell r="A175" t="str">
            <v>EF0172</v>
          </cell>
          <cell r="B175" t="str">
            <v>Active</v>
          </cell>
          <cell r="C175" t="str">
            <v>ELFASHER</v>
          </cell>
          <cell r="D175" t="str">
            <v>Seedeg ISHAG ZAKARIA</v>
          </cell>
          <cell r="F175" t="str">
            <v>NUTSURVEY</v>
          </cell>
          <cell r="G175" t="str">
            <v xml:space="preserve"> Team Leader</v>
          </cell>
          <cell r="H175" t="str">
            <v>D4</v>
          </cell>
          <cell r="I175" t="str">
            <v>Nut survey</v>
          </cell>
          <cell r="J175" t="str">
            <v>EFN02</v>
          </cell>
          <cell r="K175">
            <v>650101</v>
          </cell>
          <cell r="L175" t="str">
            <v>F1K</v>
          </cell>
          <cell r="M175" t="str">
            <v>CA02</v>
          </cell>
          <cell r="N175">
            <v>38500</v>
          </cell>
          <cell r="O175">
            <v>38866</v>
          </cell>
          <cell r="P175">
            <v>2958465</v>
          </cell>
          <cell r="Q175" t="str">
            <v>Not relocated</v>
          </cell>
          <cell r="R175">
            <v>2958434</v>
          </cell>
          <cell r="S175" t="str">
            <v>Indefinite</v>
          </cell>
          <cell r="T175" t="str">
            <v>Normal 45 hours</v>
          </cell>
          <cell r="U175">
            <v>3</v>
          </cell>
          <cell r="V175" t="str">
            <v>IC</v>
          </cell>
          <cell r="W175" t="str">
            <v>N</v>
          </cell>
          <cell r="X175" t="str">
            <v/>
          </cell>
          <cell r="Y175" t="str">
            <v/>
          </cell>
          <cell r="Z175" t="str">
            <v/>
          </cell>
        </row>
        <row r="176">
          <cell r="A176" t="str">
            <v>EF0173</v>
          </cell>
          <cell r="B176" t="str">
            <v>Stopped</v>
          </cell>
          <cell r="C176" t="str">
            <v>ELFASHER</v>
          </cell>
          <cell r="D176" t="str">
            <v>Saleh ABDELKASIM AHMED</v>
          </cell>
          <cell r="F176" t="str">
            <v>NUT</v>
          </cell>
          <cell r="G176" t="str">
            <v xml:space="preserve"> Team Leader</v>
          </cell>
          <cell r="H176" t="str">
            <v>C</v>
          </cell>
          <cell r="I176" t="str">
            <v>SFC</v>
          </cell>
          <cell r="J176" t="str">
            <v>EFN01</v>
          </cell>
          <cell r="K176">
            <v>650101</v>
          </cell>
          <cell r="M176" t="str">
            <v>CA01</v>
          </cell>
          <cell r="N176">
            <v>38500</v>
          </cell>
          <cell r="O176">
            <v>38684</v>
          </cell>
          <cell r="P176">
            <v>39048</v>
          </cell>
          <cell r="Q176" t="str">
            <v>Not relocated</v>
          </cell>
          <cell r="R176">
            <v>39017</v>
          </cell>
          <cell r="S176">
            <v>12</v>
          </cell>
          <cell r="T176" t="str">
            <v>Normal 45 hours</v>
          </cell>
          <cell r="U176">
            <v>2</v>
          </cell>
          <cell r="V176" t="str">
            <v>DC</v>
          </cell>
          <cell r="W176">
            <v>3</v>
          </cell>
          <cell r="X176" t="str">
            <v/>
          </cell>
          <cell r="Y176" t="str">
            <v/>
          </cell>
          <cell r="Z176" t="str">
            <v/>
          </cell>
          <cell r="AB176" t="str">
            <v>Resignation</v>
          </cell>
        </row>
        <row r="177">
          <cell r="A177" t="str">
            <v>EF0174</v>
          </cell>
          <cell r="B177" t="str">
            <v>Stopped</v>
          </cell>
          <cell r="C177" t="str">
            <v>ELFASHER</v>
          </cell>
          <cell r="D177" t="str">
            <v>Ali IBRAHIM DODAY</v>
          </cell>
          <cell r="F177" t="str">
            <v>NUT</v>
          </cell>
          <cell r="G177" t="str">
            <v>Nurse</v>
          </cell>
          <cell r="H177" t="str">
            <v>D1</v>
          </cell>
          <cell r="I177" t="str">
            <v>SFC</v>
          </cell>
          <cell r="J177" t="str">
            <v>EFN01</v>
          </cell>
          <cell r="K177">
            <v>650101</v>
          </cell>
          <cell r="M177" t="str">
            <v>CA32</v>
          </cell>
          <cell r="N177">
            <v>38529</v>
          </cell>
          <cell r="O177">
            <v>38894</v>
          </cell>
          <cell r="P177">
            <v>2958465</v>
          </cell>
          <cell r="Q177" t="str">
            <v>Not relocated</v>
          </cell>
          <cell r="R177">
            <v>2958434</v>
          </cell>
          <cell r="S177" t="str">
            <v>Indefinite</v>
          </cell>
          <cell r="T177" t="str">
            <v>Normal 45 hours</v>
          </cell>
          <cell r="U177">
            <v>3</v>
          </cell>
          <cell r="V177" t="str">
            <v>IC</v>
          </cell>
          <cell r="W177" t="str">
            <v>N</v>
          </cell>
          <cell r="X177" t="str">
            <v/>
          </cell>
          <cell r="Y177" t="str">
            <v/>
          </cell>
          <cell r="Z177" t="str">
            <v/>
          </cell>
          <cell r="AA177">
            <v>38995</v>
          </cell>
          <cell r="AB177" t="str">
            <v>End of contract</v>
          </cell>
        </row>
        <row r="178">
          <cell r="A178" t="str">
            <v>EF0175</v>
          </cell>
          <cell r="B178" t="str">
            <v>Stopped</v>
          </cell>
          <cell r="C178" t="str">
            <v>ELFASHER</v>
          </cell>
          <cell r="D178" t="str">
            <v>Souleiman AZIN AHMED</v>
          </cell>
          <cell r="F178" t="str">
            <v>LOG</v>
          </cell>
          <cell r="G178" t="str">
            <v>Rehabilitation Assitant</v>
          </cell>
          <cell r="H178" t="str">
            <v>C1</v>
          </cell>
          <cell r="I178" t="str">
            <v>Office</v>
          </cell>
          <cell r="J178" t="str">
            <v>EFC01</v>
          </cell>
          <cell r="K178">
            <v>650100</v>
          </cell>
          <cell r="L178" t="str">
            <v>F1J</v>
          </cell>
          <cell r="M178" t="str">
            <v>CA52</v>
          </cell>
          <cell r="N178">
            <v>38529</v>
          </cell>
          <cell r="O178">
            <v>39077</v>
          </cell>
          <cell r="P178">
            <v>2958465</v>
          </cell>
          <cell r="Q178" t="str">
            <v>Not relocated</v>
          </cell>
          <cell r="R178">
            <v>2958434</v>
          </cell>
          <cell r="S178" t="str">
            <v>Indefinite</v>
          </cell>
          <cell r="T178" t="str">
            <v>Normal 45 hours</v>
          </cell>
          <cell r="U178">
            <v>3</v>
          </cell>
          <cell r="V178" t="str">
            <v>IC</v>
          </cell>
          <cell r="W178" t="str">
            <v>N</v>
          </cell>
          <cell r="X178" t="str">
            <v/>
          </cell>
          <cell r="Y178" t="str">
            <v/>
          </cell>
          <cell r="Z178" t="str">
            <v/>
          </cell>
          <cell r="AA178" t="str">
            <v>28/02/2007</v>
          </cell>
          <cell r="AB178" t="str">
            <v>End of contract</v>
          </cell>
        </row>
        <row r="179">
          <cell r="A179" t="str">
            <v>EF0176</v>
          </cell>
          <cell r="B179" t="str">
            <v>Active</v>
          </cell>
          <cell r="C179" t="str">
            <v>ELFASHER</v>
          </cell>
          <cell r="D179" t="str">
            <v>Raja AHMED IBRAHIM</v>
          </cell>
          <cell r="F179" t="str">
            <v>ADMIN</v>
          </cell>
          <cell r="G179" t="str">
            <v>Accountant</v>
          </cell>
          <cell r="H179" t="str">
            <v>E11</v>
          </cell>
          <cell r="I179" t="str">
            <v>Office</v>
          </cell>
          <cell r="J179" t="str">
            <v>EFC01</v>
          </cell>
          <cell r="K179">
            <v>650100</v>
          </cell>
          <cell r="L179" t="str">
            <v>F1K</v>
          </cell>
          <cell r="M179" t="str">
            <v>CA03</v>
          </cell>
          <cell r="N179">
            <v>38529</v>
          </cell>
          <cell r="O179">
            <v>38894</v>
          </cell>
          <cell r="P179">
            <v>39258</v>
          </cell>
          <cell r="Q179" t="str">
            <v>Not relocated</v>
          </cell>
          <cell r="R179">
            <v>39227</v>
          </cell>
          <cell r="S179">
            <v>12</v>
          </cell>
          <cell r="T179" t="str">
            <v>Normal 45 hours</v>
          </cell>
          <cell r="U179">
            <v>2</v>
          </cell>
          <cell r="V179" t="str">
            <v>DC</v>
          </cell>
          <cell r="W179" t="str">
            <v>N</v>
          </cell>
          <cell r="X179" t="str">
            <v/>
          </cell>
          <cell r="Y179" t="str">
            <v/>
          </cell>
          <cell r="Z179" t="str">
            <v/>
          </cell>
        </row>
        <row r="180">
          <cell r="A180" t="str">
            <v>EF0177</v>
          </cell>
          <cell r="B180" t="str">
            <v>Stopped</v>
          </cell>
          <cell r="C180" t="str">
            <v>ELFASHER</v>
          </cell>
          <cell r="D180" t="str">
            <v>Mohamed EL MAHFOUZ</v>
          </cell>
          <cell r="F180" t="str">
            <v>LOG</v>
          </cell>
          <cell r="G180" t="str">
            <v>Storekeeper Assistant</v>
          </cell>
          <cell r="H180" t="str">
            <v>C</v>
          </cell>
          <cell r="I180" t="str">
            <v>Office</v>
          </cell>
          <cell r="J180" t="str">
            <v>EFC01</v>
          </cell>
          <cell r="K180">
            <v>650100</v>
          </cell>
          <cell r="M180" t="str">
            <v>BA30</v>
          </cell>
          <cell r="N180">
            <v>38529</v>
          </cell>
          <cell r="O180">
            <v>38712</v>
          </cell>
          <cell r="P180">
            <v>39076</v>
          </cell>
          <cell r="Q180" t="str">
            <v>Not relocated</v>
          </cell>
          <cell r="R180">
            <v>39045</v>
          </cell>
          <cell r="S180">
            <v>12</v>
          </cell>
          <cell r="T180" t="str">
            <v>Normal 45 hours</v>
          </cell>
          <cell r="U180">
            <v>2</v>
          </cell>
          <cell r="V180" t="str">
            <v>DC</v>
          </cell>
          <cell r="W180">
            <v>3</v>
          </cell>
          <cell r="X180" t="str">
            <v/>
          </cell>
          <cell r="Y180" t="str">
            <v/>
          </cell>
          <cell r="Z180" t="str">
            <v/>
          </cell>
          <cell r="AB180" t="str">
            <v>Dismissal</v>
          </cell>
        </row>
        <row r="181">
          <cell r="A181" t="str">
            <v>EF0178</v>
          </cell>
          <cell r="B181" t="str">
            <v>Active</v>
          </cell>
          <cell r="C181" t="str">
            <v>ELFASHER</v>
          </cell>
          <cell r="D181" t="str">
            <v>Faisal ZAKARIA HUSSEIN</v>
          </cell>
          <cell r="F181" t="str">
            <v>ADMIN</v>
          </cell>
          <cell r="G181" t="str">
            <v>Deputy Administrator</v>
          </cell>
          <cell r="H181" t="str">
            <v>G11</v>
          </cell>
          <cell r="I181" t="str">
            <v>Office</v>
          </cell>
          <cell r="J181" t="str">
            <v>EFC01</v>
          </cell>
          <cell r="K181">
            <v>650100</v>
          </cell>
          <cell r="L181" t="str">
            <v>F1K</v>
          </cell>
          <cell r="M181" t="str">
            <v>CA03</v>
          </cell>
          <cell r="N181">
            <v>38529</v>
          </cell>
          <cell r="O181">
            <v>39077</v>
          </cell>
          <cell r="P181">
            <v>2958465</v>
          </cell>
          <cell r="Q181" t="str">
            <v>Not relocated</v>
          </cell>
          <cell r="R181">
            <v>2958434</v>
          </cell>
          <cell r="S181" t="str">
            <v>Indefinite</v>
          </cell>
          <cell r="T181" t="str">
            <v>Normal 45 hours</v>
          </cell>
          <cell r="U181">
            <v>3</v>
          </cell>
          <cell r="V181" t="str">
            <v>IC</v>
          </cell>
          <cell r="W181" t="str">
            <v>N</v>
          </cell>
          <cell r="X181" t="str">
            <v/>
          </cell>
          <cell r="Y181" t="str">
            <v/>
          </cell>
          <cell r="Z181" t="str">
            <v/>
          </cell>
        </row>
        <row r="182">
          <cell r="A182" t="str">
            <v>EF0179</v>
          </cell>
          <cell r="B182" t="str">
            <v>Stopped</v>
          </cell>
          <cell r="C182" t="str">
            <v>ELFASHER</v>
          </cell>
          <cell r="D182" t="str">
            <v>Ismail AHMED ABDALLAH</v>
          </cell>
          <cell r="F182" t="str">
            <v>NUT</v>
          </cell>
          <cell r="G182" t="str">
            <v xml:space="preserve">Registrar </v>
          </cell>
          <cell r="H182" t="str">
            <v>B</v>
          </cell>
          <cell r="I182" t="str">
            <v>TFC</v>
          </cell>
          <cell r="J182" t="str">
            <v>EFN01</v>
          </cell>
          <cell r="K182">
            <v>650101</v>
          </cell>
          <cell r="M182" t="str">
            <v>CA03</v>
          </cell>
          <cell r="N182">
            <v>38498</v>
          </cell>
          <cell r="O182">
            <v>38498</v>
          </cell>
          <cell r="P182">
            <v>38681</v>
          </cell>
          <cell r="Q182" t="str">
            <v>Not relocated</v>
          </cell>
          <cell r="R182">
            <v>38650</v>
          </cell>
          <cell r="S182">
            <v>6</v>
          </cell>
          <cell r="T182" t="str">
            <v>Normal 45 hours</v>
          </cell>
          <cell r="U182">
            <v>1</v>
          </cell>
          <cell r="V182" t="str">
            <v>DC</v>
          </cell>
          <cell r="W182">
            <v>3</v>
          </cell>
          <cell r="X182" t="str">
            <v/>
          </cell>
          <cell r="Y182" t="str">
            <v/>
          </cell>
          <cell r="Z182" t="str">
            <v/>
          </cell>
          <cell r="AB182" t="str">
            <v>Resignation</v>
          </cell>
        </row>
        <row r="183">
          <cell r="A183" t="str">
            <v>EF0180</v>
          </cell>
          <cell r="B183" t="str">
            <v>Stopped</v>
          </cell>
          <cell r="C183" t="str">
            <v>ELFASHER</v>
          </cell>
          <cell r="D183" t="str">
            <v>Eldouma OSMAN SONY</v>
          </cell>
          <cell r="F183" t="str">
            <v>NUT</v>
          </cell>
          <cell r="G183" t="str">
            <v>Watchman</v>
          </cell>
          <cell r="H183" t="str">
            <v>A1</v>
          </cell>
          <cell r="I183" t="str">
            <v>SFC</v>
          </cell>
          <cell r="J183" t="str">
            <v>EFN01</v>
          </cell>
          <cell r="K183">
            <v>650101</v>
          </cell>
          <cell r="M183" t="str">
            <v>CA32</v>
          </cell>
          <cell r="N183">
            <v>38529</v>
          </cell>
          <cell r="O183">
            <v>38901</v>
          </cell>
          <cell r="P183">
            <v>2958465</v>
          </cell>
          <cell r="Q183" t="str">
            <v>Not relocated</v>
          </cell>
          <cell r="R183">
            <v>2958434</v>
          </cell>
          <cell r="S183" t="str">
            <v>Indefinite</v>
          </cell>
          <cell r="T183" t="str">
            <v>Shift 48 hours</v>
          </cell>
          <cell r="U183">
            <v>3</v>
          </cell>
          <cell r="V183" t="str">
            <v>IC</v>
          </cell>
          <cell r="W183" t="str">
            <v>N</v>
          </cell>
          <cell r="X183" t="str">
            <v/>
          </cell>
          <cell r="Y183" t="str">
            <v/>
          </cell>
          <cell r="Z183" t="str">
            <v/>
          </cell>
          <cell r="AA183">
            <v>38995</v>
          </cell>
          <cell r="AB183" t="str">
            <v>End of contract</v>
          </cell>
        </row>
        <row r="184">
          <cell r="A184" t="str">
            <v>EF0181</v>
          </cell>
          <cell r="B184" t="str">
            <v>Stopped</v>
          </cell>
          <cell r="C184" t="str">
            <v>ELFASHER</v>
          </cell>
          <cell r="D184" t="str">
            <v>Senian ABDELKARIM MOHAMED</v>
          </cell>
          <cell r="F184" t="str">
            <v>NUT</v>
          </cell>
          <cell r="G184" t="str">
            <v>Watchman</v>
          </cell>
          <cell r="H184" t="str">
            <v>A1</v>
          </cell>
          <cell r="I184" t="str">
            <v>SFC</v>
          </cell>
          <cell r="J184" t="str">
            <v>EFN01</v>
          </cell>
          <cell r="K184">
            <v>650101</v>
          </cell>
          <cell r="M184" t="str">
            <v>CA32</v>
          </cell>
          <cell r="N184">
            <v>38529</v>
          </cell>
          <cell r="O184">
            <v>38894</v>
          </cell>
          <cell r="P184">
            <v>2958465</v>
          </cell>
          <cell r="Q184" t="str">
            <v>Not relocated</v>
          </cell>
          <cell r="R184">
            <v>2958434</v>
          </cell>
          <cell r="S184" t="str">
            <v>Indefinite</v>
          </cell>
          <cell r="T184" t="str">
            <v>Shift 48 hours</v>
          </cell>
          <cell r="U184">
            <v>3</v>
          </cell>
          <cell r="V184" t="str">
            <v>IC</v>
          </cell>
          <cell r="W184" t="str">
            <v>N</v>
          </cell>
          <cell r="X184" t="str">
            <v/>
          </cell>
          <cell r="Y184" t="str">
            <v/>
          </cell>
          <cell r="Z184" t="str">
            <v/>
          </cell>
          <cell r="AA184">
            <v>38995</v>
          </cell>
          <cell r="AB184" t="str">
            <v>End of contract</v>
          </cell>
        </row>
        <row r="185">
          <cell r="A185" t="str">
            <v>EF0182</v>
          </cell>
          <cell r="B185" t="str">
            <v>Stopped</v>
          </cell>
          <cell r="C185" t="str">
            <v>ELFASHER</v>
          </cell>
          <cell r="D185" t="str">
            <v>Adam BASHER Mustafa</v>
          </cell>
          <cell r="F185" t="str">
            <v>NUT</v>
          </cell>
          <cell r="G185" t="str">
            <v>Watchman</v>
          </cell>
          <cell r="H185" t="str">
            <v>A1</v>
          </cell>
          <cell r="I185" t="str">
            <v>SFC</v>
          </cell>
          <cell r="J185" t="str">
            <v>EFN01</v>
          </cell>
          <cell r="K185">
            <v>650101</v>
          </cell>
          <cell r="M185" t="str">
            <v>CA32</v>
          </cell>
          <cell r="N185">
            <v>38559</v>
          </cell>
          <cell r="O185">
            <v>38743</v>
          </cell>
          <cell r="P185">
            <v>39107</v>
          </cell>
          <cell r="Q185" t="str">
            <v>Not relocated</v>
          </cell>
          <cell r="R185">
            <v>39076</v>
          </cell>
          <cell r="S185">
            <v>12</v>
          </cell>
          <cell r="T185" t="str">
            <v>Shift 48 hours</v>
          </cell>
          <cell r="U185">
            <v>2</v>
          </cell>
          <cell r="V185" t="str">
            <v>DC</v>
          </cell>
          <cell r="W185" t="str">
            <v>N</v>
          </cell>
          <cell r="X185" t="str">
            <v/>
          </cell>
          <cell r="Y185" t="str">
            <v/>
          </cell>
          <cell r="Z185" t="str">
            <v/>
          </cell>
          <cell r="AA185">
            <v>38995</v>
          </cell>
          <cell r="AB185" t="str">
            <v>End of contract</v>
          </cell>
        </row>
        <row r="186">
          <cell r="A186" t="str">
            <v>EF0183</v>
          </cell>
          <cell r="B186" t="str">
            <v>Active</v>
          </cell>
          <cell r="C186" t="str">
            <v>ELFASHER</v>
          </cell>
          <cell r="D186" t="str">
            <v>Zainab YOUSSIF ABAKER</v>
          </cell>
          <cell r="F186" t="str">
            <v>NUT</v>
          </cell>
          <cell r="G186" t="str">
            <v xml:space="preserve">Phase Monitor </v>
          </cell>
          <cell r="H186" t="str">
            <v>B4</v>
          </cell>
          <cell r="I186" t="str">
            <v>TFC</v>
          </cell>
          <cell r="J186" t="str">
            <v>EFN01</v>
          </cell>
          <cell r="K186">
            <v>650101</v>
          </cell>
          <cell r="L186" t="str">
            <v>F1K</v>
          </cell>
          <cell r="M186" t="str">
            <v>CA02</v>
          </cell>
          <cell r="N186">
            <v>38143</v>
          </cell>
          <cell r="O186">
            <v>38874</v>
          </cell>
          <cell r="P186">
            <v>2958465</v>
          </cell>
          <cell r="Q186" t="str">
            <v>Not relocated</v>
          </cell>
          <cell r="R186">
            <v>2958434</v>
          </cell>
          <cell r="S186" t="str">
            <v>Indefinite</v>
          </cell>
          <cell r="T186" t="str">
            <v>Shift 48 hours</v>
          </cell>
          <cell r="U186">
            <v>3</v>
          </cell>
          <cell r="V186" t="str">
            <v>IC</v>
          </cell>
          <cell r="W186" t="str">
            <v>N</v>
          </cell>
          <cell r="X186" t="str">
            <v/>
          </cell>
          <cell r="Y186" t="str">
            <v/>
          </cell>
          <cell r="Z186" t="str">
            <v/>
          </cell>
        </row>
        <row r="187">
          <cell r="A187" t="str">
            <v>EF0184</v>
          </cell>
          <cell r="B187" t="str">
            <v>Active</v>
          </cell>
          <cell r="C187" t="str">
            <v>ELFASHER</v>
          </cell>
          <cell r="D187" t="str">
            <v>Khaled OSMAN ELTAHIR</v>
          </cell>
          <cell r="F187" t="str">
            <v>LOG</v>
          </cell>
          <cell r="G187" t="str">
            <v>Chiefwatchman</v>
          </cell>
          <cell r="H187" t="str">
            <v>B11</v>
          </cell>
          <cell r="I187" t="str">
            <v>Office</v>
          </cell>
          <cell r="J187" t="str">
            <v>EFC01</v>
          </cell>
          <cell r="K187">
            <v>650100</v>
          </cell>
          <cell r="L187" t="str">
            <v>F1K</v>
          </cell>
          <cell r="M187" t="str">
            <v>CA03</v>
          </cell>
          <cell r="N187">
            <v>38590</v>
          </cell>
          <cell r="O187">
            <v>38955</v>
          </cell>
          <cell r="P187">
            <v>2958465</v>
          </cell>
          <cell r="Q187" t="str">
            <v>Not relocated</v>
          </cell>
          <cell r="R187">
            <v>2958434</v>
          </cell>
          <cell r="S187" t="str">
            <v>Indefinite</v>
          </cell>
          <cell r="T187" t="str">
            <v>Normal 45 hours</v>
          </cell>
          <cell r="U187">
            <v>3</v>
          </cell>
          <cell r="V187" t="str">
            <v>IC</v>
          </cell>
          <cell r="W187" t="str">
            <v>N</v>
          </cell>
          <cell r="X187" t="str">
            <v/>
          </cell>
          <cell r="Y187" t="str">
            <v/>
          </cell>
          <cell r="Z187" t="str">
            <v/>
          </cell>
        </row>
        <row r="188">
          <cell r="A188" t="str">
            <v>EF0185</v>
          </cell>
          <cell r="B188" t="str">
            <v>Stopped</v>
          </cell>
          <cell r="C188" t="str">
            <v>ELFASHER</v>
          </cell>
          <cell r="D188" t="str">
            <v>Souleiman ADAM MOHAMED</v>
          </cell>
          <cell r="F188" t="str">
            <v>NUT</v>
          </cell>
          <cell r="G188" t="str">
            <v>Watchman</v>
          </cell>
          <cell r="H188" t="str">
            <v>A1</v>
          </cell>
          <cell r="I188" t="str">
            <v>SFC</v>
          </cell>
          <cell r="J188" t="str">
            <v>EFN01</v>
          </cell>
          <cell r="K188">
            <v>650101</v>
          </cell>
          <cell r="M188" t="str">
            <v>CA32</v>
          </cell>
          <cell r="N188">
            <v>38529</v>
          </cell>
          <cell r="O188">
            <v>38894</v>
          </cell>
          <cell r="P188">
            <v>2958465</v>
          </cell>
          <cell r="Q188" t="str">
            <v>Not relocated</v>
          </cell>
          <cell r="R188">
            <v>2958434</v>
          </cell>
          <cell r="S188" t="str">
            <v>Indefinite</v>
          </cell>
          <cell r="T188" t="str">
            <v>Shift 48 hours</v>
          </cell>
          <cell r="U188">
            <v>3</v>
          </cell>
          <cell r="V188" t="str">
            <v>IC</v>
          </cell>
          <cell r="W188" t="str">
            <v>N</v>
          </cell>
          <cell r="X188" t="str">
            <v/>
          </cell>
          <cell r="Y188" t="str">
            <v/>
          </cell>
          <cell r="Z188" t="str">
            <v/>
          </cell>
          <cell r="AA188">
            <v>38995</v>
          </cell>
          <cell r="AB188" t="str">
            <v>End of contract</v>
          </cell>
        </row>
        <row r="189">
          <cell r="A189" t="str">
            <v>EF0186</v>
          </cell>
          <cell r="B189" t="str">
            <v>Active</v>
          </cell>
          <cell r="C189" t="str">
            <v>ELFASHER</v>
          </cell>
          <cell r="D189" t="str">
            <v>Haroun ABDALLA ADAM</v>
          </cell>
          <cell r="F189" t="str">
            <v>LOG</v>
          </cell>
          <cell r="G189" t="str">
            <v>Watchman</v>
          </cell>
          <cell r="H189" t="str">
            <v>A11</v>
          </cell>
          <cell r="I189" t="str">
            <v>Guest House</v>
          </cell>
          <cell r="J189" t="str">
            <v>EFC01</v>
          </cell>
          <cell r="K189">
            <v>650014</v>
          </cell>
          <cell r="L189" t="str">
            <v>Z1L</v>
          </cell>
          <cell r="M189" t="str">
            <v>6500O</v>
          </cell>
          <cell r="N189">
            <v>38529</v>
          </cell>
          <cell r="O189">
            <v>39077</v>
          </cell>
          <cell r="P189">
            <v>2958465</v>
          </cell>
          <cell r="Q189" t="str">
            <v>Not relocated</v>
          </cell>
          <cell r="R189">
            <v>2958434</v>
          </cell>
          <cell r="S189" t="str">
            <v>Indefinite</v>
          </cell>
          <cell r="T189" t="str">
            <v>Shift 48 hours</v>
          </cell>
          <cell r="U189">
            <v>3</v>
          </cell>
          <cell r="V189" t="str">
            <v>IC</v>
          </cell>
          <cell r="W189" t="str">
            <v>N</v>
          </cell>
          <cell r="X189" t="str">
            <v/>
          </cell>
          <cell r="Y189" t="str">
            <v/>
          </cell>
          <cell r="Z189" t="str">
            <v/>
          </cell>
        </row>
        <row r="190">
          <cell r="A190" t="str">
            <v>EF0187</v>
          </cell>
          <cell r="B190" t="str">
            <v>Active</v>
          </cell>
          <cell r="C190" t="str">
            <v>ELFASHER</v>
          </cell>
          <cell r="D190" t="str">
            <v>Mokhtar MOHAMED MOKHTAR</v>
          </cell>
          <cell r="F190" t="str">
            <v>LOG</v>
          </cell>
          <cell r="G190" t="str">
            <v>Watchman</v>
          </cell>
          <cell r="H190" t="str">
            <v>A11</v>
          </cell>
          <cell r="I190" t="str">
            <v>WHouse</v>
          </cell>
          <cell r="J190" t="str">
            <v>EFC01</v>
          </cell>
          <cell r="K190">
            <v>650100</v>
          </cell>
          <cell r="L190" t="str">
            <v>F1K</v>
          </cell>
          <cell r="M190" t="str">
            <v>CA03</v>
          </cell>
          <cell r="N190">
            <v>38559</v>
          </cell>
          <cell r="O190">
            <v>39108</v>
          </cell>
          <cell r="P190">
            <v>2958465</v>
          </cell>
          <cell r="Q190" t="str">
            <v>Not relocated</v>
          </cell>
          <cell r="R190">
            <v>2958434</v>
          </cell>
          <cell r="S190" t="str">
            <v>Indefinite</v>
          </cell>
          <cell r="T190" t="str">
            <v>Shift 48 hours</v>
          </cell>
          <cell r="U190">
            <v>3</v>
          </cell>
          <cell r="V190" t="str">
            <v>IC</v>
          </cell>
          <cell r="W190" t="str">
            <v>N</v>
          </cell>
          <cell r="X190" t="str">
            <v/>
          </cell>
          <cell r="Y190" t="str">
            <v/>
          </cell>
          <cell r="Z190" t="str">
            <v/>
          </cell>
        </row>
        <row r="191">
          <cell r="A191" t="str">
            <v>EF0188</v>
          </cell>
          <cell r="B191" t="str">
            <v>Active</v>
          </cell>
          <cell r="C191" t="str">
            <v>ELFASHER</v>
          </cell>
          <cell r="D191" t="str">
            <v>Souleiman SALEH ALI</v>
          </cell>
          <cell r="F191" t="str">
            <v>LOG</v>
          </cell>
          <cell r="G191" t="str">
            <v>Watchman</v>
          </cell>
          <cell r="H191" t="str">
            <v>A11</v>
          </cell>
          <cell r="I191" t="str">
            <v>Office</v>
          </cell>
          <cell r="J191" t="str">
            <v>EFC01</v>
          </cell>
          <cell r="K191">
            <v>650100</v>
          </cell>
          <cell r="L191" t="str">
            <v>F1K</v>
          </cell>
          <cell r="M191" t="str">
            <v>CA03</v>
          </cell>
          <cell r="N191">
            <v>38529</v>
          </cell>
          <cell r="O191">
            <v>39077</v>
          </cell>
          <cell r="P191">
            <v>2958465</v>
          </cell>
          <cell r="Q191" t="str">
            <v>Not relocated</v>
          </cell>
          <cell r="R191">
            <v>2958434</v>
          </cell>
          <cell r="S191" t="str">
            <v>Indefinite</v>
          </cell>
          <cell r="T191" t="str">
            <v>Shift 48 hours</v>
          </cell>
          <cell r="U191">
            <v>3</v>
          </cell>
          <cell r="V191" t="str">
            <v>IC</v>
          </cell>
          <cell r="W191" t="str">
            <v>N</v>
          </cell>
          <cell r="X191" t="str">
            <v/>
          </cell>
          <cell r="Y191" t="str">
            <v/>
          </cell>
          <cell r="Z191" t="str">
            <v/>
          </cell>
        </row>
        <row r="192">
          <cell r="A192" t="str">
            <v>EF0189</v>
          </cell>
          <cell r="B192" t="str">
            <v>Active</v>
          </cell>
          <cell r="C192" t="str">
            <v>ELFASHER</v>
          </cell>
          <cell r="D192" t="str">
            <v>Hatim EL NAIM AHMED</v>
          </cell>
          <cell r="F192" t="str">
            <v>LOG</v>
          </cell>
          <cell r="G192" t="str">
            <v>Watchman</v>
          </cell>
          <cell r="H192" t="str">
            <v>A11</v>
          </cell>
          <cell r="I192" t="str">
            <v>Guest House</v>
          </cell>
          <cell r="J192" t="str">
            <v>EFC01</v>
          </cell>
          <cell r="K192">
            <v>650100</v>
          </cell>
          <cell r="L192" t="str">
            <v>F1K</v>
          </cell>
          <cell r="M192" t="str">
            <v>CA03</v>
          </cell>
          <cell r="N192">
            <v>38529</v>
          </cell>
          <cell r="O192">
            <v>39077</v>
          </cell>
          <cell r="P192">
            <v>2958465</v>
          </cell>
          <cell r="Q192" t="str">
            <v>Not relocated</v>
          </cell>
          <cell r="R192">
            <v>2958434</v>
          </cell>
          <cell r="S192" t="str">
            <v>Indefinite</v>
          </cell>
          <cell r="T192" t="str">
            <v>Shift 48 hours</v>
          </cell>
          <cell r="U192">
            <v>3</v>
          </cell>
          <cell r="V192" t="str">
            <v>IC</v>
          </cell>
          <cell r="W192" t="str">
            <v>N</v>
          </cell>
          <cell r="X192" t="str">
            <v/>
          </cell>
          <cell r="Y192" t="str">
            <v/>
          </cell>
          <cell r="Z192" t="str">
            <v/>
          </cell>
        </row>
        <row r="193">
          <cell r="A193" t="str">
            <v>EF0190</v>
          </cell>
          <cell r="B193" t="str">
            <v>Active</v>
          </cell>
          <cell r="C193" t="str">
            <v>ELFASHER</v>
          </cell>
          <cell r="D193" t="str">
            <v>Ibrahim ABUBAKER HAHMED</v>
          </cell>
          <cell r="F193" t="str">
            <v>LOG</v>
          </cell>
          <cell r="G193" t="str">
            <v>Watchman</v>
          </cell>
          <cell r="H193" t="str">
            <v>A11</v>
          </cell>
          <cell r="I193" t="str">
            <v>Guest House</v>
          </cell>
          <cell r="J193" t="str">
            <v>EFC01</v>
          </cell>
          <cell r="K193">
            <v>650014</v>
          </cell>
          <cell r="L193" t="str">
            <v>Z1L</v>
          </cell>
          <cell r="M193" t="str">
            <v>6500O</v>
          </cell>
          <cell r="N193">
            <v>38529</v>
          </cell>
          <cell r="O193">
            <v>39077</v>
          </cell>
          <cell r="P193">
            <v>2958465</v>
          </cell>
          <cell r="Q193" t="str">
            <v>Not relocated</v>
          </cell>
          <cell r="R193">
            <v>2958434</v>
          </cell>
          <cell r="S193" t="str">
            <v>Indefinite</v>
          </cell>
          <cell r="T193" t="str">
            <v>Shift 48 hours</v>
          </cell>
          <cell r="U193">
            <v>3</v>
          </cell>
          <cell r="V193" t="str">
            <v>IC</v>
          </cell>
          <cell r="W193" t="str">
            <v>N</v>
          </cell>
          <cell r="X193" t="str">
            <v/>
          </cell>
          <cell r="Y193" t="str">
            <v/>
          </cell>
          <cell r="Z193" t="str">
            <v/>
          </cell>
        </row>
        <row r="194">
          <cell r="A194" t="str">
            <v>EF0191</v>
          </cell>
          <cell r="B194" t="str">
            <v>Active</v>
          </cell>
          <cell r="C194" t="str">
            <v>ELFASHER</v>
          </cell>
          <cell r="D194" t="str">
            <v>Abo obeida ABUBEKER HAMID IBRAHIM</v>
          </cell>
          <cell r="F194" t="str">
            <v>LOG</v>
          </cell>
          <cell r="G194" t="str">
            <v>Watchman</v>
          </cell>
          <cell r="H194" t="str">
            <v>A11</v>
          </cell>
          <cell r="I194" t="str">
            <v>Office</v>
          </cell>
          <cell r="J194" t="str">
            <v>EFC01</v>
          </cell>
          <cell r="K194">
            <v>650100</v>
          </cell>
          <cell r="L194" t="str">
            <v>F1K</v>
          </cell>
          <cell r="M194" t="str">
            <v>CA03</v>
          </cell>
          <cell r="N194">
            <v>38529</v>
          </cell>
          <cell r="O194">
            <v>39076</v>
          </cell>
          <cell r="P194">
            <v>2958465</v>
          </cell>
          <cell r="Q194" t="str">
            <v>Not relocated</v>
          </cell>
          <cell r="R194">
            <v>2958434</v>
          </cell>
          <cell r="S194" t="str">
            <v>Indefinite</v>
          </cell>
          <cell r="T194" t="str">
            <v>Shift 48 hours</v>
          </cell>
          <cell r="U194">
            <v>3</v>
          </cell>
          <cell r="V194" t="str">
            <v>IC</v>
          </cell>
          <cell r="W194" t="str">
            <v>N</v>
          </cell>
          <cell r="X194" t="str">
            <v/>
          </cell>
          <cell r="Y194" t="str">
            <v/>
          </cell>
          <cell r="Z194" t="str">
            <v/>
          </cell>
        </row>
        <row r="195">
          <cell r="A195" t="str">
            <v>EF0192</v>
          </cell>
          <cell r="B195" t="str">
            <v>Active</v>
          </cell>
          <cell r="C195" t="str">
            <v>ELFASHER</v>
          </cell>
          <cell r="D195" t="str">
            <v>Elhadi ABDALLA MOHAMED</v>
          </cell>
          <cell r="F195" t="str">
            <v>NUT</v>
          </cell>
          <cell r="G195" t="str">
            <v>home Visitor</v>
          </cell>
          <cell r="H195" t="str">
            <v>B11</v>
          </cell>
          <cell r="I195" t="str">
            <v>OTP</v>
          </cell>
          <cell r="J195" t="str">
            <v>EFN01</v>
          </cell>
          <cell r="K195">
            <v>650101</v>
          </cell>
          <cell r="L195" t="str">
            <v>F1K</v>
          </cell>
          <cell r="M195" t="str">
            <v>CA02</v>
          </cell>
          <cell r="N195">
            <v>38534</v>
          </cell>
          <cell r="O195">
            <v>39083</v>
          </cell>
          <cell r="P195">
            <v>2958465</v>
          </cell>
          <cell r="Q195" t="str">
            <v>Not relocated</v>
          </cell>
          <cell r="R195">
            <v>2958434</v>
          </cell>
          <cell r="S195" t="str">
            <v>Indefinite</v>
          </cell>
          <cell r="T195" t="str">
            <v>Shift 48 hours</v>
          </cell>
          <cell r="U195">
            <v>3</v>
          </cell>
          <cell r="V195" t="str">
            <v>IC</v>
          </cell>
          <cell r="W195" t="str">
            <v>N</v>
          </cell>
          <cell r="X195" t="str">
            <v/>
          </cell>
          <cell r="Y195" t="str">
            <v/>
          </cell>
          <cell r="Z195" t="str">
            <v/>
          </cell>
        </row>
        <row r="196">
          <cell r="A196" t="str">
            <v>EF0193</v>
          </cell>
          <cell r="B196" t="str">
            <v>Stopped</v>
          </cell>
          <cell r="C196" t="str">
            <v>ELFASHER</v>
          </cell>
          <cell r="D196" t="str">
            <v>Ali OSMAN ALI</v>
          </cell>
          <cell r="F196" t="str">
            <v>LOG</v>
          </cell>
          <cell r="G196" t="str">
            <v>Driver</v>
          </cell>
          <cell r="H196" t="str">
            <v>C1</v>
          </cell>
          <cell r="I196" t="str">
            <v>Office</v>
          </cell>
          <cell r="J196" t="str">
            <v>EFC01</v>
          </cell>
          <cell r="K196">
            <v>650100</v>
          </cell>
          <cell r="L196" t="str">
            <v>F1J</v>
          </cell>
          <cell r="M196" t="str">
            <v>CA52</v>
          </cell>
          <cell r="N196">
            <v>38529</v>
          </cell>
          <cell r="O196">
            <v>38712</v>
          </cell>
          <cell r="P196">
            <v>39076</v>
          </cell>
          <cell r="Q196" t="str">
            <v>Not relocated</v>
          </cell>
          <cell r="R196">
            <v>39045</v>
          </cell>
          <cell r="S196">
            <v>12</v>
          </cell>
          <cell r="T196" t="str">
            <v>Normal 45 hours</v>
          </cell>
          <cell r="U196">
            <v>2</v>
          </cell>
          <cell r="V196" t="str">
            <v>DC</v>
          </cell>
          <cell r="W196" t="str">
            <v>N</v>
          </cell>
          <cell r="X196" t="str">
            <v/>
          </cell>
          <cell r="Y196" t="str">
            <v/>
          </cell>
          <cell r="Z196" t="str">
            <v/>
          </cell>
          <cell r="AA196" t="str">
            <v>25/12/2006</v>
          </cell>
          <cell r="AB196" t="str">
            <v>End of contract</v>
          </cell>
        </row>
        <row r="197">
          <cell r="A197" t="str">
            <v>EF0194</v>
          </cell>
          <cell r="B197" t="str">
            <v>Active</v>
          </cell>
          <cell r="C197" t="str">
            <v>ELFASHER</v>
          </cell>
          <cell r="D197" t="str">
            <v>Abbas MOHAMED AHMED</v>
          </cell>
          <cell r="F197" t="str">
            <v>LOG</v>
          </cell>
          <cell r="G197" t="str">
            <v>Stock Manager</v>
          </cell>
          <cell r="H197" t="str">
            <v>E11</v>
          </cell>
          <cell r="I197" t="str">
            <v>Office</v>
          </cell>
          <cell r="J197" t="str">
            <v>EFC01</v>
          </cell>
          <cell r="K197">
            <v>650100</v>
          </cell>
          <cell r="L197" t="str">
            <v>F1K</v>
          </cell>
          <cell r="M197" t="str">
            <v>CA03</v>
          </cell>
          <cell r="N197">
            <v>38565</v>
          </cell>
          <cell r="O197">
            <v>39114</v>
          </cell>
          <cell r="P197">
            <v>2958465</v>
          </cell>
          <cell r="Q197" t="str">
            <v>Not relocated</v>
          </cell>
          <cell r="R197">
            <v>2958434</v>
          </cell>
          <cell r="S197" t="str">
            <v>Indefinite</v>
          </cell>
          <cell r="T197" t="str">
            <v>Normal 45 hours</v>
          </cell>
          <cell r="U197">
            <v>3</v>
          </cell>
          <cell r="V197" t="str">
            <v>IC</v>
          </cell>
          <cell r="W197" t="str">
            <v>N</v>
          </cell>
          <cell r="X197" t="str">
            <v/>
          </cell>
          <cell r="Y197" t="str">
            <v/>
          </cell>
          <cell r="Z197" t="str">
            <v/>
          </cell>
        </row>
        <row r="198">
          <cell r="A198" t="str">
            <v>EF0195</v>
          </cell>
          <cell r="B198" t="str">
            <v>Active</v>
          </cell>
          <cell r="C198" t="str">
            <v>ELFASHER</v>
          </cell>
          <cell r="D198" t="str">
            <v>Abdallah YAGOUB ADAM</v>
          </cell>
          <cell r="F198" t="str">
            <v>FS</v>
          </cell>
          <cell r="G198" t="str">
            <v>Food security Surveillance officer</v>
          </cell>
          <cell r="H198" t="str">
            <v>D11</v>
          </cell>
          <cell r="I198" t="str">
            <v>Field</v>
          </cell>
          <cell r="J198" t="str">
            <v>EFF01</v>
          </cell>
          <cell r="K198">
            <v>650101</v>
          </cell>
          <cell r="L198" t="str">
            <v>F1K</v>
          </cell>
          <cell r="M198" t="str">
            <v>CA01</v>
          </cell>
          <cell r="N198">
            <v>38565</v>
          </cell>
          <cell r="O198">
            <v>39114</v>
          </cell>
          <cell r="P198">
            <v>2958465</v>
          </cell>
          <cell r="Q198" t="str">
            <v>Not relocated</v>
          </cell>
          <cell r="R198">
            <v>2958434</v>
          </cell>
          <cell r="S198" t="str">
            <v>Indefinite</v>
          </cell>
          <cell r="T198" t="str">
            <v>Normal 45 hours</v>
          </cell>
          <cell r="U198">
            <v>3</v>
          </cell>
          <cell r="V198" t="str">
            <v>IC</v>
          </cell>
          <cell r="W198" t="str">
            <v>N</v>
          </cell>
          <cell r="X198" t="str">
            <v/>
          </cell>
          <cell r="Y198" t="str">
            <v/>
          </cell>
          <cell r="Z198" t="str">
            <v/>
          </cell>
        </row>
        <row r="199">
          <cell r="A199" t="str">
            <v>EF0196</v>
          </cell>
          <cell r="B199" t="str">
            <v>Stopped</v>
          </cell>
          <cell r="C199" t="str">
            <v>ELFASHER</v>
          </cell>
          <cell r="D199" t="str">
            <v>Bakheit MOHAMED RABEH</v>
          </cell>
          <cell r="F199" t="str">
            <v>FS</v>
          </cell>
          <cell r="G199" t="str">
            <v xml:space="preserve">Food security monitor </v>
          </cell>
          <cell r="H199" t="str">
            <v>C</v>
          </cell>
          <cell r="I199" t="str">
            <v>Field</v>
          </cell>
          <cell r="J199" t="str">
            <v>EFF01</v>
          </cell>
          <cell r="K199">
            <v>650101</v>
          </cell>
          <cell r="M199" t="str">
            <v>CA04</v>
          </cell>
          <cell r="N199">
            <v>38565</v>
          </cell>
          <cell r="O199">
            <v>38749</v>
          </cell>
          <cell r="P199">
            <v>38781</v>
          </cell>
          <cell r="Q199" t="str">
            <v>Not relocated</v>
          </cell>
          <cell r="R199">
            <v>38750</v>
          </cell>
          <cell r="S199">
            <v>1</v>
          </cell>
          <cell r="T199" t="str">
            <v>Normal 45 hours</v>
          </cell>
          <cell r="U199">
            <v>2</v>
          </cell>
          <cell r="V199" t="str">
            <v>DC</v>
          </cell>
          <cell r="W199">
            <v>3</v>
          </cell>
          <cell r="X199" t="str">
            <v/>
          </cell>
          <cell r="Y199" t="str">
            <v/>
          </cell>
          <cell r="Z199" t="str">
            <v/>
          </cell>
          <cell r="AA199">
            <v>38781</v>
          </cell>
          <cell r="AB199" t="str">
            <v>Resignation</v>
          </cell>
        </row>
        <row r="200">
          <cell r="A200" t="str">
            <v>EF0197</v>
          </cell>
          <cell r="B200" t="str">
            <v>Stopped</v>
          </cell>
          <cell r="C200" t="str">
            <v>ELFASHER</v>
          </cell>
          <cell r="D200" t="str">
            <v>Noura Omer  MOHAMED</v>
          </cell>
          <cell r="F200" t="str">
            <v>NUT</v>
          </cell>
          <cell r="G200" t="str">
            <v>Home Visitor</v>
          </cell>
          <cell r="H200" t="str">
            <v>B1</v>
          </cell>
          <cell r="I200" t="str">
            <v>SFC</v>
          </cell>
          <cell r="J200" t="str">
            <v>EFN01</v>
          </cell>
          <cell r="K200">
            <v>650101</v>
          </cell>
          <cell r="M200" t="str">
            <v>CA32</v>
          </cell>
          <cell r="N200">
            <v>38579</v>
          </cell>
          <cell r="O200">
            <v>38763</v>
          </cell>
          <cell r="P200">
            <v>39172</v>
          </cell>
          <cell r="Q200" t="str">
            <v>Not relocated</v>
          </cell>
          <cell r="R200">
            <v>39141</v>
          </cell>
          <cell r="S200">
            <v>2</v>
          </cell>
          <cell r="T200" t="str">
            <v>Normal 45 hours</v>
          </cell>
          <cell r="U200">
            <v>2</v>
          </cell>
          <cell r="V200" t="str">
            <v>DC</v>
          </cell>
          <cell r="W200" t="str">
            <v>N</v>
          </cell>
          <cell r="X200" t="str">
            <v/>
          </cell>
          <cell r="Y200" t="str">
            <v/>
          </cell>
          <cell r="Z200" t="str">
            <v/>
          </cell>
          <cell r="AA200">
            <v>38995</v>
          </cell>
          <cell r="AB200" t="str">
            <v>End of contract</v>
          </cell>
        </row>
        <row r="201">
          <cell r="A201" t="str">
            <v>EF0198</v>
          </cell>
          <cell r="B201" t="str">
            <v>Stopped</v>
          </cell>
          <cell r="C201" t="str">
            <v>ELFASHER</v>
          </cell>
          <cell r="D201" t="str">
            <v>Sawakin ADAM YOUSSUF BAHAR</v>
          </cell>
          <cell r="F201" t="str">
            <v>NUT</v>
          </cell>
          <cell r="G201" t="str">
            <v>Home Visitor</v>
          </cell>
          <cell r="H201" t="str">
            <v>B1</v>
          </cell>
          <cell r="I201" t="str">
            <v>SFC</v>
          </cell>
          <cell r="J201" t="str">
            <v>EFN01</v>
          </cell>
          <cell r="K201">
            <v>650101</v>
          </cell>
          <cell r="M201" t="str">
            <v>CA32</v>
          </cell>
          <cell r="N201">
            <v>38579</v>
          </cell>
          <cell r="O201">
            <v>38899</v>
          </cell>
          <cell r="P201">
            <v>2958465</v>
          </cell>
          <cell r="Q201" t="str">
            <v>Not relocated</v>
          </cell>
          <cell r="R201">
            <v>2958434</v>
          </cell>
          <cell r="S201" t="str">
            <v>Indefinite</v>
          </cell>
          <cell r="T201" t="str">
            <v>Normal 45 hours</v>
          </cell>
          <cell r="U201">
            <v>3</v>
          </cell>
          <cell r="V201" t="str">
            <v>IC</v>
          </cell>
          <cell r="W201" t="str">
            <v>N</v>
          </cell>
          <cell r="X201" t="str">
            <v/>
          </cell>
          <cell r="Y201" t="str">
            <v/>
          </cell>
          <cell r="Z201" t="str">
            <v/>
          </cell>
          <cell r="AA201">
            <v>38995</v>
          </cell>
          <cell r="AB201" t="str">
            <v>End of contract</v>
          </cell>
        </row>
        <row r="202">
          <cell r="A202" t="str">
            <v>EF0199</v>
          </cell>
          <cell r="B202" t="str">
            <v>Stopped</v>
          </cell>
          <cell r="C202" t="str">
            <v>ELFASHER</v>
          </cell>
          <cell r="D202" t="str">
            <v>Haroun MUSSA IBRAHIM</v>
          </cell>
          <cell r="F202" t="str">
            <v>NUT</v>
          </cell>
          <cell r="G202" t="str">
            <v>Home Visitor</v>
          </cell>
          <cell r="H202" t="str">
            <v>B1</v>
          </cell>
          <cell r="I202" t="str">
            <v>SFC</v>
          </cell>
          <cell r="J202" t="str">
            <v>EFN01</v>
          </cell>
          <cell r="K202">
            <v>650101</v>
          </cell>
          <cell r="M202" t="str">
            <v>CA32</v>
          </cell>
          <cell r="N202">
            <v>38579</v>
          </cell>
          <cell r="O202">
            <v>38944</v>
          </cell>
          <cell r="P202">
            <v>2958465</v>
          </cell>
          <cell r="Q202" t="str">
            <v>Not relocated</v>
          </cell>
          <cell r="R202">
            <v>2958434</v>
          </cell>
          <cell r="S202" t="str">
            <v>Indefinite</v>
          </cell>
          <cell r="T202" t="str">
            <v>Normal 45 hours</v>
          </cell>
          <cell r="U202">
            <v>3</v>
          </cell>
          <cell r="V202" t="str">
            <v>IC</v>
          </cell>
          <cell r="W202" t="str">
            <v>N</v>
          </cell>
          <cell r="X202" t="str">
            <v/>
          </cell>
          <cell r="Y202" t="str">
            <v/>
          </cell>
          <cell r="Z202" t="str">
            <v/>
          </cell>
          <cell r="AA202">
            <v>38995</v>
          </cell>
          <cell r="AB202" t="str">
            <v>End of contract</v>
          </cell>
        </row>
        <row r="203">
          <cell r="A203" t="str">
            <v>EF0200</v>
          </cell>
          <cell r="B203" t="str">
            <v>Stopped</v>
          </cell>
          <cell r="C203" t="str">
            <v>ELFASHER</v>
          </cell>
          <cell r="D203" t="str">
            <v>Eissa ADAM SULIMAN MOHAMED</v>
          </cell>
          <cell r="F203" t="str">
            <v>NUT</v>
          </cell>
          <cell r="G203" t="str">
            <v>Home Visitor</v>
          </cell>
          <cell r="H203" t="str">
            <v>B1</v>
          </cell>
          <cell r="I203" t="str">
            <v>SFC</v>
          </cell>
          <cell r="J203" t="str">
            <v>EFN01</v>
          </cell>
          <cell r="K203">
            <v>650101</v>
          </cell>
          <cell r="M203" t="str">
            <v>CA32</v>
          </cell>
          <cell r="N203">
            <v>38579</v>
          </cell>
          <cell r="O203">
            <v>38947</v>
          </cell>
          <cell r="P203">
            <v>2958465</v>
          </cell>
          <cell r="Q203" t="str">
            <v>Not relocated</v>
          </cell>
          <cell r="R203">
            <v>2958434</v>
          </cell>
          <cell r="S203" t="str">
            <v>Indefinite</v>
          </cell>
          <cell r="T203" t="str">
            <v>Normal 45 hours</v>
          </cell>
          <cell r="U203">
            <v>3</v>
          </cell>
          <cell r="V203" t="str">
            <v>IC</v>
          </cell>
          <cell r="W203" t="str">
            <v>N</v>
          </cell>
          <cell r="X203" t="str">
            <v/>
          </cell>
          <cell r="Y203" t="str">
            <v/>
          </cell>
          <cell r="Z203" t="str">
            <v/>
          </cell>
          <cell r="AA203">
            <v>38995</v>
          </cell>
          <cell r="AB203" t="str">
            <v>End of contract</v>
          </cell>
        </row>
        <row r="204">
          <cell r="A204" t="str">
            <v>EF0201</v>
          </cell>
          <cell r="B204" t="str">
            <v>Stopped</v>
          </cell>
          <cell r="C204" t="str">
            <v>ELFASHER</v>
          </cell>
          <cell r="D204" t="str">
            <v>Halima MOHAMED ABDELLA</v>
          </cell>
          <cell r="F204" t="str">
            <v>NUT</v>
          </cell>
          <cell r="G204" t="str">
            <v>Home Visitor</v>
          </cell>
          <cell r="H204" t="str">
            <v>B1</v>
          </cell>
          <cell r="I204" t="str">
            <v>SFC</v>
          </cell>
          <cell r="J204" t="str">
            <v>EFN01</v>
          </cell>
          <cell r="K204">
            <v>650101</v>
          </cell>
          <cell r="M204" t="str">
            <v>CA32</v>
          </cell>
          <cell r="N204">
            <v>38579</v>
          </cell>
          <cell r="O204">
            <v>38899</v>
          </cell>
          <cell r="P204">
            <v>2958465</v>
          </cell>
          <cell r="Q204" t="str">
            <v>Not relocated</v>
          </cell>
          <cell r="R204">
            <v>2958434</v>
          </cell>
          <cell r="S204" t="str">
            <v>Indefinite</v>
          </cell>
          <cell r="T204" t="str">
            <v>Normal 45 hours</v>
          </cell>
          <cell r="U204">
            <v>3</v>
          </cell>
          <cell r="V204" t="str">
            <v>IC</v>
          </cell>
          <cell r="W204" t="str">
            <v>N</v>
          </cell>
          <cell r="X204" t="str">
            <v/>
          </cell>
          <cell r="Y204" t="str">
            <v/>
          </cell>
          <cell r="Z204" t="str">
            <v/>
          </cell>
          <cell r="AA204">
            <v>38995</v>
          </cell>
          <cell r="AB204" t="str">
            <v>End of contract</v>
          </cell>
        </row>
        <row r="205">
          <cell r="A205" t="str">
            <v>EF0202</v>
          </cell>
          <cell r="B205" t="str">
            <v>Stopped</v>
          </cell>
          <cell r="C205" t="str">
            <v>ELFASHER</v>
          </cell>
          <cell r="D205" t="str">
            <v>Elsadig SABIT ELNOUR</v>
          </cell>
          <cell r="F205" t="str">
            <v>NUT</v>
          </cell>
          <cell r="G205" t="str">
            <v>Home Visitor</v>
          </cell>
          <cell r="H205" t="str">
            <v>B</v>
          </cell>
          <cell r="I205" t="str">
            <v>SFC</v>
          </cell>
          <cell r="J205" t="str">
            <v>EFN01</v>
          </cell>
          <cell r="K205">
            <v>650101</v>
          </cell>
          <cell r="M205" t="str">
            <v>CA03</v>
          </cell>
          <cell r="N205">
            <v>38579</v>
          </cell>
          <cell r="O205">
            <v>38579</v>
          </cell>
          <cell r="P205">
            <v>38762</v>
          </cell>
          <cell r="Q205" t="str">
            <v>Not relocated</v>
          </cell>
          <cell r="R205">
            <v>38731</v>
          </cell>
          <cell r="S205">
            <v>6</v>
          </cell>
          <cell r="T205" t="str">
            <v>Normal 45 hours</v>
          </cell>
          <cell r="U205">
            <v>1</v>
          </cell>
          <cell r="V205" t="str">
            <v>DC</v>
          </cell>
          <cell r="W205">
            <v>3</v>
          </cell>
          <cell r="X205" t="str">
            <v/>
          </cell>
          <cell r="Y205" t="str">
            <v/>
          </cell>
          <cell r="Z205" t="str">
            <v/>
          </cell>
          <cell r="AB205" t="str">
            <v>Resignation</v>
          </cell>
        </row>
        <row r="206">
          <cell r="A206" t="str">
            <v>EF0203</v>
          </cell>
          <cell r="B206" t="str">
            <v>Stopped</v>
          </cell>
          <cell r="C206" t="str">
            <v>ELFASHER</v>
          </cell>
          <cell r="D206" t="str">
            <v>Asha Ali ABDELRAHMAN MOHAMED</v>
          </cell>
          <cell r="F206" t="str">
            <v>NUT</v>
          </cell>
          <cell r="G206" t="str">
            <v>Home Visitor</v>
          </cell>
          <cell r="H206" t="str">
            <v>B1</v>
          </cell>
          <cell r="I206" t="str">
            <v>SFC</v>
          </cell>
          <cell r="J206" t="str">
            <v>EFN01</v>
          </cell>
          <cell r="K206">
            <v>650101</v>
          </cell>
          <cell r="M206" t="str">
            <v>CA32</v>
          </cell>
          <cell r="N206">
            <v>38579</v>
          </cell>
          <cell r="O206">
            <v>38899</v>
          </cell>
          <cell r="P206">
            <v>2958465</v>
          </cell>
          <cell r="Q206" t="str">
            <v>Not relocated</v>
          </cell>
          <cell r="R206">
            <v>2958434</v>
          </cell>
          <cell r="S206" t="str">
            <v>Indefinite</v>
          </cell>
          <cell r="T206" t="str">
            <v>Normal 45 hours</v>
          </cell>
          <cell r="U206">
            <v>3</v>
          </cell>
          <cell r="V206" t="str">
            <v>IC</v>
          </cell>
          <cell r="W206" t="str">
            <v>N</v>
          </cell>
          <cell r="X206" t="str">
            <v/>
          </cell>
          <cell r="Y206" t="str">
            <v/>
          </cell>
          <cell r="Z206" t="str">
            <v/>
          </cell>
          <cell r="AA206">
            <v>38995</v>
          </cell>
          <cell r="AB206" t="str">
            <v>End of contract</v>
          </cell>
        </row>
        <row r="207">
          <cell r="A207" t="str">
            <v>EF0204</v>
          </cell>
          <cell r="B207" t="str">
            <v>Stopped</v>
          </cell>
          <cell r="C207" t="str">
            <v>ELFASHER</v>
          </cell>
          <cell r="D207" t="str">
            <v xml:space="preserve">Kholoud ABDERAHMAN ABDALLA </v>
          </cell>
          <cell r="F207" t="str">
            <v>NUT</v>
          </cell>
          <cell r="G207" t="str">
            <v>Home Visitor</v>
          </cell>
          <cell r="H207" t="str">
            <v>B1</v>
          </cell>
          <cell r="I207" t="str">
            <v>SFC</v>
          </cell>
          <cell r="J207" t="str">
            <v>EFN01</v>
          </cell>
          <cell r="K207">
            <v>650101</v>
          </cell>
          <cell r="M207" t="str">
            <v>CA32</v>
          </cell>
          <cell r="N207">
            <v>38579</v>
          </cell>
          <cell r="O207">
            <v>38763</v>
          </cell>
          <cell r="P207">
            <v>39172</v>
          </cell>
          <cell r="Q207" t="str">
            <v>Not relocated</v>
          </cell>
          <cell r="R207">
            <v>39141</v>
          </cell>
          <cell r="S207">
            <v>2</v>
          </cell>
          <cell r="T207" t="str">
            <v>Normal 45 hours</v>
          </cell>
          <cell r="U207">
            <v>2</v>
          </cell>
          <cell r="V207" t="str">
            <v>DC</v>
          </cell>
          <cell r="W207" t="str">
            <v>N</v>
          </cell>
          <cell r="X207" t="str">
            <v/>
          </cell>
          <cell r="Y207" t="str">
            <v/>
          </cell>
          <cell r="Z207" t="str">
            <v/>
          </cell>
          <cell r="AA207">
            <v>38995</v>
          </cell>
          <cell r="AB207" t="str">
            <v>End of contract</v>
          </cell>
        </row>
        <row r="208">
          <cell r="A208" t="str">
            <v>EF0205</v>
          </cell>
          <cell r="B208" t="str">
            <v>Active</v>
          </cell>
          <cell r="C208" t="str">
            <v>ELFASHER</v>
          </cell>
          <cell r="D208" t="str">
            <v>Motasim ARABI MOHAMEDO</v>
          </cell>
          <cell r="F208" t="str">
            <v>LOG</v>
          </cell>
          <cell r="G208" t="str">
            <v>Storekeeper Assistant</v>
          </cell>
          <cell r="H208" t="str">
            <v>D11</v>
          </cell>
          <cell r="I208" t="str">
            <v>Office</v>
          </cell>
          <cell r="J208" t="str">
            <v>EFC01</v>
          </cell>
          <cell r="K208">
            <v>650100</v>
          </cell>
          <cell r="L208" t="str">
            <v>F1K</v>
          </cell>
          <cell r="M208" t="str">
            <v>CA03</v>
          </cell>
          <cell r="N208">
            <v>38579</v>
          </cell>
          <cell r="O208">
            <v>39173</v>
          </cell>
          <cell r="P208">
            <v>2958465</v>
          </cell>
          <cell r="Q208" t="str">
            <v>Not relocated</v>
          </cell>
          <cell r="R208">
            <v>2958434</v>
          </cell>
          <cell r="S208" t="str">
            <v>Indefinite</v>
          </cell>
          <cell r="T208" t="str">
            <v>Normal 45 hours</v>
          </cell>
          <cell r="U208">
            <v>3</v>
          </cell>
          <cell r="V208" t="str">
            <v>IC</v>
          </cell>
          <cell r="W208" t="str">
            <v>N</v>
          </cell>
          <cell r="X208" t="str">
            <v/>
          </cell>
          <cell r="Y208" t="str">
            <v/>
          </cell>
          <cell r="Z208" t="str">
            <v/>
          </cell>
        </row>
        <row r="209">
          <cell r="A209" t="str">
            <v>EF0206</v>
          </cell>
          <cell r="B209" t="str">
            <v>Active</v>
          </cell>
          <cell r="C209" t="str">
            <v>ELFASHER</v>
          </cell>
          <cell r="D209" t="str">
            <v>Mohamed ADAM MOHAMED</v>
          </cell>
          <cell r="F209" t="str">
            <v>FA</v>
          </cell>
          <cell r="G209" t="str">
            <v>Food Aid Monitor</v>
          </cell>
          <cell r="H209" t="str">
            <v>C11</v>
          </cell>
          <cell r="I209" t="str">
            <v>Field</v>
          </cell>
          <cell r="J209" t="str">
            <v>EFF01</v>
          </cell>
          <cell r="K209">
            <v>650101</v>
          </cell>
          <cell r="L209" t="str">
            <v>D4H</v>
          </cell>
          <cell r="M209" t="str">
            <v>AB02</v>
          </cell>
          <cell r="N209">
            <v>38579</v>
          </cell>
          <cell r="O209">
            <v>38899</v>
          </cell>
          <cell r="P209">
            <v>2958465</v>
          </cell>
          <cell r="Q209" t="str">
            <v>Not relocated</v>
          </cell>
          <cell r="R209">
            <v>2958434</v>
          </cell>
          <cell r="S209" t="str">
            <v>Indefinite</v>
          </cell>
          <cell r="T209" t="str">
            <v>Normal 45 hours</v>
          </cell>
          <cell r="U209">
            <v>3</v>
          </cell>
          <cell r="V209" t="str">
            <v>IC</v>
          </cell>
          <cell r="W209" t="str">
            <v>N</v>
          </cell>
          <cell r="X209" t="str">
            <v/>
          </cell>
          <cell r="Y209" t="str">
            <v/>
          </cell>
          <cell r="Z209" t="str">
            <v/>
          </cell>
        </row>
        <row r="210">
          <cell r="A210" t="str">
            <v>EF0207</v>
          </cell>
          <cell r="B210" t="str">
            <v>Stopped</v>
          </cell>
          <cell r="C210" t="str">
            <v>ELFASHER</v>
          </cell>
          <cell r="D210" t="str">
            <v xml:space="preserve">Osman HUSSEIN ADAM </v>
          </cell>
          <cell r="F210" t="str">
            <v>FA</v>
          </cell>
          <cell r="G210" t="str">
            <v>Food Aid Monitor</v>
          </cell>
          <cell r="H210" t="str">
            <v>C</v>
          </cell>
          <cell r="I210" t="str">
            <v>Field</v>
          </cell>
          <cell r="J210" t="str">
            <v>EFF01</v>
          </cell>
          <cell r="K210">
            <v>650101</v>
          </cell>
          <cell r="M210" t="str">
            <v>AB00</v>
          </cell>
          <cell r="N210">
            <v>38579</v>
          </cell>
          <cell r="O210">
            <v>38579</v>
          </cell>
          <cell r="P210">
            <v>38762</v>
          </cell>
          <cell r="Q210" t="str">
            <v>Not relocated</v>
          </cell>
          <cell r="R210">
            <v>38731</v>
          </cell>
          <cell r="S210">
            <v>6</v>
          </cell>
          <cell r="T210" t="str">
            <v>Normal 45 hours</v>
          </cell>
          <cell r="U210">
            <v>1</v>
          </cell>
          <cell r="V210" t="str">
            <v>DC</v>
          </cell>
          <cell r="W210">
            <v>3</v>
          </cell>
          <cell r="X210" t="str">
            <v/>
          </cell>
          <cell r="Y210" t="str">
            <v/>
          </cell>
          <cell r="Z210" t="str">
            <v/>
          </cell>
          <cell r="AA210">
            <v>38630</v>
          </cell>
          <cell r="AB210" t="str">
            <v>Dismissal</v>
          </cell>
        </row>
        <row r="211">
          <cell r="A211" t="str">
            <v>EF0208</v>
          </cell>
          <cell r="B211" t="str">
            <v>Stopped</v>
          </cell>
          <cell r="C211" t="str">
            <v>ELFASHER</v>
          </cell>
          <cell r="D211" t="str">
            <v xml:space="preserve">Adam ABAKER MOHAMED </v>
          </cell>
          <cell r="F211" t="str">
            <v>FA</v>
          </cell>
          <cell r="G211" t="str">
            <v>Food Aid Monitor</v>
          </cell>
          <cell r="H211" t="str">
            <v>C</v>
          </cell>
          <cell r="I211" t="str">
            <v>Field</v>
          </cell>
          <cell r="J211" t="str">
            <v>EFF01</v>
          </cell>
          <cell r="K211">
            <v>650101</v>
          </cell>
          <cell r="M211" t="str">
            <v>AB00</v>
          </cell>
          <cell r="N211">
            <v>38579</v>
          </cell>
          <cell r="O211">
            <v>38579</v>
          </cell>
          <cell r="P211">
            <v>38762</v>
          </cell>
          <cell r="Q211" t="str">
            <v>Not relocated</v>
          </cell>
          <cell r="R211">
            <v>38731</v>
          </cell>
          <cell r="S211">
            <v>6</v>
          </cell>
          <cell r="T211" t="str">
            <v>Normal 45 hours</v>
          </cell>
          <cell r="U211">
            <v>1</v>
          </cell>
          <cell r="V211" t="str">
            <v>DC</v>
          </cell>
          <cell r="W211">
            <v>3</v>
          </cell>
          <cell r="X211" t="str">
            <v/>
          </cell>
          <cell r="Y211" t="str">
            <v/>
          </cell>
          <cell r="Z211" t="str">
            <v/>
          </cell>
          <cell r="AA211">
            <v>38630</v>
          </cell>
          <cell r="AB211" t="str">
            <v>Dismissal</v>
          </cell>
        </row>
        <row r="212">
          <cell r="A212" t="str">
            <v>EF0209</v>
          </cell>
          <cell r="B212" t="str">
            <v>Stopped</v>
          </cell>
          <cell r="C212" t="str">
            <v>ELFASHER</v>
          </cell>
          <cell r="D212" t="str">
            <v>Jamal ABDALLA ABAKER</v>
          </cell>
          <cell r="F212" t="str">
            <v>LOG</v>
          </cell>
          <cell r="G212" t="str">
            <v>Driver</v>
          </cell>
          <cell r="H212" t="str">
            <v>C1</v>
          </cell>
          <cell r="I212" t="str">
            <v>Office</v>
          </cell>
          <cell r="J212" t="str">
            <v>EFC01</v>
          </cell>
          <cell r="K212">
            <v>650100</v>
          </cell>
          <cell r="L212" t="str">
            <v>F1K</v>
          </cell>
          <cell r="M212" t="str">
            <v>CA52</v>
          </cell>
          <cell r="N212">
            <v>38579</v>
          </cell>
          <cell r="O212">
            <v>38763</v>
          </cell>
          <cell r="P212">
            <v>2958465</v>
          </cell>
          <cell r="Q212" t="str">
            <v>Not relocated</v>
          </cell>
          <cell r="R212">
            <v>2958434</v>
          </cell>
          <cell r="S212" t="str">
            <v>Indefinite</v>
          </cell>
          <cell r="T212" t="str">
            <v>Normal 45 hours</v>
          </cell>
          <cell r="U212">
            <v>3</v>
          </cell>
          <cell r="V212" t="str">
            <v>IC</v>
          </cell>
          <cell r="W212" t="str">
            <v>N</v>
          </cell>
          <cell r="X212" t="str">
            <v/>
          </cell>
          <cell r="Y212" t="str">
            <v/>
          </cell>
          <cell r="Z212" t="str">
            <v/>
          </cell>
          <cell r="AA212">
            <v>39182</v>
          </cell>
          <cell r="AB212" t="str">
            <v>Resignation</v>
          </cell>
        </row>
        <row r="213">
          <cell r="A213" t="str">
            <v>EF0210</v>
          </cell>
          <cell r="B213" t="str">
            <v>Active</v>
          </cell>
          <cell r="C213" t="str">
            <v>ELFASHER</v>
          </cell>
          <cell r="D213" t="str">
            <v>Mohamed ELTAIB MOHAMED ADAM</v>
          </cell>
          <cell r="F213" t="str">
            <v>FA</v>
          </cell>
          <cell r="G213" t="str">
            <v>Food Aid team Leader</v>
          </cell>
          <cell r="H213" t="str">
            <v>D11</v>
          </cell>
          <cell r="I213" t="str">
            <v>Field</v>
          </cell>
          <cell r="J213" t="str">
            <v>EFF01</v>
          </cell>
          <cell r="K213">
            <v>650101</v>
          </cell>
          <cell r="L213" t="str">
            <v>D4H</v>
          </cell>
          <cell r="M213" t="str">
            <v>AB02</v>
          </cell>
          <cell r="N213">
            <v>38584</v>
          </cell>
          <cell r="O213">
            <v>38899</v>
          </cell>
          <cell r="P213">
            <v>2958465</v>
          </cell>
          <cell r="Q213" t="str">
            <v>Not relocated</v>
          </cell>
          <cell r="R213">
            <v>2958434</v>
          </cell>
          <cell r="S213" t="str">
            <v>Indefinite</v>
          </cell>
          <cell r="T213" t="str">
            <v>Normal 45 hours</v>
          </cell>
          <cell r="U213">
            <v>3</v>
          </cell>
          <cell r="V213" t="str">
            <v>IC</v>
          </cell>
          <cell r="W213" t="str">
            <v>N</v>
          </cell>
          <cell r="X213" t="str">
            <v/>
          </cell>
          <cell r="Y213" t="str">
            <v/>
          </cell>
          <cell r="Z213" t="str">
            <v/>
          </cell>
        </row>
        <row r="214">
          <cell r="A214" t="str">
            <v>EF0211</v>
          </cell>
          <cell r="B214" t="str">
            <v>Stopped</v>
          </cell>
          <cell r="C214" t="str">
            <v>ELFASHER</v>
          </cell>
          <cell r="D214" t="str">
            <v>Seedeg YAHIA MOHAMED</v>
          </cell>
          <cell r="F214" t="str">
            <v>FA</v>
          </cell>
          <cell r="G214" t="str">
            <v>Food Aid Monitor</v>
          </cell>
          <cell r="H214" t="str">
            <v>C1</v>
          </cell>
          <cell r="I214" t="str">
            <v>Field</v>
          </cell>
          <cell r="J214" t="str">
            <v>EFF01</v>
          </cell>
          <cell r="K214">
            <v>650101</v>
          </cell>
          <cell r="M214" t="str">
            <v>AB02</v>
          </cell>
          <cell r="N214">
            <v>38584</v>
          </cell>
          <cell r="O214">
            <v>38899</v>
          </cell>
          <cell r="P214">
            <v>2958465</v>
          </cell>
          <cell r="Q214" t="str">
            <v>Not relocated</v>
          </cell>
          <cell r="R214">
            <v>2958434</v>
          </cell>
          <cell r="S214" t="str">
            <v>Indefinite</v>
          </cell>
          <cell r="T214" t="str">
            <v>Normal 45 hours</v>
          </cell>
          <cell r="U214">
            <v>3</v>
          </cell>
          <cell r="V214" t="str">
            <v>IC</v>
          </cell>
          <cell r="W214" t="str">
            <v>N</v>
          </cell>
          <cell r="X214" t="str">
            <v/>
          </cell>
          <cell r="Y214" t="str">
            <v/>
          </cell>
          <cell r="Z214" t="str">
            <v/>
          </cell>
          <cell r="AA214">
            <v>39047</v>
          </cell>
          <cell r="AB214" t="str">
            <v>Resignation</v>
          </cell>
        </row>
        <row r="215">
          <cell r="A215" t="str">
            <v>EF0212</v>
          </cell>
          <cell r="B215" t="str">
            <v>Active</v>
          </cell>
          <cell r="C215" t="str">
            <v>ELFASHER</v>
          </cell>
          <cell r="D215" t="str">
            <v>Ibrahim ADAM ABAKER</v>
          </cell>
          <cell r="F215" t="str">
            <v>FS</v>
          </cell>
          <cell r="G215" t="str">
            <v>Agricultural Technician</v>
          </cell>
          <cell r="H215" t="str">
            <v>D11</v>
          </cell>
          <cell r="I215" t="str">
            <v>Field</v>
          </cell>
          <cell r="J215" t="str">
            <v>EFF01</v>
          </cell>
          <cell r="K215">
            <v>650101</v>
          </cell>
          <cell r="L215" t="str">
            <v>F1K</v>
          </cell>
          <cell r="M215" t="str">
            <v>CA01</v>
          </cell>
          <cell r="N215">
            <v>38584</v>
          </cell>
          <cell r="O215">
            <v>38899</v>
          </cell>
          <cell r="P215">
            <v>2958465</v>
          </cell>
          <cell r="Q215" t="str">
            <v>Not relocated</v>
          </cell>
          <cell r="R215">
            <v>2958434</v>
          </cell>
          <cell r="S215" t="str">
            <v>Indefinite</v>
          </cell>
          <cell r="T215" t="str">
            <v>Normal 45 hours</v>
          </cell>
          <cell r="U215">
            <v>3</v>
          </cell>
          <cell r="V215" t="str">
            <v>IC</v>
          </cell>
          <cell r="W215" t="str">
            <v>N</v>
          </cell>
          <cell r="X215" t="str">
            <v/>
          </cell>
          <cell r="Y215" t="str">
            <v/>
          </cell>
          <cell r="Z215" t="str">
            <v/>
          </cell>
        </row>
        <row r="216">
          <cell r="A216" t="str">
            <v>EF0213</v>
          </cell>
          <cell r="B216" t="str">
            <v>Stopped</v>
          </cell>
          <cell r="C216" t="str">
            <v>ELFASHER</v>
          </cell>
          <cell r="D216" t="str">
            <v>Ahmed ELBAWI ADAM</v>
          </cell>
          <cell r="F216" t="str">
            <v>LOG</v>
          </cell>
          <cell r="G216" t="str">
            <v>Driver</v>
          </cell>
          <cell r="H216" t="str">
            <v>C</v>
          </cell>
          <cell r="I216" t="str">
            <v>Office</v>
          </cell>
          <cell r="J216" t="str">
            <v>EFC01</v>
          </cell>
          <cell r="K216">
            <v>650100</v>
          </cell>
          <cell r="M216" t="str">
            <v>CA00</v>
          </cell>
          <cell r="R216" t="str">
            <v/>
          </cell>
          <cell r="S216" t="str">
            <v/>
          </cell>
          <cell r="T216" t="str">
            <v>Normal 45 hours</v>
          </cell>
          <cell r="U216">
            <v>1</v>
          </cell>
          <cell r="V216" t="str">
            <v>DC</v>
          </cell>
          <cell r="W216">
            <v>3</v>
          </cell>
          <cell r="X216" t="str">
            <v/>
          </cell>
          <cell r="Y216" t="str">
            <v/>
          </cell>
          <cell r="Z216" t="str">
            <v/>
          </cell>
          <cell r="AB216" t="str">
            <v>Resignation</v>
          </cell>
        </row>
        <row r="217">
          <cell r="A217" t="str">
            <v>EF0214</v>
          </cell>
          <cell r="B217" t="str">
            <v>Active</v>
          </cell>
          <cell r="C217" t="str">
            <v>ELFASHER</v>
          </cell>
          <cell r="D217" t="str">
            <v>Abdelbasher OMER ALI</v>
          </cell>
          <cell r="F217" t="str">
            <v>NUT</v>
          </cell>
          <cell r="G217" t="str">
            <v>Watchman</v>
          </cell>
          <cell r="H217" t="str">
            <v>A4</v>
          </cell>
          <cell r="I217" t="str">
            <v>TFC</v>
          </cell>
          <cell r="J217" t="str">
            <v>EFN01</v>
          </cell>
          <cell r="K217">
            <v>650101</v>
          </cell>
          <cell r="L217" t="str">
            <v>F1K</v>
          </cell>
          <cell r="M217" t="str">
            <v>CA02</v>
          </cell>
          <cell r="N217">
            <v>38164</v>
          </cell>
          <cell r="O217">
            <v>38894</v>
          </cell>
          <cell r="P217">
            <v>2958465</v>
          </cell>
          <cell r="Q217" t="str">
            <v>Not relocated</v>
          </cell>
          <cell r="R217">
            <v>2958434</v>
          </cell>
          <cell r="S217" t="str">
            <v>Indefinite</v>
          </cell>
          <cell r="T217" t="str">
            <v>Shift 48 hours</v>
          </cell>
          <cell r="U217">
            <v>3</v>
          </cell>
          <cell r="V217" t="str">
            <v>IC</v>
          </cell>
          <cell r="W217" t="str">
            <v>N</v>
          </cell>
          <cell r="X217" t="str">
            <v/>
          </cell>
          <cell r="Y217" t="str">
            <v/>
          </cell>
          <cell r="Z217" t="str">
            <v/>
          </cell>
        </row>
        <row r="218">
          <cell r="A218" t="str">
            <v>EF0215</v>
          </cell>
          <cell r="B218" t="str">
            <v>Active</v>
          </cell>
          <cell r="C218" t="str">
            <v>ELFASHER</v>
          </cell>
          <cell r="D218" t="str">
            <v>Fawzia KHALIL ISHAG</v>
          </cell>
          <cell r="F218" t="str">
            <v>NUT</v>
          </cell>
          <cell r="G218" t="str">
            <v>Home Visitor</v>
          </cell>
          <cell r="H218" t="str">
            <v>B4</v>
          </cell>
          <cell r="I218" t="str">
            <v>TFC</v>
          </cell>
          <cell r="J218" t="str">
            <v>EFN01</v>
          </cell>
          <cell r="K218">
            <v>650101</v>
          </cell>
          <cell r="L218" t="str">
            <v>F1K</v>
          </cell>
          <cell r="M218" t="str">
            <v>CA02</v>
          </cell>
          <cell r="N218">
            <v>38113</v>
          </cell>
          <cell r="O218">
            <v>38447</v>
          </cell>
          <cell r="P218">
            <v>2958465</v>
          </cell>
          <cell r="Q218" t="str">
            <v>Not relocated</v>
          </cell>
          <cell r="R218">
            <v>2958434</v>
          </cell>
          <cell r="S218" t="str">
            <v>Indefinite</v>
          </cell>
          <cell r="T218" t="str">
            <v>Normal 45 hours</v>
          </cell>
          <cell r="U218">
            <v>3</v>
          </cell>
          <cell r="V218" t="str">
            <v>IC</v>
          </cell>
          <cell r="W218" t="str">
            <v>N</v>
          </cell>
          <cell r="X218" t="str">
            <v/>
          </cell>
          <cell r="Y218" t="str">
            <v/>
          </cell>
          <cell r="Z218" t="str">
            <v/>
          </cell>
        </row>
        <row r="219">
          <cell r="A219" t="str">
            <v>EF0216</v>
          </cell>
          <cell r="B219" t="str">
            <v>Active</v>
          </cell>
          <cell r="C219" t="str">
            <v>ELFASHER</v>
          </cell>
          <cell r="D219" t="str">
            <v xml:space="preserve">Sulieman NOGARA ABDALLA </v>
          </cell>
          <cell r="F219" t="str">
            <v>LOG</v>
          </cell>
          <cell r="G219" t="str">
            <v>Storekeeper Assistant</v>
          </cell>
          <cell r="H219" t="str">
            <v>D11</v>
          </cell>
          <cell r="I219" t="str">
            <v>Office</v>
          </cell>
          <cell r="J219" t="str">
            <v>EFC01</v>
          </cell>
          <cell r="K219">
            <v>650100</v>
          </cell>
          <cell r="L219" t="str">
            <v>F1K</v>
          </cell>
          <cell r="M219" t="str">
            <v>CA03</v>
          </cell>
          <cell r="N219">
            <v>38613</v>
          </cell>
          <cell r="O219">
            <v>39083</v>
          </cell>
          <cell r="P219">
            <v>2958465</v>
          </cell>
          <cell r="Q219" t="str">
            <v>Not relocated</v>
          </cell>
          <cell r="R219">
            <v>2958434</v>
          </cell>
          <cell r="S219" t="str">
            <v>Indefinite</v>
          </cell>
          <cell r="T219" t="str">
            <v>Normal 45 hours</v>
          </cell>
          <cell r="U219">
            <v>3</v>
          </cell>
          <cell r="V219" t="str">
            <v>IC</v>
          </cell>
          <cell r="W219" t="str">
            <v>N</v>
          </cell>
          <cell r="X219" t="str">
            <v/>
          </cell>
          <cell r="Y219" t="str">
            <v/>
          </cell>
          <cell r="Z219" t="str">
            <v/>
          </cell>
        </row>
        <row r="220">
          <cell r="A220" t="str">
            <v>EF0217</v>
          </cell>
          <cell r="B220" t="str">
            <v>Stopped</v>
          </cell>
          <cell r="C220" t="str">
            <v>ELFASHER</v>
          </cell>
          <cell r="D220" t="str">
            <v xml:space="preserve">Ahmed MUSSA BAKHAIT </v>
          </cell>
          <cell r="F220" t="str">
            <v>LOG</v>
          </cell>
          <cell r="G220" t="str">
            <v>Driver</v>
          </cell>
          <cell r="H220" t="str">
            <v>C1</v>
          </cell>
          <cell r="I220" t="str">
            <v>Office</v>
          </cell>
          <cell r="J220" t="str">
            <v>EFC01</v>
          </cell>
          <cell r="K220">
            <v>650100</v>
          </cell>
          <cell r="L220" t="str">
            <v>F1J</v>
          </cell>
          <cell r="M220" t="str">
            <v>CA52</v>
          </cell>
          <cell r="N220">
            <v>38641</v>
          </cell>
          <cell r="O220">
            <v>38824</v>
          </cell>
          <cell r="P220">
            <v>39172</v>
          </cell>
          <cell r="Q220" t="str">
            <v>Not relocated</v>
          </cell>
          <cell r="R220">
            <v>39141</v>
          </cell>
          <cell r="S220">
            <v>12</v>
          </cell>
          <cell r="T220" t="str">
            <v>Normal 45 hours</v>
          </cell>
          <cell r="U220">
            <v>2</v>
          </cell>
          <cell r="V220" t="str">
            <v>DC</v>
          </cell>
          <cell r="W220" t="str">
            <v>N</v>
          </cell>
          <cell r="X220" t="str">
            <v/>
          </cell>
          <cell r="Y220" t="str">
            <v/>
          </cell>
          <cell r="Z220" t="str">
            <v/>
          </cell>
          <cell r="AA220">
            <v>39172</v>
          </cell>
          <cell r="AB220" t="str">
            <v>End of contract</v>
          </cell>
        </row>
        <row r="221">
          <cell r="A221" t="str">
            <v>EF0218</v>
          </cell>
          <cell r="B221" t="str">
            <v>Stopped</v>
          </cell>
          <cell r="C221" t="str">
            <v>ELFASHER</v>
          </cell>
          <cell r="D221" t="str">
            <v xml:space="preserve">Abubker IBRAHIM Hamad </v>
          </cell>
          <cell r="F221" t="str">
            <v>LOG</v>
          </cell>
          <cell r="G221" t="str">
            <v xml:space="preserve">Driver </v>
          </cell>
          <cell r="H221" t="str">
            <v>C</v>
          </cell>
          <cell r="I221" t="str">
            <v>Office</v>
          </cell>
          <cell r="J221" t="str">
            <v>EFC01</v>
          </cell>
          <cell r="K221">
            <v>650100</v>
          </cell>
          <cell r="M221" t="str">
            <v>CA52</v>
          </cell>
          <cell r="N221">
            <v>38641</v>
          </cell>
          <cell r="O221">
            <v>38641</v>
          </cell>
          <cell r="P221">
            <v>39005</v>
          </cell>
          <cell r="Q221" t="str">
            <v>Not relocated</v>
          </cell>
          <cell r="R221">
            <v>38974</v>
          </cell>
          <cell r="S221">
            <v>12</v>
          </cell>
          <cell r="T221" t="str">
            <v>Normal 45 hours</v>
          </cell>
          <cell r="U221">
            <v>2</v>
          </cell>
          <cell r="V221" t="str">
            <v>DC</v>
          </cell>
          <cell r="W221" t="str">
            <v>N</v>
          </cell>
          <cell r="X221" t="str">
            <v/>
          </cell>
          <cell r="Y221" t="str">
            <v/>
          </cell>
          <cell r="Z221" t="str">
            <v/>
          </cell>
          <cell r="AA221">
            <v>39005</v>
          </cell>
          <cell r="AB221" t="str">
            <v>End of contract</v>
          </cell>
        </row>
        <row r="222">
          <cell r="A222" t="str">
            <v>EF0219</v>
          </cell>
          <cell r="B222" t="str">
            <v>Stopped</v>
          </cell>
          <cell r="C222" t="str">
            <v>ELFASHER</v>
          </cell>
          <cell r="D222" t="str">
            <v xml:space="preserve">Seedig ABDURHMAN </v>
          </cell>
          <cell r="F222" t="str">
            <v>LOG</v>
          </cell>
          <cell r="G222" t="str">
            <v xml:space="preserve">Driver </v>
          </cell>
          <cell r="H222" t="str">
            <v>C</v>
          </cell>
          <cell r="I222" t="str">
            <v>Office</v>
          </cell>
          <cell r="J222" t="str">
            <v>EFC01</v>
          </cell>
          <cell r="K222">
            <v>650100</v>
          </cell>
          <cell r="M222" t="str">
            <v>CA52</v>
          </cell>
          <cell r="N222">
            <v>38641</v>
          </cell>
          <cell r="O222">
            <v>38823</v>
          </cell>
          <cell r="P222">
            <v>39172</v>
          </cell>
          <cell r="Q222" t="str">
            <v>Not relocated</v>
          </cell>
          <cell r="R222">
            <v>39141</v>
          </cell>
          <cell r="S222">
            <v>12</v>
          </cell>
          <cell r="T222" t="str">
            <v>Normal 45 hours</v>
          </cell>
          <cell r="U222">
            <v>2</v>
          </cell>
          <cell r="V222" t="str">
            <v>DC</v>
          </cell>
          <cell r="W222" t="str">
            <v>N</v>
          </cell>
          <cell r="X222" t="str">
            <v/>
          </cell>
          <cell r="Y222" t="str">
            <v/>
          </cell>
          <cell r="Z222" t="str">
            <v/>
          </cell>
          <cell r="AA222">
            <v>38990</v>
          </cell>
          <cell r="AB222" t="str">
            <v>Resignation</v>
          </cell>
        </row>
        <row r="223">
          <cell r="A223" t="str">
            <v>EF0220</v>
          </cell>
          <cell r="B223" t="str">
            <v>Stopped</v>
          </cell>
          <cell r="C223" t="str">
            <v>ELFASHER</v>
          </cell>
          <cell r="D223" t="str">
            <v xml:space="preserve">Amna SALIH ADAM </v>
          </cell>
          <cell r="F223" t="str">
            <v>NUT</v>
          </cell>
          <cell r="G223" t="str">
            <v xml:space="preserve">Phase Monitor </v>
          </cell>
          <cell r="H223" t="str">
            <v>B</v>
          </cell>
          <cell r="I223" t="str">
            <v>TFC</v>
          </cell>
          <cell r="J223" t="str">
            <v>EFN01</v>
          </cell>
          <cell r="K223">
            <v>650101</v>
          </cell>
          <cell r="M223" t="str">
            <v>CA22</v>
          </cell>
          <cell r="N223">
            <v>38623</v>
          </cell>
          <cell r="O223">
            <v>38804</v>
          </cell>
          <cell r="P223">
            <v>38821</v>
          </cell>
          <cell r="Q223" t="str">
            <v>Not relocated</v>
          </cell>
          <cell r="R223">
            <v>38790</v>
          </cell>
          <cell r="S223">
            <v>17</v>
          </cell>
          <cell r="T223" t="str">
            <v>Shift 48 hours</v>
          </cell>
          <cell r="U223">
            <v>2</v>
          </cell>
          <cell r="V223" t="str">
            <v>DC</v>
          </cell>
          <cell r="W223">
            <v>3</v>
          </cell>
          <cell r="X223" t="str">
            <v/>
          </cell>
          <cell r="Y223" t="str">
            <v/>
          </cell>
          <cell r="Z223" t="str">
            <v/>
          </cell>
          <cell r="AA223">
            <v>38821</v>
          </cell>
          <cell r="AB223" t="str">
            <v>End of contract</v>
          </cell>
        </row>
        <row r="224">
          <cell r="A224" t="str">
            <v>EF0223</v>
          </cell>
          <cell r="B224" t="str">
            <v>Stopped</v>
          </cell>
          <cell r="C224" t="str">
            <v>ELFASHER</v>
          </cell>
          <cell r="D224" t="str">
            <v xml:space="preserve">Nizar HAMDAN AL MAHDI </v>
          </cell>
          <cell r="F224" t="str">
            <v>FS</v>
          </cell>
          <cell r="G224" t="str">
            <v>Data Entry Manager</v>
          </cell>
          <cell r="H224" t="str">
            <v>C</v>
          </cell>
          <cell r="I224" t="str">
            <v>Field</v>
          </cell>
          <cell r="J224" t="str">
            <v>EFF01</v>
          </cell>
          <cell r="K224">
            <v>650101</v>
          </cell>
          <cell r="M224" t="str">
            <v>CA04</v>
          </cell>
          <cell r="N224">
            <v>38665</v>
          </cell>
          <cell r="O224">
            <v>38665</v>
          </cell>
          <cell r="P224">
            <v>38707</v>
          </cell>
          <cell r="Q224" t="str">
            <v>Not relocated</v>
          </cell>
          <cell r="R224">
            <v>38676</v>
          </cell>
          <cell r="S224">
            <v>2</v>
          </cell>
          <cell r="T224" t="str">
            <v>Normal 45 hours</v>
          </cell>
          <cell r="U224">
            <v>2</v>
          </cell>
          <cell r="V224" t="str">
            <v>DC</v>
          </cell>
          <cell r="W224">
            <v>3</v>
          </cell>
          <cell r="X224" t="str">
            <v/>
          </cell>
          <cell r="Y224" t="str">
            <v/>
          </cell>
          <cell r="Z224" t="str">
            <v/>
          </cell>
          <cell r="AB224" t="str">
            <v>Resignation</v>
          </cell>
        </row>
        <row r="225">
          <cell r="A225" t="str">
            <v>EF0224</v>
          </cell>
          <cell r="B225" t="str">
            <v>Stopped</v>
          </cell>
          <cell r="C225" t="str">
            <v>ELFASHER</v>
          </cell>
          <cell r="D225" t="str">
            <v xml:space="preserve">Adam AHMED IBRAHIM </v>
          </cell>
          <cell r="F225" t="str">
            <v>FS</v>
          </cell>
          <cell r="G225" t="str">
            <v xml:space="preserve">Food security monitor </v>
          </cell>
          <cell r="H225" t="str">
            <v>C</v>
          </cell>
          <cell r="I225" t="str">
            <v>Field</v>
          </cell>
          <cell r="J225" t="str">
            <v>EFF01</v>
          </cell>
          <cell r="K225">
            <v>650101</v>
          </cell>
          <cell r="M225" t="str">
            <v>CA04</v>
          </cell>
          <cell r="N225">
            <v>38665</v>
          </cell>
          <cell r="O225">
            <v>38707</v>
          </cell>
          <cell r="P225">
            <v>38888</v>
          </cell>
          <cell r="Q225" t="str">
            <v>Not relocated</v>
          </cell>
          <cell r="R225">
            <v>38857</v>
          </cell>
          <cell r="S225">
            <v>6</v>
          </cell>
          <cell r="T225" t="str">
            <v>Normal 45 hours</v>
          </cell>
          <cell r="U225">
            <v>2</v>
          </cell>
          <cell r="V225" t="str">
            <v>DC</v>
          </cell>
          <cell r="W225">
            <v>3</v>
          </cell>
          <cell r="X225" t="str">
            <v/>
          </cell>
          <cell r="Y225" t="str">
            <v/>
          </cell>
          <cell r="Z225" t="str">
            <v/>
          </cell>
          <cell r="AA225">
            <v>38888</v>
          </cell>
          <cell r="AB225" t="str">
            <v>End of contract</v>
          </cell>
        </row>
        <row r="226">
          <cell r="A226" t="str">
            <v>EF0225</v>
          </cell>
          <cell r="B226" t="str">
            <v>Stopped</v>
          </cell>
          <cell r="C226" t="str">
            <v>ELFASHER</v>
          </cell>
          <cell r="D226" t="str">
            <v>Eltajani FUDEL MUSTAFA</v>
          </cell>
          <cell r="F226" t="str">
            <v>FS</v>
          </cell>
          <cell r="G226" t="str">
            <v>Data Entry Manager</v>
          </cell>
          <cell r="H226" t="str">
            <v>C</v>
          </cell>
          <cell r="I226" t="str">
            <v>Field</v>
          </cell>
          <cell r="J226" t="str">
            <v>EFF01</v>
          </cell>
          <cell r="K226">
            <v>650101</v>
          </cell>
          <cell r="M226" t="str">
            <v>CA04</v>
          </cell>
          <cell r="N226">
            <v>38665</v>
          </cell>
          <cell r="O226">
            <v>38665</v>
          </cell>
          <cell r="P226">
            <v>38707</v>
          </cell>
          <cell r="Q226" t="str">
            <v>Not relocated</v>
          </cell>
          <cell r="R226">
            <v>38676</v>
          </cell>
          <cell r="S226">
            <v>2</v>
          </cell>
          <cell r="T226" t="str">
            <v>Normal 45 hours</v>
          </cell>
          <cell r="U226">
            <v>1</v>
          </cell>
          <cell r="V226" t="str">
            <v>DC</v>
          </cell>
          <cell r="W226">
            <v>3</v>
          </cell>
          <cell r="X226" t="str">
            <v/>
          </cell>
          <cell r="Y226" t="str">
            <v/>
          </cell>
          <cell r="Z226" t="str">
            <v/>
          </cell>
          <cell r="AB226" t="str">
            <v>Resignation</v>
          </cell>
        </row>
        <row r="227">
          <cell r="A227" t="str">
            <v>EF0226</v>
          </cell>
          <cell r="B227" t="str">
            <v>Active</v>
          </cell>
          <cell r="C227" t="str">
            <v>ELFASHER</v>
          </cell>
          <cell r="D227" t="str">
            <v xml:space="preserve">Ibrahim SULIEMAN </v>
          </cell>
          <cell r="F227" t="str">
            <v>LOG</v>
          </cell>
          <cell r="G227" t="str">
            <v>Watchman</v>
          </cell>
          <cell r="H227" t="str">
            <v>A11</v>
          </cell>
          <cell r="I227" t="str">
            <v>Office</v>
          </cell>
          <cell r="J227" t="str">
            <v>EFC01</v>
          </cell>
          <cell r="K227">
            <v>650100</v>
          </cell>
          <cell r="L227" t="str">
            <v>F1K</v>
          </cell>
          <cell r="M227" t="str">
            <v>CA03</v>
          </cell>
          <cell r="N227">
            <v>38750</v>
          </cell>
          <cell r="O227">
            <v>39115</v>
          </cell>
          <cell r="P227">
            <v>39479</v>
          </cell>
          <cell r="Q227" t="str">
            <v>Not relocated</v>
          </cell>
          <cell r="R227">
            <v>39448</v>
          </cell>
          <cell r="S227">
            <v>12</v>
          </cell>
          <cell r="T227" t="str">
            <v>Shift 48 hours</v>
          </cell>
          <cell r="U227">
            <v>2</v>
          </cell>
          <cell r="V227" t="str">
            <v>DC</v>
          </cell>
          <cell r="W227" t="str">
            <v>N</v>
          </cell>
          <cell r="X227" t="str">
            <v/>
          </cell>
          <cell r="Y227" t="str">
            <v/>
          </cell>
          <cell r="Z227" t="str">
            <v/>
          </cell>
        </row>
        <row r="228">
          <cell r="A228" t="str">
            <v>EF0227</v>
          </cell>
          <cell r="B228" t="str">
            <v>Active</v>
          </cell>
          <cell r="C228" t="str">
            <v>ELFASHER</v>
          </cell>
          <cell r="D228" t="str">
            <v xml:space="preserve">Hassan ABDUHADI ALI </v>
          </cell>
          <cell r="F228" t="str">
            <v>LOG</v>
          </cell>
          <cell r="G228" t="str">
            <v>Watchman</v>
          </cell>
          <cell r="H228" t="str">
            <v>A11</v>
          </cell>
          <cell r="I228" t="str">
            <v>Office</v>
          </cell>
          <cell r="J228" t="str">
            <v>EFC01</v>
          </cell>
          <cell r="K228">
            <v>650100</v>
          </cell>
          <cell r="L228" t="str">
            <v>F1K</v>
          </cell>
          <cell r="M228" t="str">
            <v>CA03</v>
          </cell>
          <cell r="N228">
            <v>38750</v>
          </cell>
          <cell r="O228">
            <v>39115</v>
          </cell>
          <cell r="P228">
            <v>39479</v>
          </cell>
          <cell r="Q228" t="str">
            <v>Not relocated</v>
          </cell>
          <cell r="R228">
            <v>39448</v>
          </cell>
          <cell r="S228">
            <v>12</v>
          </cell>
          <cell r="T228" t="str">
            <v>Shift 48 hours</v>
          </cell>
          <cell r="U228">
            <v>2</v>
          </cell>
          <cell r="V228" t="str">
            <v>DC</v>
          </cell>
          <cell r="W228" t="str">
            <v>N</v>
          </cell>
          <cell r="X228" t="str">
            <v/>
          </cell>
          <cell r="Y228" t="str">
            <v/>
          </cell>
          <cell r="Z228" t="str">
            <v/>
          </cell>
        </row>
        <row r="229">
          <cell r="A229" t="str">
            <v>EF0228</v>
          </cell>
          <cell r="B229" t="str">
            <v>Active</v>
          </cell>
          <cell r="C229" t="str">
            <v>ELFASHER</v>
          </cell>
          <cell r="D229" t="str">
            <v>Hassan ABDALLAH Arja</v>
          </cell>
          <cell r="F229" t="str">
            <v>LOG</v>
          </cell>
          <cell r="G229" t="str">
            <v>Watchman</v>
          </cell>
          <cell r="H229" t="str">
            <v>A11</v>
          </cell>
          <cell r="I229" t="str">
            <v>Office</v>
          </cell>
          <cell r="J229" t="str">
            <v>EFC01</v>
          </cell>
          <cell r="K229">
            <v>650100</v>
          </cell>
          <cell r="L229" t="str">
            <v>F1K</v>
          </cell>
          <cell r="M229" t="str">
            <v>CA03</v>
          </cell>
          <cell r="N229">
            <v>38750</v>
          </cell>
          <cell r="O229">
            <v>39115</v>
          </cell>
          <cell r="P229">
            <v>39479</v>
          </cell>
          <cell r="Q229" t="str">
            <v>Not relocated</v>
          </cell>
          <cell r="R229">
            <v>39448</v>
          </cell>
          <cell r="S229">
            <v>12</v>
          </cell>
          <cell r="T229" t="str">
            <v>Shift 48 hours</v>
          </cell>
          <cell r="U229">
            <v>2</v>
          </cell>
          <cell r="V229" t="str">
            <v>DC</v>
          </cell>
          <cell r="W229" t="str">
            <v>N</v>
          </cell>
          <cell r="X229" t="str">
            <v/>
          </cell>
          <cell r="Y229" t="str">
            <v/>
          </cell>
          <cell r="Z229" t="str">
            <v/>
          </cell>
        </row>
        <row r="230">
          <cell r="A230" t="str">
            <v>EF0229</v>
          </cell>
          <cell r="B230" t="str">
            <v>Active</v>
          </cell>
          <cell r="C230" t="str">
            <v>ELFASHER</v>
          </cell>
          <cell r="D230" t="str">
            <v>Sameer Hamed SHOGAR</v>
          </cell>
          <cell r="F230" t="str">
            <v>LOG</v>
          </cell>
          <cell r="G230" t="str">
            <v>Watchman</v>
          </cell>
          <cell r="H230" t="str">
            <v>A11</v>
          </cell>
          <cell r="I230" t="str">
            <v>Office</v>
          </cell>
          <cell r="J230" t="str">
            <v>EFC01</v>
          </cell>
          <cell r="K230">
            <v>650100</v>
          </cell>
          <cell r="L230" t="str">
            <v>F1K</v>
          </cell>
          <cell r="M230" t="str">
            <v>CA03</v>
          </cell>
          <cell r="N230">
            <v>38750</v>
          </cell>
          <cell r="O230">
            <v>39115</v>
          </cell>
          <cell r="P230">
            <v>39479</v>
          </cell>
          <cell r="Q230" t="str">
            <v>Not relocated</v>
          </cell>
          <cell r="R230">
            <v>39448</v>
          </cell>
          <cell r="S230">
            <v>12</v>
          </cell>
          <cell r="T230" t="str">
            <v>Shift 48 hours</v>
          </cell>
          <cell r="U230">
            <v>2</v>
          </cell>
          <cell r="V230" t="str">
            <v>DC</v>
          </cell>
          <cell r="W230" t="str">
            <v>N</v>
          </cell>
          <cell r="X230" t="str">
            <v/>
          </cell>
          <cell r="Y230" t="str">
            <v/>
          </cell>
          <cell r="Z230" t="str">
            <v/>
          </cell>
        </row>
        <row r="231">
          <cell r="A231" t="str">
            <v>EF0230</v>
          </cell>
          <cell r="B231" t="str">
            <v>Active</v>
          </cell>
          <cell r="C231" t="str">
            <v>ELFASHER</v>
          </cell>
          <cell r="D231" t="str">
            <v xml:space="preserve">Elnizeer SAAD ELNOUR </v>
          </cell>
          <cell r="F231" t="str">
            <v>LOG</v>
          </cell>
          <cell r="G231" t="str">
            <v>Watchman</v>
          </cell>
          <cell r="H231" t="str">
            <v>A11</v>
          </cell>
          <cell r="I231" t="str">
            <v>WHouse</v>
          </cell>
          <cell r="J231" t="str">
            <v>EFC01</v>
          </cell>
          <cell r="K231">
            <v>650100</v>
          </cell>
          <cell r="L231" t="str">
            <v>F1K</v>
          </cell>
          <cell r="M231" t="str">
            <v>CA03</v>
          </cell>
          <cell r="N231">
            <v>38750</v>
          </cell>
          <cell r="O231">
            <v>39115</v>
          </cell>
          <cell r="P231">
            <v>39479</v>
          </cell>
          <cell r="Q231" t="str">
            <v>Not relocated</v>
          </cell>
          <cell r="R231">
            <v>39448</v>
          </cell>
          <cell r="S231">
            <v>12</v>
          </cell>
          <cell r="T231" t="str">
            <v>Shift 48 hours</v>
          </cell>
          <cell r="U231">
            <v>2</v>
          </cell>
          <cell r="V231" t="str">
            <v>DC</v>
          </cell>
          <cell r="W231" t="str">
            <v>N</v>
          </cell>
          <cell r="X231" t="str">
            <v/>
          </cell>
          <cell r="Y231" t="str">
            <v/>
          </cell>
          <cell r="Z231" t="str">
            <v/>
          </cell>
        </row>
        <row r="232">
          <cell r="A232" t="str">
            <v>EF0231</v>
          </cell>
          <cell r="B232" t="str">
            <v>Active</v>
          </cell>
          <cell r="C232" t="str">
            <v>ELFASHER</v>
          </cell>
          <cell r="D232" t="str">
            <v>Ibrahim Yousif Mohamed</v>
          </cell>
          <cell r="F232" t="str">
            <v>LOG</v>
          </cell>
          <cell r="G232" t="str">
            <v>Watchman</v>
          </cell>
          <cell r="H232" t="str">
            <v>A11</v>
          </cell>
          <cell r="I232" t="str">
            <v>WHouse</v>
          </cell>
          <cell r="J232" t="str">
            <v>EFC01</v>
          </cell>
          <cell r="K232">
            <v>650100</v>
          </cell>
          <cell r="L232" t="str">
            <v>F1K</v>
          </cell>
          <cell r="M232" t="str">
            <v>CA03</v>
          </cell>
          <cell r="N232">
            <v>38750</v>
          </cell>
          <cell r="O232">
            <v>39115</v>
          </cell>
          <cell r="P232">
            <v>39479</v>
          </cell>
          <cell r="Q232" t="str">
            <v>Not relocated</v>
          </cell>
          <cell r="R232">
            <v>39448</v>
          </cell>
          <cell r="S232">
            <v>12</v>
          </cell>
          <cell r="T232" t="str">
            <v>Shift 48 hours</v>
          </cell>
          <cell r="U232">
            <v>2</v>
          </cell>
          <cell r="V232" t="str">
            <v>DC</v>
          </cell>
          <cell r="W232" t="str">
            <v>N</v>
          </cell>
          <cell r="X232" t="str">
            <v/>
          </cell>
          <cell r="Y232" t="str">
            <v/>
          </cell>
          <cell r="Z232" t="str">
            <v/>
          </cell>
        </row>
        <row r="233">
          <cell r="A233" t="str">
            <v>EF0232</v>
          </cell>
          <cell r="B233" t="str">
            <v>Active</v>
          </cell>
          <cell r="C233" t="str">
            <v>ELFASHER</v>
          </cell>
          <cell r="D233" t="str">
            <v xml:space="preserve">Abdalla SALEH ABAKER </v>
          </cell>
          <cell r="F233" t="str">
            <v>LOG</v>
          </cell>
          <cell r="G233" t="str">
            <v>Watchman</v>
          </cell>
          <cell r="H233" t="str">
            <v>A11</v>
          </cell>
          <cell r="I233" t="str">
            <v>Office</v>
          </cell>
          <cell r="J233" t="str">
            <v>EFC01</v>
          </cell>
          <cell r="K233">
            <v>650100</v>
          </cell>
          <cell r="L233" t="str">
            <v>F1K</v>
          </cell>
          <cell r="M233" t="str">
            <v>CA03</v>
          </cell>
          <cell r="N233">
            <v>38750</v>
          </cell>
          <cell r="O233">
            <v>39115</v>
          </cell>
          <cell r="P233">
            <v>39479</v>
          </cell>
          <cell r="Q233" t="str">
            <v>Not relocated</v>
          </cell>
          <cell r="R233">
            <v>39448</v>
          </cell>
          <cell r="S233">
            <v>12</v>
          </cell>
          <cell r="T233" t="str">
            <v>Shift 48 hours</v>
          </cell>
          <cell r="U233">
            <v>2</v>
          </cell>
          <cell r="V233" t="str">
            <v>DC</v>
          </cell>
          <cell r="W233" t="str">
            <v>N</v>
          </cell>
          <cell r="X233" t="str">
            <v/>
          </cell>
          <cell r="Y233" t="str">
            <v/>
          </cell>
          <cell r="Z233" t="str">
            <v/>
          </cell>
        </row>
        <row r="234">
          <cell r="A234" t="str">
            <v>EF0233</v>
          </cell>
          <cell r="B234" t="str">
            <v>Stopped</v>
          </cell>
          <cell r="C234" t="str">
            <v>ELFASHER</v>
          </cell>
          <cell r="D234" t="str">
            <v xml:space="preserve">Nur Eldeein Kasham </v>
          </cell>
          <cell r="F234" t="str">
            <v>LOG</v>
          </cell>
          <cell r="G234" t="str">
            <v>Purchaser Assistant</v>
          </cell>
          <cell r="H234" t="str">
            <v>D</v>
          </cell>
          <cell r="I234" t="str">
            <v>Office</v>
          </cell>
          <cell r="J234" t="str">
            <v>EFC01</v>
          </cell>
          <cell r="K234">
            <v>650100</v>
          </cell>
          <cell r="M234" t="str">
            <v>CA52</v>
          </cell>
          <cell r="N234">
            <v>38750</v>
          </cell>
          <cell r="O234">
            <v>38750</v>
          </cell>
          <cell r="P234">
            <v>39114</v>
          </cell>
          <cell r="Q234" t="str">
            <v>Not relocated</v>
          </cell>
          <cell r="R234">
            <v>39083</v>
          </cell>
          <cell r="S234">
            <v>12</v>
          </cell>
          <cell r="T234" t="str">
            <v>Normal 45 hours</v>
          </cell>
          <cell r="U234">
            <v>1</v>
          </cell>
          <cell r="V234" t="str">
            <v>DC</v>
          </cell>
          <cell r="W234">
            <v>3</v>
          </cell>
          <cell r="X234" t="str">
            <v/>
          </cell>
          <cell r="Y234" t="str">
            <v/>
          </cell>
          <cell r="Z234" t="str">
            <v/>
          </cell>
          <cell r="AA234">
            <v>39033</v>
          </cell>
          <cell r="AB234" t="str">
            <v>Resignation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>ELFASHER</v>
          </cell>
          <cell r="D235" t="str">
            <v xml:space="preserve">Yousif ABDULLMULA  AHMED </v>
          </cell>
          <cell r="F235" t="str">
            <v>WS</v>
          </cell>
          <cell r="G235" t="str">
            <v>Watsan Assitant Manager</v>
          </cell>
          <cell r="H235" t="str">
            <v>G11</v>
          </cell>
          <cell r="I235" t="str">
            <v>Field</v>
          </cell>
          <cell r="J235" t="str">
            <v>EFH01</v>
          </cell>
          <cell r="K235">
            <v>650101</v>
          </cell>
          <cell r="L235" t="str">
            <v>F5L</v>
          </cell>
          <cell r="M235" t="str">
            <v>AB01</v>
          </cell>
          <cell r="N235">
            <v>38708</v>
          </cell>
          <cell r="O235">
            <v>39163</v>
          </cell>
          <cell r="P235">
            <v>2958465</v>
          </cell>
          <cell r="Q235" t="str">
            <v>Not relocated</v>
          </cell>
          <cell r="R235">
            <v>2958434</v>
          </cell>
          <cell r="S235" t="str">
            <v>Indefinite</v>
          </cell>
          <cell r="T235" t="str">
            <v>Normal 45 hours</v>
          </cell>
          <cell r="U235">
            <v>3</v>
          </cell>
          <cell r="V235" t="str">
            <v>IC</v>
          </cell>
          <cell r="W235" t="str">
            <v>N</v>
          </cell>
          <cell r="X235" t="str">
            <v/>
          </cell>
          <cell r="Y235" t="str">
            <v/>
          </cell>
          <cell r="Z235" t="str">
            <v/>
          </cell>
        </row>
        <row r="236">
          <cell r="A236" t="str">
            <v>EF0235</v>
          </cell>
          <cell r="B236" t="str">
            <v>Stopped</v>
          </cell>
          <cell r="C236" t="str">
            <v>ELFASHER</v>
          </cell>
          <cell r="D236" t="str">
            <v xml:space="preserve">Sakeena ADAM IBRAHIM </v>
          </cell>
          <cell r="F236" t="str">
            <v>WS</v>
          </cell>
          <cell r="G236" t="str">
            <v>Community Animator</v>
          </cell>
          <cell r="H236" t="str">
            <v>D1</v>
          </cell>
          <cell r="I236" t="str">
            <v>Field</v>
          </cell>
          <cell r="J236" t="str">
            <v>EFH01</v>
          </cell>
          <cell r="K236">
            <v>650101</v>
          </cell>
          <cell r="L236" t="str">
            <v>F5L</v>
          </cell>
          <cell r="M236" t="str">
            <v>AB01</v>
          </cell>
          <cell r="N236">
            <v>38708</v>
          </cell>
          <cell r="O236">
            <v>38799</v>
          </cell>
          <cell r="P236">
            <v>39163</v>
          </cell>
          <cell r="Q236" t="str">
            <v>Not relocated</v>
          </cell>
          <cell r="R236">
            <v>39132</v>
          </cell>
          <cell r="S236">
            <v>12</v>
          </cell>
          <cell r="T236" t="str">
            <v>Normal 45 hours</v>
          </cell>
          <cell r="U236">
            <v>2</v>
          </cell>
          <cell r="V236" t="str">
            <v>DC</v>
          </cell>
          <cell r="W236" t="str">
            <v>N</v>
          </cell>
          <cell r="X236" t="str">
            <v/>
          </cell>
          <cell r="Y236" t="str">
            <v/>
          </cell>
          <cell r="Z236" t="str">
            <v/>
          </cell>
          <cell r="AA236">
            <v>39163</v>
          </cell>
          <cell r="AB236" t="str">
            <v>End of contract</v>
          </cell>
        </row>
        <row r="237">
          <cell r="A237" t="str">
            <v>EF0236</v>
          </cell>
          <cell r="B237" t="str">
            <v>Stopped</v>
          </cell>
          <cell r="C237" t="str">
            <v>ELFASHER</v>
          </cell>
          <cell r="D237" t="str">
            <v xml:space="preserve">Abubaker ABDULSHAFI </v>
          </cell>
          <cell r="F237" t="str">
            <v>WS</v>
          </cell>
          <cell r="G237" t="str">
            <v>Community Approach Supervisor</v>
          </cell>
          <cell r="H237" t="str">
            <v>E1</v>
          </cell>
          <cell r="I237" t="str">
            <v>Field</v>
          </cell>
          <cell r="J237" t="str">
            <v>EFH01</v>
          </cell>
          <cell r="K237">
            <v>650101</v>
          </cell>
          <cell r="L237" t="str">
            <v>F5L</v>
          </cell>
          <cell r="M237" t="str">
            <v>AB01</v>
          </cell>
          <cell r="N237">
            <v>38708</v>
          </cell>
          <cell r="O237">
            <v>38799</v>
          </cell>
          <cell r="P237">
            <v>39163</v>
          </cell>
          <cell r="Q237" t="str">
            <v>Not relocated</v>
          </cell>
          <cell r="R237">
            <v>39132</v>
          </cell>
          <cell r="S237">
            <v>12</v>
          </cell>
          <cell r="T237" t="str">
            <v>Normal 45 hours</v>
          </cell>
          <cell r="U237">
            <v>2</v>
          </cell>
          <cell r="V237" t="str">
            <v>DC</v>
          </cell>
          <cell r="W237" t="str">
            <v>N</v>
          </cell>
          <cell r="X237" t="str">
            <v/>
          </cell>
          <cell r="Y237" t="str">
            <v/>
          </cell>
          <cell r="Z237" t="str">
            <v/>
          </cell>
          <cell r="AA237">
            <v>39163</v>
          </cell>
          <cell r="AB237" t="str">
            <v>End of contract</v>
          </cell>
        </row>
        <row r="238">
          <cell r="A238" t="str">
            <v>EF0237</v>
          </cell>
          <cell r="B238" t="str">
            <v>Stopped</v>
          </cell>
          <cell r="C238" t="str">
            <v>ELFASHER</v>
          </cell>
          <cell r="D238" t="str">
            <v xml:space="preserve">Murshid OSMAN MOHAMED </v>
          </cell>
          <cell r="F238" t="str">
            <v>WS</v>
          </cell>
          <cell r="G238" t="str">
            <v>Community Animator</v>
          </cell>
          <cell r="H238" t="str">
            <v>D1</v>
          </cell>
          <cell r="I238" t="str">
            <v>Field</v>
          </cell>
          <cell r="J238" t="str">
            <v>EFH01</v>
          </cell>
          <cell r="K238">
            <v>650101</v>
          </cell>
          <cell r="L238" t="str">
            <v>F5L</v>
          </cell>
          <cell r="M238" t="str">
            <v>AB01</v>
          </cell>
          <cell r="N238">
            <v>38708</v>
          </cell>
          <cell r="O238">
            <v>38799</v>
          </cell>
          <cell r="P238">
            <v>39163</v>
          </cell>
          <cell r="Q238" t="str">
            <v>Not relocated</v>
          </cell>
          <cell r="R238">
            <v>39132</v>
          </cell>
          <cell r="S238">
            <v>12</v>
          </cell>
          <cell r="T238" t="str">
            <v>Normal 45 hours</v>
          </cell>
          <cell r="U238">
            <v>2</v>
          </cell>
          <cell r="V238" t="str">
            <v>DC</v>
          </cell>
          <cell r="W238" t="str">
            <v>N</v>
          </cell>
          <cell r="X238" t="str">
            <v/>
          </cell>
          <cell r="Y238" t="str">
            <v/>
          </cell>
          <cell r="Z238" t="str">
            <v/>
          </cell>
          <cell r="AA238">
            <v>39163</v>
          </cell>
          <cell r="AB238" t="str">
            <v>End of contract</v>
          </cell>
        </row>
        <row r="239">
          <cell r="A239" t="str">
            <v>EF0238</v>
          </cell>
          <cell r="B239" t="str">
            <v>Stopped</v>
          </cell>
          <cell r="C239" t="str">
            <v>ELFASHER</v>
          </cell>
          <cell r="D239" t="str">
            <v xml:space="preserve">Ahmed ISMAIL ABDULRHMAN </v>
          </cell>
          <cell r="F239" t="str">
            <v>WS</v>
          </cell>
          <cell r="G239" t="str">
            <v>Community Animator</v>
          </cell>
          <cell r="H239" t="str">
            <v>D1</v>
          </cell>
          <cell r="I239" t="str">
            <v>Field</v>
          </cell>
          <cell r="J239" t="str">
            <v>EFH01</v>
          </cell>
          <cell r="K239">
            <v>650101</v>
          </cell>
          <cell r="L239" t="str">
            <v>F5L</v>
          </cell>
          <cell r="M239" t="str">
            <v>AB01</v>
          </cell>
          <cell r="N239">
            <v>38708</v>
          </cell>
          <cell r="O239">
            <v>38799</v>
          </cell>
          <cell r="P239">
            <v>39163</v>
          </cell>
          <cell r="Q239" t="str">
            <v>Not relocated</v>
          </cell>
          <cell r="R239">
            <v>39132</v>
          </cell>
          <cell r="S239">
            <v>12</v>
          </cell>
          <cell r="T239" t="str">
            <v>Normal 45 hours</v>
          </cell>
          <cell r="U239">
            <v>2</v>
          </cell>
          <cell r="V239" t="str">
            <v>DC</v>
          </cell>
          <cell r="W239" t="str">
            <v>N</v>
          </cell>
          <cell r="X239" t="str">
            <v/>
          </cell>
          <cell r="Y239" t="str">
            <v/>
          </cell>
          <cell r="Z239" t="str">
            <v/>
          </cell>
          <cell r="AA239">
            <v>39163</v>
          </cell>
          <cell r="AB239" t="str">
            <v>End of contract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>ELFASHER</v>
          </cell>
          <cell r="D240" t="str">
            <v xml:space="preserve">Elys ADAM AHMED </v>
          </cell>
          <cell r="F240" t="str">
            <v>LOG</v>
          </cell>
          <cell r="G240" t="str">
            <v>Watchman</v>
          </cell>
          <cell r="H240" t="str">
            <v>A11</v>
          </cell>
          <cell r="I240" t="str">
            <v>Field</v>
          </cell>
          <cell r="J240" t="str">
            <v>EFC01</v>
          </cell>
          <cell r="K240">
            <v>650100</v>
          </cell>
          <cell r="L240" t="str">
            <v>D4H</v>
          </cell>
          <cell r="M240" t="str">
            <v>AB00</v>
          </cell>
          <cell r="N240">
            <v>38718</v>
          </cell>
          <cell r="O240">
            <v>39083</v>
          </cell>
          <cell r="P240">
            <v>2958465</v>
          </cell>
          <cell r="Q240" t="str">
            <v>Not relocated</v>
          </cell>
          <cell r="R240">
            <v>2958434</v>
          </cell>
          <cell r="S240" t="str">
            <v>Indefinite</v>
          </cell>
          <cell r="T240" t="str">
            <v>Shift 48 hours</v>
          </cell>
          <cell r="U240">
            <v>3</v>
          </cell>
          <cell r="V240" t="str">
            <v>IC</v>
          </cell>
          <cell r="W240" t="str">
            <v>N</v>
          </cell>
          <cell r="X240" t="str">
            <v/>
          </cell>
          <cell r="Y240" t="str">
            <v/>
          </cell>
          <cell r="Z240" t="str">
            <v/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ELFASHER</v>
          </cell>
          <cell r="D241" t="str">
            <v>Mohamed ABAKER Ahmed</v>
          </cell>
          <cell r="F241" t="str">
            <v>LOG</v>
          </cell>
          <cell r="G241" t="str">
            <v>Watchman</v>
          </cell>
          <cell r="H241" t="str">
            <v>A11</v>
          </cell>
          <cell r="I241" t="str">
            <v>Field</v>
          </cell>
          <cell r="J241" t="str">
            <v>EFC01</v>
          </cell>
          <cell r="K241">
            <v>650100</v>
          </cell>
          <cell r="L241" t="str">
            <v>D4H</v>
          </cell>
          <cell r="M241" t="str">
            <v>AB00</v>
          </cell>
          <cell r="N241">
            <v>38718</v>
          </cell>
          <cell r="O241">
            <v>39083</v>
          </cell>
          <cell r="P241">
            <v>2958465</v>
          </cell>
          <cell r="Q241" t="str">
            <v>Not relocated</v>
          </cell>
          <cell r="R241">
            <v>2958434</v>
          </cell>
          <cell r="S241" t="str">
            <v>Indefinite</v>
          </cell>
          <cell r="T241" t="str">
            <v>Shift 48 hours</v>
          </cell>
          <cell r="U241">
            <v>3</v>
          </cell>
          <cell r="V241" t="str">
            <v>IC</v>
          </cell>
          <cell r="W241" t="str">
            <v>N</v>
          </cell>
          <cell r="X241" t="str">
            <v/>
          </cell>
          <cell r="Y241" t="str">
            <v/>
          </cell>
          <cell r="Z241" t="str">
            <v/>
          </cell>
        </row>
        <row r="242">
          <cell r="A242" t="str">
            <v>EF0241</v>
          </cell>
          <cell r="B242" t="str">
            <v>Active</v>
          </cell>
          <cell r="C242" t="str">
            <v>ELFASHER</v>
          </cell>
          <cell r="D242" t="str">
            <v>Eldouma EISSA Abdelmountaleb</v>
          </cell>
          <cell r="F242" t="str">
            <v>LOG</v>
          </cell>
          <cell r="G242" t="str">
            <v>Watchman</v>
          </cell>
          <cell r="H242" t="str">
            <v>A11</v>
          </cell>
          <cell r="I242" t="str">
            <v>Field</v>
          </cell>
          <cell r="J242" t="str">
            <v>EFC01</v>
          </cell>
          <cell r="K242">
            <v>650100</v>
          </cell>
          <cell r="L242" t="str">
            <v>D4H</v>
          </cell>
          <cell r="M242" t="str">
            <v>AB00</v>
          </cell>
          <cell r="N242">
            <v>38718</v>
          </cell>
          <cell r="O242">
            <v>39083</v>
          </cell>
          <cell r="P242">
            <v>2958465</v>
          </cell>
          <cell r="Q242" t="str">
            <v>Not relocated</v>
          </cell>
          <cell r="R242">
            <v>2958434</v>
          </cell>
          <cell r="S242" t="str">
            <v>Indefinite</v>
          </cell>
          <cell r="T242" t="str">
            <v>Shift 48 hours</v>
          </cell>
          <cell r="U242">
            <v>3</v>
          </cell>
          <cell r="V242" t="str">
            <v>IC</v>
          </cell>
          <cell r="W242" t="str">
            <v>N</v>
          </cell>
          <cell r="X242" t="str">
            <v/>
          </cell>
          <cell r="Y242" t="str">
            <v/>
          </cell>
          <cell r="Z242" t="str">
            <v/>
          </cell>
        </row>
        <row r="243">
          <cell r="A243" t="str">
            <v>EF0242</v>
          </cell>
          <cell r="B243" t="str">
            <v>Stopped</v>
          </cell>
          <cell r="C243" t="str">
            <v>ELFASHER</v>
          </cell>
          <cell r="D243" t="str">
            <v xml:space="preserve">Mohmed ABAKER MOHAMED </v>
          </cell>
          <cell r="F243" t="str">
            <v>FA</v>
          </cell>
          <cell r="G243" t="str">
            <v xml:space="preserve">Food Distributor </v>
          </cell>
          <cell r="H243" t="str">
            <v>B1</v>
          </cell>
          <cell r="I243" t="str">
            <v>Field</v>
          </cell>
          <cell r="J243" t="str">
            <v>EFF01</v>
          </cell>
          <cell r="K243">
            <v>650101</v>
          </cell>
          <cell r="L243" t="str">
            <v>D4H</v>
          </cell>
          <cell r="M243" t="str">
            <v>AB02</v>
          </cell>
          <cell r="N243">
            <v>38687</v>
          </cell>
          <cell r="O243">
            <v>38899</v>
          </cell>
          <cell r="P243">
            <v>2958465</v>
          </cell>
          <cell r="Q243" t="str">
            <v>Not relocated</v>
          </cell>
          <cell r="R243">
            <v>2958434</v>
          </cell>
          <cell r="S243" t="str">
            <v>Indefinite</v>
          </cell>
          <cell r="T243" t="str">
            <v>Normal 45 hours</v>
          </cell>
          <cell r="U243">
            <v>3</v>
          </cell>
          <cell r="V243" t="str">
            <v>IC</v>
          </cell>
          <cell r="W243" t="str">
            <v>N</v>
          </cell>
          <cell r="X243" t="str">
            <v/>
          </cell>
          <cell r="Y243" t="str">
            <v/>
          </cell>
          <cell r="Z243" t="str">
            <v/>
          </cell>
        </row>
        <row r="244">
          <cell r="A244" t="str">
            <v>EF0243</v>
          </cell>
          <cell r="B244" t="str">
            <v>Stopped</v>
          </cell>
          <cell r="C244" t="str">
            <v>ELFASHER</v>
          </cell>
          <cell r="D244" t="str">
            <v>Fatima ZAKARIA HASSAN</v>
          </cell>
          <cell r="F244" t="str">
            <v>LOG</v>
          </cell>
          <cell r="G244" t="str">
            <v>Cook</v>
          </cell>
          <cell r="H244" t="str">
            <v>A1</v>
          </cell>
          <cell r="I244" t="str">
            <v>Field</v>
          </cell>
          <cell r="J244" t="str">
            <v>EFC01</v>
          </cell>
          <cell r="K244">
            <v>650100</v>
          </cell>
          <cell r="L244" t="str">
            <v>D4H</v>
          </cell>
          <cell r="M244" t="str">
            <v>AB00</v>
          </cell>
          <cell r="N244">
            <v>38687</v>
          </cell>
          <cell r="O244">
            <v>38899</v>
          </cell>
          <cell r="P244">
            <v>2958465</v>
          </cell>
          <cell r="Q244" t="str">
            <v>Not relocated</v>
          </cell>
          <cell r="R244">
            <v>2958434</v>
          </cell>
          <cell r="S244" t="str">
            <v>Indefinite</v>
          </cell>
          <cell r="T244" t="str">
            <v>Normal 45 hours</v>
          </cell>
          <cell r="U244">
            <v>3</v>
          </cell>
          <cell r="V244" t="str">
            <v>IC</v>
          </cell>
          <cell r="W244" t="str">
            <v>N</v>
          </cell>
          <cell r="X244" t="str">
            <v/>
          </cell>
          <cell r="Y244" t="str">
            <v/>
          </cell>
          <cell r="Z244" t="str">
            <v/>
          </cell>
          <cell r="AA244" t="str">
            <v>28/02/2007</v>
          </cell>
          <cell r="AB244" t="str">
            <v>End of contract</v>
          </cell>
        </row>
        <row r="245">
          <cell r="A245" t="str">
            <v>EF0244</v>
          </cell>
          <cell r="B245" t="str">
            <v>Stopped</v>
          </cell>
          <cell r="C245" t="str">
            <v>ELFASHER</v>
          </cell>
          <cell r="D245" t="str">
            <v xml:space="preserve">Asha IBRAHIM MOHAMED </v>
          </cell>
          <cell r="F245" t="str">
            <v>LOG</v>
          </cell>
          <cell r="G245" t="str">
            <v>Cleaner</v>
          </cell>
          <cell r="H245" t="str">
            <v>A1</v>
          </cell>
          <cell r="I245" t="str">
            <v>Field</v>
          </cell>
          <cell r="J245" t="str">
            <v>EFC01</v>
          </cell>
          <cell r="K245">
            <v>650100</v>
          </cell>
          <cell r="L245" t="str">
            <v>D4H</v>
          </cell>
          <cell r="M245" t="str">
            <v>AB00</v>
          </cell>
          <cell r="N245">
            <v>38687</v>
          </cell>
          <cell r="O245">
            <v>38899</v>
          </cell>
          <cell r="P245">
            <v>2958465</v>
          </cell>
          <cell r="Q245" t="str">
            <v>Not relocated</v>
          </cell>
          <cell r="R245">
            <v>2958434</v>
          </cell>
          <cell r="S245" t="str">
            <v>Indefinite</v>
          </cell>
          <cell r="T245" t="str">
            <v>Normal 45 hours</v>
          </cell>
          <cell r="U245">
            <v>3</v>
          </cell>
          <cell r="V245" t="str">
            <v>IC</v>
          </cell>
          <cell r="W245" t="str">
            <v>N</v>
          </cell>
          <cell r="X245" t="str">
            <v/>
          </cell>
          <cell r="Y245" t="str">
            <v/>
          </cell>
          <cell r="Z245" t="str">
            <v/>
          </cell>
          <cell r="AA245" t="str">
            <v>28/02/2007</v>
          </cell>
          <cell r="AB245" t="str">
            <v>End of contract</v>
          </cell>
        </row>
        <row r="246">
          <cell r="A246" t="str">
            <v>EF0245</v>
          </cell>
          <cell r="B246" t="str">
            <v>Stopped</v>
          </cell>
          <cell r="C246" t="str">
            <v>ELFASHER</v>
          </cell>
          <cell r="D246" t="str">
            <v>Ali ABGOUP ABDEL</v>
          </cell>
          <cell r="F246" t="str">
            <v>LOG</v>
          </cell>
          <cell r="G246" t="str">
            <v>Watchman</v>
          </cell>
          <cell r="H246" t="str">
            <v>A1</v>
          </cell>
          <cell r="I246" t="str">
            <v>Field</v>
          </cell>
          <cell r="J246" t="str">
            <v>EFC01</v>
          </cell>
          <cell r="K246">
            <v>650100</v>
          </cell>
          <cell r="L246" t="str">
            <v>D4H</v>
          </cell>
          <cell r="M246" t="str">
            <v>AB00</v>
          </cell>
          <cell r="N246">
            <v>38687</v>
          </cell>
          <cell r="O246">
            <v>38899</v>
          </cell>
          <cell r="P246">
            <v>2958465</v>
          </cell>
          <cell r="Q246" t="str">
            <v>Not relocated</v>
          </cell>
          <cell r="R246">
            <v>2958434</v>
          </cell>
          <cell r="S246" t="str">
            <v>Indefinite</v>
          </cell>
          <cell r="T246" t="str">
            <v>Shift 48 hours</v>
          </cell>
          <cell r="U246">
            <v>3</v>
          </cell>
          <cell r="V246" t="str">
            <v>IC</v>
          </cell>
          <cell r="W246" t="str">
            <v>N</v>
          </cell>
          <cell r="X246" t="str">
            <v/>
          </cell>
          <cell r="Y246" t="str">
            <v/>
          </cell>
          <cell r="Z246" t="str">
            <v/>
          </cell>
          <cell r="AA246" t="str">
            <v>28/02/2007</v>
          </cell>
          <cell r="AB246" t="str">
            <v>End of contract</v>
          </cell>
        </row>
        <row r="247">
          <cell r="A247" t="str">
            <v>EF0246</v>
          </cell>
          <cell r="B247" t="str">
            <v>Stopped</v>
          </cell>
          <cell r="C247" t="str">
            <v>ELFASHER</v>
          </cell>
          <cell r="D247" t="str">
            <v xml:space="preserve">Abud ALTOM ALI </v>
          </cell>
          <cell r="F247" t="str">
            <v>LOG</v>
          </cell>
          <cell r="G247" t="str">
            <v>Watchman</v>
          </cell>
          <cell r="H247" t="str">
            <v>A1</v>
          </cell>
          <cell r="I247" t="str">
            <v>Field</v>
          </cell>
          <cell r="J247" t="str">
            <v>EFC01</v>
          </cell>
          <cell r="K247">
            <v>650100</v>
          </cell>
          <cell r="L247" t="str">
            <v>D4H</v>
          </cell>
          <cell r="M247" t="str">
            <v>AB00</v>
          </cell>
          <cell r="N247">
            <v>38749</v>
          </cell>
          <cell r="O247">
            <v>39083</v>
          </cell>
          <cell r="P247">
            <v>2958465</v>
          </cell>
          <cell r="Q247" t="str">
            <v>Not relocated</v>
          </cell>
          <cell r="R247">
            <v>2958434</v>
          </cell>
          <cell r="S247" t="str">
            <v>Indefinite</v>
          </cell>
          <cell r="T247" t="str">
            <v>Shift 48 hours</v>
          </cell>
          <cell r="U247">
            <v>3</v>
          </cell>
          <cell r="V247" t="str">
            <v>IC</v>
          </cell>
          <cell r="W247" t="str">
            <v>N</v>
          </cell>
          <cell r="X247" t="str">
            <v/>
          </cell>
          <cell r="Y247" t="str">
            <v/>
          </cell>
          <cell r="Z247" t="str">
            <v/>
          </cell>
          <cell r="AA247" t="str">
            <v>28/02/2007</v>
          </cell>
          <cell r="AB247" t="str">
            <v>End of contract</v>
          </cell>
        </row>
        <row r="248">
          <cell r="A248" t="str">
            <v>EF0247</v>
          </cell>
          <cell r="B248" t="str">
            <v>Stopped</v>
          </cell>
          <cell r="C248" t="str">
            <v>ELFASHER</v>
          </cell>
          <cell r="D248" t="str">
            <v xml:space="preserve">Mohamed OSMAN ADAM </v>
          </cell>
          <cell r="F248" t="str">
            <v>LOG</v>
          </cell>
          <cell r="G248" t="str">
            <v>Watchman</v>
          </cell>
          <cell r="H248" t="str">
            <v>A1</v>
          </cell>
          <cell r="I248" t="str">
            <v>Field</v>
          </cell>
          <cell r="J248" t="str">
            <v>EFC01</v>
          </cell>
          <cell r="K248">
            <v>650100</v>
          </cell>
          <cell r="L248" t="str">
            <v>D4H</v>
          </cell>
          <cell r="M248" t="str">
            <v>AB00</v>
          </cell>
          <cell r="N248">
            <v>38749</v>
          </cell>
          <cell r="O248">
            <v>39083</v>
          </cell>
          <cell r="P248">
            <v>2958465</v>
          </cell>
          <cell r="Q248" t="str">
            <v>Not relocated</v>
          </cell>
          <cell r="R248">
            <v>2958434</v>
          </cell>
          <cell r="S248" t="str">
            <v>Indefinite</v>
          </cell>
          <cell r="T248" t="str">
            <v>Shift 48 hours</v>
          </cell>
          <cell r="U248">
            <v>3</v>
          </cell>
          <cell r="V248" t="str">
            <v>IC</v>
          </cell>
          <cell r="W248" t="str">
            <v>N</v>
          </cell>
          <cell r="X248" t="str">
            <v/>
          </cell>
          <cell r="Y248" t="str">
            <v/>
          </cell>
          <cell r="Z248" t="str">
            <v/>
          </cell>
          <cell r="AA248" t="str">
            <v>28/02/2007</v>
          </cell>
          <cell r="AB248" t="str">
            <v>End of contract</v>
          </cell>
        </row>
        <row r="249">
          <cell r="A249" t="str">
            <v>EF0248</v>
          </cell>
          <cell r="B249" t="str">
            <v>Stopped</v>
          </cell>
          <cell r="C249" t="str">
            <v>ELFASHER</v>
          </cell>
          <cell r="D249" t="str">
            <v xml:space="preserve">Abdalla ABDULJABER MOHAMED </v>
          </cell>
          <cell r="F249" t="str">
            <v>WS</v>
          </cell>
          <cell r="G249" t="str">
            <v>Mechanic</v>
          </cell>
          <cell r="H249" t="str">
            <v>D</v>
          </cell>
          <cell r="I249" t="str">
            <v>Field</v>
          </cell>
          <cell r="J249" t="str">
            <v>EFH01</v>
          </cell>
          <cell r="K249">
            <v>650101</v>
          </cell>
          <cell r="L249" t="str">
            <v>F5L</v>
          </cell>
          <cell r="M249" t="str">
            <v>AB01</v>
          </cell>
          <cell r="N249">
            <v>38753</v>
          </cell>
          <cell r="O249">
            <v>38726</v>
          </cell>
          <cell r="P249">
            <v>2958465</v>
          </cell>
          <cell r="Q249" t="str">
            <v>Not relocated</v>
          </cell>
          <cell r="R249">
            <v>2958434</v>
          </cell>
          <cell r="S249" t="str">
            <v>Indefinite</v>
          </cell>
          <cell r="T249" t="str">
            <v>Normal 45 hours</v>
          </cell>
          <cell r="U249">
            <v>3</v>
          </cell>
          <cell r="V249" t="str">
            <v>IC</v>
          </cell>
          <cell r="W249" t="str">
            <v>N</v>
          </cell>
          <cell r="X249" t="str">
            <v/>
          </cell>
          <cell r="Y249" t="str">
            <v/>
          </cell>
          <cell r="Z249" t="str">
            <v/>
          </cell>
          <cell r="AA249" t="str">
            <v>28/02/2007</v>
          </cell>
          <cell r="AB249" t="str">
            <v>End of contract</v>
          </cell>
        </row>
        <row r="250">
          <cell r="A250" t="str">
            <v>EF0249</v>
          </cell>
          <cell r="B250" t="str">
            <v>Stopped</v>
          </cell>
          <cell r="C250" t="str">
            <v>ELFASHER</v>
          </cell>
          <cell r="D250" t="str">
            <v xml:space="preserve">Mubark  ABDULTIF ALSANOSY </v>
          </cell>
          <cell r="F250" t="str">
            <v>WS</v>
          </cell>
          <cell r="G250" t="str">
            <v xml:space="preserve">Driller Technican </v>
          </cell>
          <cell r="H250" t="str">
            <v>D</v>
          </cell>
          <cell r="I250" t="str">
            <v>Field</v>
          </cell>
          <cell r="J250" t="str">
            <v>EFH01</v>
          </cell>
          <cell r="K250">
            <v>650101</v>
          </cell>
          <cell r="L250" t="str">
            <v>F5L</v>
          </cell>
          <cell r="M250" t="str">
            <v>AB01</v>
          </cell>
          <cell r="N250">
            <v>38753</v>
          </cell>
          <cell r="O250">
            <v>38726</v>
          </cell>
          <cell r="P250">
            <v>2958465</v>
          </cell>
          <cell r="Q250" t="str">
            <v>Not relocated</v>
          </cell>
          <cell r="R250">
            <v>2958434</v>
          </cell>
          <cell r="S250" t="str">
            <v>Indefinite</v>
          </cell>
          <cell r="T250" t="str">
            <v>Normal 45 hours</v>
          </cell>
          <cell r="U250">
            <v>3</v>
          </cell>
          <cell r="V250" t="str">
            <v>IC</v>
          </cell>
          <cell r="W250" t="str">
            <v>N</v>
          </cell>
          <cell r="X250" t="str">
            <v/>
          </cell>
          <cell r="Y250" t="str">
            <v/>
          </cell>
          <cell r="Z250" t="str">
            <v/>
          </cell>
          <cell r="AA250" t="str">
            <v>28/02/2007</v>
          </cell>
          <cell r="AB250" t="str">
            <v>End of contract</v>
          </cell>
        </row>
        <row r="251">
          <cell r="A251" t="str">
            <v>EF0250</v>
          </cell>
          <cell r="B251" t="str">
            <v>Stopped</v>
          </cell>
          <cell r="C251" t="str">
            <v>ELFASHER</v>
          </cell>
          <cell r="D251" t="str">
            <v xml:space="preserve">Mohamed ABEID ADAM </v>
          </cell>
          <cell r="F251" t="str">
            <v>WS</v>
          </cell>
          <cell r="G251" t="str">
            <v>Drilling Supervisor</v>
          </cell>
          <cell r="H251" t="str">
            <v>E</v>
          </cell>
          <cell r="I251" t="str">
            <v>Field</v>
          </cell>
          <cell r="J251" t="str">
            <v>EFH01</v>
          </cell>
          <cell r="K251">
            <v>650101</v>
          </cell>
          <cell r="L251" t="str">
            <v>F5L</v>
          </cell>
          <cell r="M251" t="str">
            <v>AB01</v>
          </cell>
          <cell r="N251">
            <v>38753</v>
          </cell>
          <cell r="O251">
            <v>38726</v>
          </cell>
          <cell r="P251">
            <v>2958465</v>
          </cell>
          <cell r="Q251" t="str">
            <v>Not relocated</v>
          </cell>
          <cell r="R251">
            <v>2958434</v>
          </cell>
          <cell r="S251" t="str">
            <v>Indefinite</v>
          </cell>
          <cell r="T251" t="str">
            <v>Normal 45 hours</v>
          </cell>
          <cell r="U251">
            <v>3</v>
          </cell>
          <cell r="V251" t="str">
            <v>IC</v>
          </cell>
          <cell r="W251" t="str">
            <v>N</v>
          </cell>
          <cell r="X251" t="str">
            <v/>
          </cell>
          <cell r="Y251" t="str">
            <v/>
          </cell>
          <cell r="Z251" t="str">
            <v/>
          </cell>
          <cell r="AA251" t="str">
            <v>28/02/2007</v>
          </cell>
          <cell r="AB251" t="str">
            <v>End of contract</v>
          </cell>
        </row>
        <row r="252">
          <cell r="A252" t="str">
            <v>EF0251</v>
          </cell>
          <cell r="B252" t="str">
            <v>Stopped</v>
          </cell>
          <cell r="C252" t="str">
            <v>ELFASHER</v>
          </cell>
          <cell r="D252" t="str">
            <v xml:space="preserve">Osam  MOHMED MANSOUR </v>
          </cell>
          <cell r="F252" t="str">
            <v>WS</v>
          </cell>
          <cell r="G252" t="str">
            <v xml:space="preserve">TECH Supervisor </v>
          </cell>
          <cell r="H252" t="str">
            <v>E</v>
          </cell>
          <cell r="I252" t="str">
            <v>Field</v>
          </cell>
          <cell r="J252" t="str">
            <v>EFH01</v>
          </cell>
          <cell r="K252">
            <v>650101</v>
          </cell>
          <cell r="M252" t="str">
            <v>CA12</v>
          </cell>
          <cell r="N252">
            <v>38753</v>
          </cell>
          <cell r="O252">
            <v>38753</v>
          </cell>
          <cell r="P252">
            <v>38841</v>
          </cell>
          <cell r="Q252" t="str">
            <v>Not relocated</v>
          </cell>
          <cell r="R252">
            <v>38810</v>
          </cell>
          <cell r="S252">
            <v>3</v>
          </cell>
          <cell r="T252" t="str">
            <v>Normal 45 hours</v>
          </cell>
          <cell r="U252">
            <v>1</v>
          </cell>
          <cell r="V252" t="str">
            <v>DC</v>
          </cell>
          <cell r="W252">
            <v>3</v>
          </cell>
          <cell r="X252" t="str">
            <v/>
          </cell>
          <cell r="Y252" t="str">
            <v/>
          </cell>
          <cell r="Z252" t="str">
            <v/>
          </cell>
          <cell r="AB252" t="str">
            <v>Resignation</v>
          </cell>
        </row>
        <row r="253">
          <cell r="A253" t="str">
            <v>EF0252</v>
          </cell>
          <cell r="B253" t="str">
            <v>Stopped</v>
          </cell>
          <cell r="C253" t="str">
            <v>ELFASHER</v>
          </cell>
          <cell r="D253" t="str">
            <v xml:space="preserve">Bababker ABDALLA ADAM </v>
          </cell>
          <cell r="F253" t="str">
            <v>WS</v>
          </cell>
          <cell r="G253" t="str">
            <v xml:space="preserve">Driller Technican </v>
          </cell>
          <cell r="H253" t="str">
            <v>D</v>
          </cell>
          <cell r="I253" t="str">
            <v>Field</v>
          </cell>
          <cell r="J253" t="str">
            <v>EFH01</v>
          </cell>
          <cell r="K253">
            <v>650101</v>
          </cell>
          <cell r="M253" t="str">
            <v>CA12</v>
          </cell>
          <cell r="N253">
            <v>38753</v>
          </cell>
          <cell r="O253">
            <v>38753</v>
          </cell>
          <cell r="P253">
            <v>38841</v>
          </cell>
          <cell r="Q253" t="str">
            <v>Not relocated</v>
          </cell>
          <cell r="R253">
            <v>38810</v>
          </cell>
          <cell r="S253">
            <v>3</v>
          </cell>
          <cell r="T253" t="str">
            <v>Normal 45 hours</v>
          </cell>
          <cell r="U253">
            <v>1</v>
          </cell>
          <cell r="V253" t="str">
            <v>DC</v>
          </cell>
          <cell r="W253">
            <v>3</v>
          </cell>
          <cell r="X253" t="str">
            <v/>
          </cell>
          <cell r="Y253" t="str">
            <v/>
          </cell>
          <cell r="Z253" t="str">
            <v/>
          </cell>
          <cell r="AA253">
            <v>38841</v>
          </cell>
          <cell r="AB253" t="str">
            <v>End of contract</v>
          </cell>
        </row>
        <row r="254">
          <cell r="A254" t="str">
            <v>EF0253</v>
          </cell>
          <cell r="B254" t="str">
            <v>Stopped</v>
          </cell>
          <cell r="C254" t="str">
            <v>ELFASHER</v>
          </cell>
          <cell r="D254" t="str">
            <v xml:space="preserve">Bashair Omer R ALI </v>
          </cell>
          <cell r="F254" t="str">
            <v>WS</v>
          </cell>
          <cell r="G254" t="str">
            <v xml:space="preserve">Master Driller </v>
          </cell>
          <cell r="H254" t="str">
            <v>E</v>
          </cell>
          <cell r="I254" t="str">
            <v>Field</v>
          </cell>
          <cell r="J254" t="str">
            <v>EFH01</v>
          </cell>
          <cell r="K254">
            <v>650101</v>
          </cell>
          <cell r="M254" t="str">
            <v>CA12</v>
          </cell>
          <cell r="N254">
            <v>38753</v>
          </cell>
          <cell r="O254">
            <v>38842</v>
          </cell>
          <cell r="P254">
            <v>38872</v>
          </cell>
          <cell r="Q254" t="str">
            <v>Not relocated</v>
          </cell>
          <cell r="R254">
            <v>38841</v>
          </cell>
          <cell r="S254">
            <v>1</v>
          </cell>
          <cell r="T254" t="str">
            <v>Normal 45 hours</v>
          </cell>
          <cell r="U254">
            <v>2</v>
          </cell>
          <cell r="V254" t="str">
            <v>DC</v>
          </cell>
          <cell r="W254">
            <v>3</v>
          </cell>
          <cell r="X254" t="str">
            <v/>
          </cell>
          <cell r="Y254" t="str">
            <v/>
          </cell>
          <cell r="Z254" t="str">
            <v/>
          </cell>
          <cell r="AA254">
            <v>38872</v>
          </cell>
          <cell r="AB254" t="str">
            <v>End of contract</v>
          </cell>
        </row>
        <row r="255">
          <cell r="A255" t="str">
            <v>EF0254</v>
          </cell>
          <cell r="B255" t="str">
            <v>Stopped</v>
          </cell>
          <cell r="C255" t="str">
            <v>ELFASHER</v>
          </cell>
          <cell r="D255" t="str">
            <v xml:space="preserve">Al bnan ALI TAG ALASFIA </v>
          </cell>
          <cell r="F255" t="str">
            <v>WS</v>
          </cell>
          <cell r="G255" t="str">
            <v xml:space="preserve">Social Approach </v>
          </cell>
          <cell r="H255" t="str">
            <v>E</v>
          </cell>
          <cell r="I255" t="str">
            <v>Field</v>
          </cell>
          <cell r="J255" t="str">
            <v>EFH01</v>
          </cell>
          <cell r="K255">
            <v>650101</v>
          </cell>
          <cell r="M255" t="str">
            <v>CA05</v>
          </cell>
          <cell r="N255">
            <v>38745</v>
          </cell>
          <cell r="O255">
            <v>38745</v>
          </cell>
          <cell r="P255">
            <v>38834</v>
          </cell>
          <cell r="Q255" t="str">
            <v>Not relocated</v>
          </cell>
          <cell r="R255">
            <v>38803</v>
          </cell>
          <cell r="S255">
            <v>3</v>
          </cell>
          <cell r="T255" t="str">
            <v>Normal 45 hours</v>
          </cell>
          <cell r="U255">
            <v>1</v>
          </cell>
          <cell r="V255" t="str">
            <v>DC</v>
          </cell>
          <cell r="W255">
            <v>3</v>
          </cell>
          <cell r="X255" t="str">
            <v/>
          </cell>
          <cell r="Y255" t="str">
            <v/>
          </cell>
          <cell r="Z255" t="str">
            <v/>
          </cell>
          <cell r="AB255" t="str">
            <v>Dismissal</v>
          </cell>
        </row>
        <row r="256">
          <cell r="A256" t="str">
            <v>EF0255</v>
          </cell>
          <cell r="B256" t="str">
            <v>Stopped</v>
          </cell>
          <cell r="C256" t="str">
            <v>ELFASHER</v>
          </cell>
          <cell r="D256" t="str">
            <v xml:space="preserve">Khadija ADAM MOHAMED </v>
          </cell>
          <cell r="F256" t="str">
            <v>ADMIN</v>
          </cell>
          <cell r="G256" t="str">
            <v xml:space="preserve">Cleaner </v>
          </cell>
          <cell r="H256" t="str">
            <v>A</v>
          </cell>
          <cell r="I256" t="str">
            <v>Guest house</v>
          </cell>
          <cell r="J256" t="str">
            <v>EFC01</v>
          </cell>
          <cell r="K256">
            <v>650014</v>
          </cell>
          <cell r="L256" t="str">
            <v>Z1L</v>
          </cell>
          <cell r="M256" t="str">
            <v>6500O</v>
          </cell>
          <cell r="N256">
            <v>38899</v>
          </cell>
          <cell r="O256">
            <v>38899</v>
          </cell>
          <cell r="P256">
            <v>2958465</v>
          </cell>
          <cell r="Q256" t="str">
            <v>Not relocated</v>
          </cell>
          <cell r="R256">
            <v>2958434</v>
          </cell>
          <cell r="S256" t="str">
            <v>Indefinite</v>
          </cell>
          <cell r="T256" t="str">
            <v>Normal 45 hours</v>
          </cell>
          <cell r="U256">
            <v>1</v>
          </cell>
          <cell r="V256" t="str">
            <v>IC</v>
          </cell>
          <cell r="W256">
            <v>3</v>
          </cell>
          <cell r="X256" t="str">
            <v/>
          </cell>
          <cell r="Y256" t="str">
            <v/>
          </cell>
          <cell r="Z256" t="str">
            <v/>
          </cell>
          <cell r="AA256" t="str">
            <v>28/02/2007</v>
          </cell>
          <cell r="AB256" t="str">
            <v>End of contract</v>
          </cell>
        </row>
        <row r="257">
          <cell r="A257" t="str">
            <v>EF0256</v>
          </cell>
          <cell r="B257" t="str">
            <v>Active</v>
          </cell>
          <cell r="C257" t="str">
            <v>ELFASHER</v>
          </cell>
          <cell r="D257" t="str">
            <v xml:space="preserve">Bahja ABDALLA BASHEIR </v>
          </cell>
          <cell r="F257" t="str">
            <v>ADMIN</v>
          </cell>
          <cell r="G257" t="str">
            <v xml:space="preserve">Cleaner </v>
          </cell>
          <cell r="H257" t="str">
            <v>A</v>
          </cell>
          <cell r="I257" t="str">
            <v>Office</v>
          </cell>
          <cell r="J257" t="str">
            <v>EFC01</v>
          </cell>
          <cell r="K257">
            <v>650100</v>
          </cell>
          <cell r="L257" t="str">
            <v>F1K</v>
          </cell>
          <cell r="M257" t="str">
            <v>CA03</v>
          </cell>
          <cell r="N257">
            <v>38899</v>
          </cell>
          <cell r="O257">
            <v>38899</v>
          </cell>
          <cell r="P257">
            <v>2958465</v>
          </cell>
          <cell r="Q257" t="str">
            <v>Not relocated</v>
          </cell>
          <cell r="R257">
            <v>2958434</v>
          </cell>
          <cell r="S257" t="str">
            <v>Indefinite</v>
          </cell>
          <cell r="T257" t="str">
            <v>Normal 45 hours</v>
          </cell>
          <cell r="U257">
            <v>1</v>
          </cell>
          <cell r="V257" t="str">
            <v>IC</v>
          </cell>
          <cell r="X257">
            <v>38898</v>
          </cell>
          <cell r="Y257" t="str">
            <v>N</v>
          </cell>
          <cell r="Z257">
            <v>38867</v>
          </cell>
        </row>
        <row r="258">
          <cell r="A258" t="str">
            <v>EF0257</v>
          </cell>
          <cell r="B258" t="str">
            <v>Stopped</v>
          </cell>
          <cell r="C258" t="str">
            <v>ELFASHER</v>
          </cell>
          <cell r="D258" t="str">
            <v xml:space="preserve">Bilal ELNOUR ELHAJ </v>
          </cell>
          <cell r="F258" t="str">
            <v>LOG</v>
          </cell>
          <cell r="G258" t="str">
            <v>Watchman</v>
          </cell>
          <cell r="H258" t="str">
            <v>A</v>
          </cell>
          <cell r="I258" t="str">
            <v>Guest House</v>
          </cell>
          <cell r="J258" t="str">
            <v>EFC01</v>
          </cell>
          <cell r="K258">
            <v>650014</v>
          </cell>
          <cell r="M258" t="str">
            <v>6500O</v>
          </cell>
          <cell r="N258">
            <v>38750</v>
          </cell>
          <cell r="O258">
            <v>38750</v>
          </cell>
          <cell r="P258">
            <v>39114</v>
          </cell>
          <cell r="Q258" t="str">
            <v>Not relocated</v>
          </cell>
          <cell r="R258">
            <v>39083</v>
          </cell>
          <cell r="S258">
            <v>12</v>
          </cell>
          <cell r="T258" t="str">
            <v>Shift 48 hours</v>
          </cell>
          <cell r="U258">
            <v>1</v>
          </cell>
          <cell r="V258" t="str">
            <v>DC</v>
          </cell>
          <cell r="W258">
            <v>3</v>
          </cell>
          <cell r="X258" t="str">
            <v/>
          </cell>
          <cell r="Y258" t="str">
            <v/>
          </cell>
          <cell r="Z258" t="str">
            <v/>
          </cell>
          <cell r="AA258">
            <v>38791</v>
          </cell>
          <cell r="AB258" t="str">
            <v>Resignation</v>
          </cell>
        </row>
        <row r="259">
          <cell r="A259" t="str">
            <v>EF0258</v>
          </cell>
          <cell r="B259" t="str">
            <v>Stopped</v>
          </cell>
          <cell r="C259" t="str">
            <v>ELFASHER</v>
          </cell>
          <cell r="D259" t="str">
            <v>Yanis BESHIR MAHMOUD</v>
          </cell>
          <cell r="F259" t="str">
            <v>FA</v>
          </cell>
          <cell r="G259" t="str">
            <v>Local Food Aid Monitor</v>
          </cell>
          <cell r="H259" t="str">
            <v>B</v>
          </cell>
          <cell r="I259" t="str">
            <v>Field</v>
          </cell>
          <cell r="J259" t="str">
            <v>EFF01</v>
          </cell>
          <cell r="K259">
            <v>650101</v>
          </cell>
          <cell r="M259" t="str">
            <v>AB02</v>
          </cell>
          <cell r="N259">
            <v>38777</v>
          </cell>
          <cell r="O259">
            <v>38899</v>
          </cell>
          <cell r="P259">
            <v>39082</v>
          </cell>
          <cell r="Q259" t="str">
            <v>Not relocated</v>
          </cell>
          <cell r="R259">
            <v>39051</v>
          </cell>
          <cell r="S259">
            <v>6</v>
          </cell>
          <cell r="T259" t="str">
            <v>Normal 45 hours</v>
          </cell>
          <cell r="U259">
            <v>2</v>
          </cell>
          <cell r="V259" t="str">
            <v>DC</v>
          </cell>
          <cell r="W259" t="str">
            <v>N</v>
          </cell>
          <cell r="X259" t="str">
            <v/>
          </cell>
          <cell r="Y259" t="str">
            <v/>
          </cell>
          <cell r="Z259" t="str">
            <v/>
          </cell>
          <cell r="AA259">
            <v>39036</v>
          </cell>
          <cell r="AB259" t="str">
            <v>End of contract</v>
          </cell>
        </row>
        <row r="260">
          <cell r="A260" t="str">
            <v>EF0259</v>
          </cell>
          <cell r="B260" t="str">
            <v>Stopped</v>
          </cell>
          <cell r="C260" t="str">
            <v>ELFASHER</v>
          </cell>
          <cell r="D260" t="str">
            <v>Al Nur ABDELRAHMAN SHERIF</v>
          </cell>
          <cell r="F260" t="str">
            <v>FA</v>
          </cell>
          <cell r="G260" t="str">
            <v>Local Food Aid Monitor</v>
          </cell>
          <cell r="H260" t="str">
            <v>B</v>
          </cell>
          <cell r="I260" t="str">
            <v>Field</v>
          </cell>
          <cell r="J260" t="str">
            <v>EFF01</v>
          </cell>
          <cell r="K260">
            <v>650101</v>
          </cell>
          <cell r="M260" t="str">
            <v>AB02</v>
          </cell>
          <cell r="N260">
            <v>38777</v>
          </cell>
          <cell r="O260">
            <v>38899</v>
          </cell>
          <cell r="P260">
            <v>39082</v>
          </cell>
          <cell r="Q260" t="str">
            <v>Not relocated</v>
          </cell>
          <cell r="R260">
            <v>39051</v>
          </cell>
          <cell r="S260">
            <v>6</v>
          </cell>
          <cell r="T260" t="str">
            <v>Normal 45 hours</v>
          </cell>
          <cell r="U260">
            <v>2</v>
          </cell>
          <cell r="V260" t="str">
            <v>DC</v>
          </cell>
          <cell r="W260" t="str">
            <v>N</v>
          </cell>
          <cell r="X260" t="str">
            <v/>
          </cell>
          <cell r="Y260" t="str">
            <v/>
          </cell>
          <cell r="Z260" t="str">
            <v/>
          </cell>
          <cell r="AA260">
            <v>39036</v>
          </cell>
          <cell r="AB260" t="str">
            <v>End of contract</v>
          </cell>
        </row>
        <row r="261">
          <cell r="A261" t="str">
            <v>EF0260</v>
          </cell>
          <cell r="B261" t="str">
            <v>Stopped</v>
          </cell>
          <cell r="C261" t="str">
            <v>ELFASHER</v>
          </cell>
          <cell r="D261" t="str">
            <v>Abdelaziz MOHAMED AHMED</v>
          </cell>
          <cell r="F261" t="str">
            <v>FA</v>
          </cell>
          <cell r="G261" t="str">
            <v>Local Food Aid Monitor</v>
          </cell>
          <cell r="H261" t="str">
            <v>B</v>
          </cell>
          <cell r="I261" t="str">
            <v>Field</v>
          </cell>
          <cell r="J261" t="str">
            <v>EFF01</v>
          </cell>
          <cell r="K261">
            <v>650101</v>
          </cell>
          <cell r="M261" t="str">
            <v>AB02</v>
          </cell>
          <cell r="N261">
            <v>38777</v>
          </cell>
          <cell r="O261">
            <v>38899</v>
          </cell>
          <cell r="P261">
            <v>39082</v>
          </cell>
          <cell r="Q261" t="str">
            <v>Not relocated</v>
          </cell>
          <cell r="R261">
            <v>39051</v>
          </cell>
          <cell r="S261">
            <v>6</v>
          </cell>
          <cell r="T261" t="str">
            <v>Normal 45 hours</v>
          </cell>
          <cell r="U261">
            <v>2</v>
          </cell>
          <cell r="V261" t="str">
            <v>DC</v>
          </cell>
          <cell r="W261" t="str">
            <v>N</v>
          </cell>
          <cell r="X261" t="str">
            <v/>
          </cell>
          <cell r="Y261" t="str">
            <v/>
          </cell>
          <cell r="Z261" t="str">
            <v/>
          </cell>
          <cell r="AA261">
            <v>39036</v>
          </cell>
          <cell r="AB261" t="str">
            <v>End of contract</v>
          </cell>
        </row>
        <row r="262">
          <cell r="A262" t="str">
            <v>EF0261</v>
          </cell>
          <cell r="B262" t="str">
            <v>Active</v>
          </cell>
          <cell r="C262" t="str">
            <v>ELFASHER</v>
          </cell>
          <cell r="D262" t="str">
            <v>Abdelkader YagouP</v>
          </cell>
          <cell r="F262" t="str">
            <v>FA</v>
          </cell>
          <cell r="G262" t="str">
            <v>Local Food Aid Monitor</v>
          </cell>
          <cell r="H262" t="str">
            <v>B11</v>
          </cell>
          <cell r="I262" t="str">
            <v>Field</v>
          </cell>
          <cell r="J262" t="str">
            <v>EFF01</v>
          </cell>
          <cell r="K262">
            <v>650101</v>
          </cell>
          <cell r="L262" t="str">
            <v>D4H</v>
          </cell>
          <cell r="M262" t="str">
            <v>AB02</v>
          </cell>
          <cell r="N262">
            <v>38777</v>
          </cell>
          <cell r="O262">
            <v>39083</v>
          </cell>
          <cell r="P262">
            <v>2958465</v>
          </cell>
          <cell r="Q262" t="str">
            <v>Not relocated</v>
          </cell>
          <cell r="R262">
            <v>2958434</v>
          </cell>
          <cell r="S262" t="str">
            <v>Indefinite</v>
          </cell>
          <cell r="T262" t="str">
            <v>Normal 45 hours</v>
          </cell>
          <cell r="U262">
            <v>3</v>
          </cell>
          <cell r="V262" t="str">
            <v>IC</v>
          </cell>
          <cell r="W262" t="str">
            <v>N</v>
          </cell>
          <cell r="X262" t="str">
            <v/>
          </cell>
          <cell r="Y262" t="str">
            <v/>
          </cell>
          <cell r="Z262" t="str">
            <v/>
          </cell>
        </row>
        <row r="263">
          <cell r="A263" t="str">
            <v>EF0262</v>
          </cell>
          <cell r="B263" t="str">
            <v>Stopped</v>
          </cell>
          <cell r="C263" t="str">
            <v>ELFASHER</v>
          </cell>
          <cell r="D263" t="str">
            <v>Faisal IBRAHIM ABDULAZIZ</v>
          </cell>
          <cell r="F263" t="str">
            <v>WS</v>
          </cell>
          <cell r="G263" t="str">
            <v>Watsan Tecnician</v>
          </cell>
          <cell r="H263" t="str">
            <v>C</v>
          </cell>
          <cell r="I263" t="str">
            <v>Field</v>
          </cell>
          <cell r="J263" t="str">
            <v>EFH01</v>
          </cell>
          <cell r="K263">
            <v>650101</v>
          </cell>
          <cell r="L263" t="str">
            <v>F5L</v>
          </cell>
          <cell r="M263" t="str">
            <v>AB01</v>
          </cell>
          <cell r="N263">
            <v>38781</v>
          </cell>
          <cell r="O263">
            <v>38781</v>
          </cell>
          <cell r="P263">
            <v>39145</v>
          </cell>
          <cell r="Q263" t="str">
            <v>Not relocated</v>
          </cell>
          <cell r="R263">
            <v>39114</v>
          </cell>
          <cell r="S263">
            <v>12</v>
          </cell>
          <cell r="T263" t="str">
            <v>Normal 45 hours</v>
          </cell>
          <cell r="U263">
            <v>1</v>
          </cell>
          <cell r="V263" t="str">
            <v>DC</v>
          </cell>
          <cell r="W263">
            <v>3</v>
          </cell>
          <cell r="X263" t="str">
            <v/>
          </cell>
          <cell r="Y263" t="str">
            <v/>
          </cell>
          <cell r="Z263" t="str">
            <v/>
          </cell>
          <cell r="AA263">
            <v>39145</v>
          </cell>
          <cell r="AB263" t="str">
            <v>End of contract</v>
          </cell>
        </row>
        <row r="264">
          <cell r="A264" t="str">
            <v>EF0263</v>
          </cell>
          <cell r="B264" t="str">
            <v>Active</v>
          </cell>
          <cell r="C264" t="str">
            <v>ELFASHER</v>
          </cell>
          <cell r="D264" t="str">
            <v>Faisal MOHAMED EISSA</v>
          </cell>
          <cell r="F264" t="str">
            <v>FS</v>
          </cell>
          <cell r="G264" t="str">
            <v>Food security survey</v>
          </cell>
          <cell r="H264" t="str">
            <v>C11</v>
          </cell>
          <cell r="I264" t="str">
            <v>Field</v>
          </cell>
          <cell r="J264" t="str">
            <v>EFF01</v>
          </cell>
          <cell r="K264">
            <v>650101</v>
          </cell>
          <cell r="L264" t="str">
            <v>F1K</v>
          </cell>
          <cell r="M264" t="str">
            <v>CA01</v>
          </cell>
          <cell r="N264">
            <v>38777</v>
          </cell>
          <cell r="O264">
            <v>38961</v>
          </cell>
          <cell r="P264">
            <v>39325</v>
          </cell>
          <cell r="Q264" t="str">
            <v>Not relocated</v>
          </cell>
          <cell r="R264">
            <v>39294</v>
          </cell>
          <cell r="S264">
            <v>12</v>
          </cell>
          <cell r="T264" t="str">
            <v>Normal 45 hours</v>
          </cell>
          <cell r="U264">
            <v>2</v>
          </cell>
          <cell r="V264" t="str">
            <v>DC</v>
          </cell>
          <cell r="W264" t="str">
            <v>N</v>
          </cell>
          <cell r="X264" t="str">
            <v/>
          </cell>
          <cell r="Y264" t="str">
            <v/>
          </cell>
          <cell r="Z264" t="str">
            <v/>
          </cell>
        </row>
        <row r="265">
          <cell r="A265" t="str">
            <v>EF0264</v>
          </cell>
          <cell r="B265" t="str">
            <v>Stopped</v>
          </cell>
          <cell r="C265" t="str">
            <v>ELFASHER</v>
          </cell>
          <cell r="D265" t="str">
            <v>KhaterAdam Jally</v>
          </cell>
          <cell r="F265" t="str">
            <v>FA</v>
          </cell>
          <cell r="G265" t="str">
            <v>Local Food Aid Monitor</v>
          </cell>
          <cell r="H265" t="str">
            <v>B</v>
          </cell>
          <cell r="I265" t="str">
            <v>Field</v>
          </cell>
          <cell r="J265" t="str">
            <v>EFF01</v>
          </cell>
          <cell r="K265">
            <v>650101</v>
          </cell>
          <cell r="M265" t="str">
            <v>AB02</v>
          </cell>
          <cell r="N265">
            <v>38777</v>
          </cell>
          <cell r="O265">
            <v>38899</v>
          </cell>
          <cell r="P265">
            <v>39082</v>
          </cell>
          <cell r="Q265" t="str">
            <v>Not relocated</v>
          </cell>
          <cell r="R265">
            <v>39051</v>
          </cell>
          <cell r="S265">
            <v>6</v>
          </cell>
          <cell r="T265" t="str">
            <v>Normal 45 hours</v>
          </cell>
          <cell r="U265">
            <v>2</v>
          </cell>
          <cell r="V265" t="str">
            <v>DC</v>
          </cell>
          <cell r="W265" t="str">
            <v>N</v>
          </cell>
          <cell r="X265" t="str">
            <v/>
          </cell>
          <cell r="Y265" t="str">
            <v/>
          </cell>
          <cell r="Z265" t="str">
            <v/>
          </cell>
          <cell r="AA265">
            <v>39036</v>
          </cell>
          <cell r="AB265" t="str">
            <v>End of contract</v>
          </cell>
        </row>
        <row r="266">
          <cell r="A266" t="str">
            <v>EF0265</v>
          </cell>
          <cell r="B266" t="str">
            <v>Stopped</v>
          </cell>
          <cell r="C266" t="str">
            <v>ELFASHER</v>
          </cell>
          <cell r="D266" t="str">
            <v>Abdelgassim Mahmoud Abdallah</v>
          </cell>
          <cell r="F266" t="str">
            <v>LOG</v>
          </cell>
          <cell r="G266" t="str">
            <v>Watchman</v>
          </cell>
          <cell r="H266" t="str">
            <v>A</v>
          </cell>
          <cell r="I266" t="str">
            <v>Field</v>
          </cell>
          <cell r="J266" t="str">
            <v>EFC01</v>
          </cell>
          <cell r="K266">
            <v>650100</v>
          </cell>
          <cell r="L266" t="str">
            <v>D4H</v>
          </cell>
          <cell r="M266" t="str">
            <v>AB00</v>
          </cell>
          <cell r="N266">
            <v>38777</v>
          </cell>
          <cell r="O266">
            <v>39083</v>
          </cell>
          <cell r="P266">
            <v>2958465</v>
          </cell>
          <cell r="Q266" t="str">
            <v>Not relocated</v>
          </cell>
          <cell r="R266">
            <v>2958434</v>
          </cell>
          <cell r="S266" t="str">
            <v>Indefinite</v>
          </cell>
          <cell r="T266" t="str">
            <v>Shift 48 hours</v>
          </cell>
          <cell r="U266">
            <v>3</v>
          </cell>
          <cell r="V266" t="str">
            <v>IC</v>
          </cell>
          <cell r="W266" t="str">
            <v>N</v>
          </cell>
          <cell r="X266" t="str">
            <v/>
          </cell>
          <cell r="Y266" t="str">
            <v/>
          </cell>
          <cell r="Z266" t="str">
            <v/>
          </cell>
          <cell r="AA266" t="str">
            <v>28/02/2007</v>
          </cell>
          <cell r="AB266" t="str">
            <v>End of contract</v>
          </cell>
        </row>
        <row r="267">
          <cell r="A267" t="str">
            <v>EF0266</v>
          </cell>
          <cell r="B267" t="str">
            <v>Stopped</v>
          </cell>
          <cell r="C267" t="str">
            <v>ELFASHER</v>
          </cell>
          <cell r="D267" t="str">
            <v>Yousif Adam Zakaria</v>
          </cell>
          <cell r="F267" t="str">
            <v>LOG</v>
          </cell>
          <cell r="G267" t="str">
            <v>Driver</v>
          </cell>
          <cell r="H267" t="str">
            <v>C</v>
          </cell>
          <cell r="I267" t="str">
            <v>Office</v>
          </cell>
          <cell r="J267" t="str">
            <v>EFC01</v>
          </cell>
          <cell r="K267">
            <v>650100</v>
          </cell>
          <cell r="M267" t="str">
            <v>CA52</v>
          </cell>
          <cell r="N267">
            <v>38808</v>
          </cell>
          <cell r="O267">
            <v>38808</v>
          </cell>
          <cell r="P267">
            <v>38990</v>
          </cell>
          <cell r="Q267" t="str">
            <v>Not relocated</v>
          </cell>
          <cell r="R267">
            <v>38959</v>
          </cell>
          <cell r="S267">
            <v>6</v>
          </cell>
          <cell r="T267" t="str">
            <v>Normal 45 hours</v>
          </cell>
          <cell r="U267">
            <v>1</v>
          </cell>
          <cell r="V267" t="str">
            <v>DC</v>
          </cell>
          <cell r="W267">
            <v>3</v>
          </cell>
          <cell r="X267" t="str">
            <v/>
          </cell>
          <cell r="Y267" t="str">
            <v/>
          </cell>
          <cell r="Z267" t="str">
            <v/>
          </cell>
          <cell r="AA267">
            <v>38990</v>
          </cell>
          <cell r="AB267" t="str">
            <v>End of contract</v>
          </cell>
        </row>
        <row r="268">
          <cell r="A268" t="str">
            <v>EF0267</v>
          </cell>
          <cell r="B268" t="str">
            <v>Active</v>
          </cell>
          <cell r="C268" t="str">
            <v>ELFASHER</v>
          </cell>
          <cell r="D268" t="str">
            <v>Modather Mohamed Abdalla</v>
          </cell>
          <cell r="F268" t="str">
            <v>LOG</v>
          </cell>
          <cell r="G268" t="str">
            <v>Mechanic Assistan</v>
          </cell>
          <cell r="H268" t="str">
            <v>C1</v>
          </cell>
          <cell r="I268" t="str">
            <v>Office</v>
          </cell>
          <cell r="J268" t="str">
            <v>EFC01</v>
          </cell>
          <cell r="K268">
            <v>650100</v>
          </cell>
          <cell r="L268" t="str">
            <v>F1K</v>
          </cell>
          <cell r="M268" t="str">
            <v>CA03</v>
          </cell>
          <cell r="N268">
            <v>38838</v>
          </cell>
          <cell r="O268">
            <v>39173</v>
          </cell>
          <cell r="P268">
            <v>39537</v>
          </cell>
          <cell r="Q268" t="str">
            <v>Not relocated</v>
          </cell>
          <cell r="R268">
            <v>39506</v>
          </cell>
          <cell r="S268">
            <v>12</v>
          </cell>
          <cell r="T268" t="str">
            <v>Normal 45 hours</v>
          </cell>
          <cell r="U268">
            <v>2</v>
          </cell>
          <cell r="V268" t="str">
            <v>DC</v>
          </cell>
          <cell r="W268" t="str">
            <v>N</v>
          </cell>
          <cell r="X268" t="str">
            <v/>
          </cell>
          <cell r="Y268" t="str">
            <v/>
          </cell>
          <cell r="Z268" t="str">
            <v/>
          </cell>
        </row>
        <row r="269">
          <cell r="A269" t="str">
            <v>EF0268</v>
          </cell>
          <cell r="B269" t="str">
            <v>Stopped</v>
          </cell>
          <cell r="C269" t="str">
            <v>ELFASHER</v>
          </cell>
          <cell r="D269" t="str">
            <v>Adam Abdulkarim Abdulshafi</v>
          </cell>
          <cell r="F269" t="str">
            <v>NUT</v>
          </cell>
          <cell r="G269" t="str">
            <v>Watchman</v>
          </cell>
          <cell r="H269" t="str">
            <v>A</v>
          </cell>
          <cell r="I269" t="str">
            <v>SFC</v>
          </cell>
          <cell r="J269" t="str">
            <v>EFN01</v>
          </cell>
          <cell r="K269">
            <v>650101</v>
          </cell>
          <cell r="M269" t="str">
            <v>CA32</v>
          </cell>
          <cell r="N269">
            <v>38808</v>
          </cell>
          <cell r="O269">
            <v>38808</v>
          </cell>
          <cell r="P269">
            <v>2958465</v>
          </cell>
          <cell r="Q269" t="str">
            <v>Not relocated</v>
          </cell>
          <cell r="R269">
            <v>2958434</v>
          </cell>
          <cell r="S269" t="str">
            <v>Indefinite</v>
          </cell>
          <cell r="T269" t="str">
            <v>Shift 48 hours</v>
          </cell>
          <cell r="U269">
            <v>1</v>
          </cell>
          <cell r="V269" t="str">
            <v>IC</v>
          </cell>
          <cell r="X269" t="str">
            <v/>
          </cell>
          <cell r="Y269" t="str">
            <v/>
          </cell>
          <cell r="Z269" t="str">
            <v/>
          </cell>
          <cell r="AA269">
            <v>38995</v>
          </cell>
          <cell r="AB269" t="str">
            <v>End of contract</v>
          </cell>
        </row>
        <row r="270">
          <cell r="A270" t="str">
            <v>EF0269</v>
          </cell>
          <cell r="B270" t="str">
            <v>Stopped</v>
          </cell>
          <cell r="C270" t="str">
            <v>ELFASHER</v>
          </cell>
          <cell r="D270" t="str">
            <v>Adam Mohamed Yahya</v>
          </cell>
          <cell r="F270" t="str">
            <v>NUT</v>
          </cell>
          <cell r="G270" t="str">
            <v>Watchman</v>
          </cell>
          <cell r="H270" t="str">
            <v>A</v>
          </cell>
          <cell r="I270" t="str">
            <v>SFC</v>
          </cell>
          <cell r="J270" t="str">
            <v>EFN01</v>
          </cell>
          <cell r="K270">
            <v>650101</v>
          </cell>
          <cell r="M270" t="str">
            <v>CA32</v>
          </cell>
          <cell r="N270">
            <v>38789</v>
          </cell>
          <cell r="O270">
            <v>38789</v>
          </cell>
          <cell r="P270">
            <v>2958465</v>
          </cell>
          <cell r="Q270" t="str">
            <v>Not relocated</v>
          </cell>
          <cell r="R270">
            <v>2958434</v>
          </cell>
          <cell r="S270" t="str">
            <v>Indefinite</v>
          </cell>
          <cell r="T270" t="str">
            <v>Shift 48 hours</v>
          </cell>
          <cell r="U270">
            <v>1</v>
          </cell>
          <cell r="V270" t="str">
            <v>IC</v>
          </cell>
          <cell r="X270" t="str">
            <v/>
          </cell>
          <cell r="Y270" t="str">
            <v/>
          </cell>
          <cell r="Z270" t="str">
            <v/>
          </cell>
          <cell r="AA270">
            <v>38995</v>
          </cell>
          <cell r="AB270" t="str">
            <v>End of contract</v>
          </cell>
        </row>
        <row r="271">
          <cell r="A271" t="str">
            <v>EF0270</v>
          </cell>
          <cell r="B271" t="str">
            <v>Active</v>
          </cell>
          <cell r="C271" t="str">
            <v>ELFASHER</v>
          </cell>
          <cell r="D271" t="str">
            <v>Ahmed Suleiman Ahmed</v>
          </cell>
          <cell r="F271" t="str">
            <v>LOG</v>
          </cell>
          <cell r="G271" t="str">
            <v>Watchman</v>
          </cell>
          <cell r="H271" t="str">
            <v>A11</v>
          </cell>
          <cell r="I271" t="str">
            <v>Guest House</v>
          </cell>
          <cell r="J271" t="str">
            <v>EFC01</v>
          </cell>
          <cell r="K271">
            <v>650014</v>
          </cell>
          <cell r="L271" t="str">
            <v>Z1L</v>
          </cell>
          <cell r="M271" t="str">
            <v>6500O</v>
          </cell>
          <cell r="N271">
            <v>38812</v>
          </cell>
          <cell r="O271">
            <v>38812</v>
          </cell>
          <cell r="P271">
            <v>2958465</v>
          </cell>
          <cell r="Q271" t="str">
            <v>Not relocated</v>
          </cell>
          <cell r="R271">
            <v>2958434</v>
          </cell>
          <cell r="S271" t="str">
            <v>Indefinite</v>
          </cell>
          <cell r="T271" t="str">
            <v>Shift 48 hours</v>
          </cell>
          <cell r="U271">
            <v>1</v>
          </cell>
          <cell r="V271" t="str">
            <v>IC</v>
          </cell>
          <cell r="X271">
            <v>38811</v>
          </cell>
          <cell r="Y271" t="str">
            <v>N</v>
          </cell>
          <cell r="Z271">
            <v>38780</v>
          </cell>
        </row>
        <row r="272">
          <cell r="A272" t="str">
            <v>EF0271</v>
          </cell>
          <cell r="B272" t="str">
            <v>Active</v>
          </cell>
          <cell r="C272" t="str">
            <v>ELFASHER</v>
          </cell>
          <cell r="D272" t="str">
            <v>Babiker Ibrahim Mohamed</v>
          </cell>
          <cell r="F272" t="str">
            <v>LOG</v>
          </cell>
          <cell r="G272" t="str">
            <v>Watchman</v>
          </cell>
          <cell r="H272" t="str">
            <v>A11</v>
          </cell>
          <cell r="I272" t="str">
            <v>Guest House</v>
          </cell>
          <cell r="J272" t="str">
            <v>EFC01</v>
          </cell>
          <cell r="K272">
            <v>650014</v>
          </cell>
          <cell r="L272" t="str">
            <v>Z1L</v>
          </cell>
          <cell r="M272" t="str">
            <v>6500O</v>
          </cell>
          <cell r="N272">
            <v>38808</v>
          </cell>
          <cell r="O272">
            <v>38808</v>
          </cell>
          <cell r="P272">
            <v>2958465</v>
          </cell>
          <cell r="Q272" t="str">
            <v>Not relocated</v>
          </cell>
          <cell r="R272">
            <v>2958434</v>
          </cell>
          <cell r="S272" t="str">
            <v>Indefinite</v>
          </cell>
          <cell r="T272" t="str">
            <v>Shift 48 hours</v>
          </cell>
          <cell r="U272">
            <v>1</v>
          </cell>
          <cell r="V272" t="str">
            <v>IC</v>
          </cell>
          <cell r="X272">
            <v>38807</v>
          </cell>
          <cell r="Y272" t="str">
            <v>N</v>
          </cell>
          <cell r="Z272">
            <v>38776</v>
          </cell>
        </row>
        <row r="273">
          <cell r="A273" t="str">
            <v>EF0272</v>
          </cell>
          <cell r="B273" t="str">
            <v>Active</v>
          </cell>
          <cell r="C273" t="str">
            <v>ELFASHER</v>
          </cell>
          <cell r="D273" t="str">
            <v>Mohamed Ahmed Dawalbeit</v>
          </cell>
          <cell r="F273" t="str">
            <v>LOG</v>
          </cell>
          <cell r="G273" t="str">
            <v>Watchman</v>
          </cell>
          <cell r="H273" t="str">
            <v>A11</v>
          </cell>
          <cell r="I273" t="str">
            <v>Office</v>
          </cell>
          <cell r="J273" t="str">
            <v>EFC01</v>
          </cell>
          <cell r="K273">
            <v>650100</v>
          </cell>
          <cell r="L273" t="str">
            <v>F1K</v>
          </cell>
          <cell r="M273" t="str">
            <v>CA03</v>
          </cell>
          <cell r="N273">
            <v>38808</v>
          </cell>
          <cell r="O273">
            <v>38808</v>
          </cell>
          <cell r="P273">
            <v>2958465</v>
          </cell>
          <cell r="Q273" t="str">
            <v>Not relocated</v>
          </cell>
          <cell r="R273">
            <v>2958434</v>
          </cell>
          <cell r="S273" t="str">
            <v>Indefinite</v>
          </cell>
          <cell r="T273" t="str">
            <v>Shift 48 hours</v>
          </cell>
          <cell r="U273">
            <v>1</v>
          </cell>
          <cell r="V273" t="str">
            <v>IC</v>
          </cell>
          <cell r="X273">
            <v>38807</v>
          </cell>
          <cell r="Y273" t="str">
            <v>N</v>
          </cell>
          <cell r="Z273">
            <v>38776</v>
          </cell>
        </row>
        <row r="274">
          <cell r="A274" t="str">
            <v>EF0273</v>
          </cell>
          <cell r="B274" t="str">
            <v>Stopped</v>
          </cell>
          <cell r="C274" t="str">
            <v>ELFASHER</v>
          </cell>
          <cell r="D274" t="str">
            <v>Alameldeen Ahmed Yousif Adam</v>
          </cell>
          <cell r="F274" t="str">
            <v>WS</v>
          </cell>
          <cell r="G274" t="str">
            <v>Geophisical operator</v>
          </cell>
          <cell r="H274" t="str">
            <v>C</v>
          </cell>
          <cell r="I274" t="str">
            <v>Field</v>
          </cell>
          <cell r="J274" t="str">
            <v>EFH01</v>
          </cell>
          <cell r="K274">
            <v>650101</v>
          </cell>
          <cell r="M274" t="str">
            <v>CA12</v>
          </cell>
          <cell r="N274">
            <v>38869</v>
          </cell>
          <cell r="O274">
            <v>38961</v>
          </cell>
          <cell r="P274">
            <v>39163</v>
          </cell>
          <cell r="Q274" t="str">
            <v>Not relocated</v>
          </cell>
          <cell r="R274">
            <v>39132</v>
          </cell>
          <cell r="S274">
            <v>7</v>
          </cell>
          <cell r="T274" t="str">
            <v>Normal 45 hours</v>
          </cell>
          <cell r="U274">
            <v>2</v>
          </cell>
          <cell r="V274" t="str">
            <v>DC</v>
          </cell>
          <cell r="W274" t="str">
            <v>N</v>
          </cell>
          <cell r="X274" t="str">
            <v/>
          </cell>
          <cell r="Y274" t="str">
            <v/>
          </cell>
          <cell r="Z274" t="str">
            <v/>
          </cell>
          <cell r="AA274">
            <v>39008</v>
          </cell>
          <cell r="AB274" t="str">
            <v>Resignation</v>
          </cell>
        </row>
        <row r="275">
          <cell r="A275" t="str">
            <v>EF0274</v>
          </cell>
          <cell r="B275" t="str">
            <v>Stopped</v>
          </cell>
          <cell r="C275" t="str">
            <v>ELFASHER</v>
          </cell>
          <cell r="D275" t="str">
            <v>Hamid Mussa Suleiman</v>
          </cell>
          <cell r="F275" t="str">
            <v>WS</v>
          </cell>
          <cell r="G275" t="str">
            <v>Geophisical operator</v>
          </cell>
          <cell r="H275" t="str">
            <v>C</v>
          </cell>
          <cell r="I275" t="str">
            <v>Field</v>
          </cell>
          <cell r="J275" t="str">
            <v>EFH01</v>
          </cell>
          <cell r="K275">
            <v>650101</v>
          </cell>
          <cell r="M275" t="str">
            <v>CA12</v>
          </cell>
          <cell r="N275">
            <v>38869</v>
          </cell>
          <cell r="O275">
            <v>38961</v>
          </cell>
          <cell r="P275">
            <v>39163</v>
          </cell>
          <cell r="Q275" t="str">
            <v>Not relocated</v>
          </cell>
          <cell r="R275">
            <v>39132</v>
          </cell>
          <cell r="S275">
            <v>7</v>
          </cell>
          <cell r="T275" t="str">
            <v>Normal 45 hours</v>
          </cell>
          <cell r="U275">
            <v>2</v>
          </cell>
          <cell r="V275" t="str">
            <v>DC</v>
          </cell>
          <cell r="W275" t="str">
            <v>N</v>
          </cell>
          <cell r="X275" t="str">
            <v/>
          </cell>
          <cell r="Y275" t="str">
            <v/>
          </cell>
          <cell r="Z275" t="str">
            <v/>
          </cell>
          <cell r="AA275">
            <v>39037</v>
          </cell>
          <cell r="AB275" t="str">
            <v>Resignation</v>
          </cell>
        </row>
        <row r="276">
          <cell r="A276" t="str">
            <v>EF0275</v>
          </cell>
          <cell r="B276" t="str">
            <v>Stopped</v>
          </cell>
          <cell r="C276" t="str">
            <v>ELFASHER</v>
          </cell>
          <cell r="D276" t="str">
            <v>Jaafer Mohamed Ahmed</v>
          </cell>
          <cell r="F276" t="str">
            <v>WS</v>
          </cell>
          <cell r="G276" t="str">
            <v>Geophisical supervisor</v>
          </cell>
          <cell r="H276" t="str">
            <v>E</v>
          </cell>
          <cell r="I276" t="str">
            <v>Field</v>
          </cell>
          <cell r="J276" t="str">
            <v>EFH01</v>
          </cell>
          <cell r="K276">
            <v>650101</v>
          </cell>
          <cell r="L276" t="str">
            <v>F5L</v>
          </cell>
          <cell r="M276" t="str">
            <v>AB01</v>
          </cell>
          <cell r="N276">
            <v>38869</v>
          </cell>
          <cell r="O276">
            <v>38961</v>
          </cell>
          <cell r="P276">
            <v>39163</v>
          </cell>
          <cell r="Q276" t="str">
            <v>Not relocated</v>
          </cell>
          <cell r="R276">
            <v>39132</v>
          </cell>
          <cell r="S276">
            <v>7</v>
          </cell>
          <cell r="T276" t="str">
            <v>Normal 45 hours</v>
          </cell>
          <cell r="U276">
            <v>2</v>
          </cell>
          <cell r="V276" t="str">
            <v>DC</v>
          </cell>
          <cell r="W276" t="str">
            <v>N</v>
          </cell>
          <cell r="X276" t="str">
            <v/>
          </cell>
          <cell r="Y276" t="str">
            <v/>
          </cell>
          <cell r="Z276" t="str">
            <v/>
          </cell>
          <cell r="AA276">
            <v>39163</v>
          </cell>
          <cell r="AB276" t="str">
            <v>End of contract</v>
          </cell>
        </row>
        <row r="277">
          <cell r="A277" t="str">
            <v>EF0276</v>
          </cell>
          <cell r="B277" t="str">
            <v>Stopped</v>
          </cell>
          <cell r="C277" t="str">
            <v>ELFASHER</v>
          </cell>
          <cell r="D277" t="str">
            <v>Ossam eldien Abdalla Ismail</v>
          </cell>
          <cell r="F277" t="str">
            <v>WS</v>
          </cell>
          <cell r="G277" t="str">
            <v>Drilling assistant</v>
          </cell>
          <cell r="H277" t="str">
            <v>D</v>
          </cell>
          <cell r="I277" t="str">
            <v>Field</v>
          </cell>
          <cell r="J277" t="str">
            <v>EFH01</v>
          </cell>
          <cell r="K277">
            <v>650101</v>
          </cell>
          <cell r="L277" t="str">
            <v>F5L</v>
          </cell>
          <cell r="M277" t="str">
            <v>AB01</v>
          </cell>
          <cell r="N277">
            <v>38869</v>
          </cell>
          <cell r="O277">
            <v>38961</v>
          </cell>
          <cell r="P277">
            <v>39163</v>
          </cell>
          <cell r="Q277" t="str">
            <v>Not relocated</v>
          </cell>
          <cell r="R277">
            <v>39132</v>
          </cell>
          <cell r="S277">
            <v>7</v>
          </cell>
          <cell r="T277" t="str">
            <v>Normal 45 hours</v>
          </cell>
          <cell r="U277">
            <v>2</v>
          </cell>
          <cell r="V277" t="str">
            <v>DC</v>
          </cell>
          <cell r="W277" t="str">
            <v>N</v>
          </cell>
          <cell r="X277" t="str">
            <v/>
          </cell>
          <cell r="Y277" t="str">
            <v/>
          </cell>
          <cell r="Z277" t="str">
            <v/>
          </cell>
          <cell r="AA277">
            <v>39089</v>
          </cell>
          <cell r="AB277" t="str">
            <v>Resignation</v>
          </cell>
        </row>
        <row r="278">
          <cell r="A278" t="str">
            <v>EF0277</v>
          </cell>
          <cell r="B278" t="str">
            <v>Stopped</v>
          </cell>
          <cell r="C278" t="str">
            <v>ELFASHER</v>
          </cell>
          <cell r="D278" t="str">
            <v>Nagat Adam Mohamed</v>
          </cell>
          <cell r="F278" t="str">
            <v>FS</v>
          </cell>
          <cell r="G278" t="str">
            <v xml:space="preserve">Food security monitor </v>
          </cell>
          <cell r="H278" t="str">
            <v>C</v>
          </cell>
          <cell r="I278" t="str">
            <v>Field</v>
          </cell>
          <cell r="J278" t="str">
            <v>EFF01</v>
          </cell>
          <cell r="K278">
            <v>650101</v>
          </cell>
          <cell r="M278" t="str">
            <v>CA42</v>
          </cell>
          <cell r="N278">
            <v>38869</v>
          </cell>
          <cell r="O278">
            <v>38869</v>
          </cell>
          <cell r="P278">
            <v>39051</v>
          </cell>
          <cell r="Q278" t="str">
            <v>Not relocated</v>
          </cell>
          <cell r="R278">
            <v>39020</v>
          </cell>
          <cell r="S278">
            <v>6</v>
          </cell>
          <cell r="T278" t="str">
            <v>Normal 45 hours</v>
          </cell>
          <cell r="U278">
            <v>1</v>
          </cell>
          <cell r="V278" t="str">
            <v>DC</v>
          </cell>
          <cell r="W278">
            <v>3</v>
          </cell>
          <cell r="X278" t="str">
            <v/>
          </cell>
          <cell r="Y278" t="str">
            <v/>
          </cell>
          <cell r="Z278" t="str">
            <v/>
          </cell>
          <cell r="AA278">
            <v>38746</v>
          </cell>
          <cell r="AB278" t="str">
            <v>Resignation</v>
          </cell>
        </row>
        <row r="279">
          <cell r="A279" t="str">
            <v>EF0278</v>
          </cell>
          <cell r="B279" t="str">
            <v>Stopped</v>
          </cell>
          <cell r="C279" t="str">
            <v>ELFASHER</v>
          </cell>
          <cell r="D279" t="str">
            <v>Azarg Dawood Hamid</v>
          </cell>
          <cell r="F279" t="str">
            <v>LOG</v>
          </cell>
          <cell r="G279" t="str">
            <v xml:space="preserve">Radio operator </v>
          </cell>
          <cell r="H279" t="str">
            <v>D</v>
          </cell>
          <cell r="I279" t="str">
            <v>Office</v>
          </cell>
          <cell r="J279" t="str">
            <v>EFC01</v>
          </cell>
          <cell r="K279">
            <v>650100</v>
          </cell>
          <cell r="M279" t="str">
            <v>BA30</v>
          </cell>
          <cell r="N279">
            <v>38885</v>
          </cell>
          <cell r="O279">
            <v>38929</v>
          </cell>
          <cell r="P279">
            <v>38929</v>
          </cell>
          <cell r="Q279" t="str">
            <v>KH-EF</v>
          </cell>
          <cell r="R279">
            <v>38898</v>
          </cell>
          <cell r="S279">
            <v>0</v>
          </cell>
          <cell r="T279" t="str">
            <v>Shift 48 hours</v>
          </cell>
          <cell r="U279">
            <v>1</v>
          </cell>
          <cell r="V279" t="str">
            <v>DC</v>
          </cell>
          <cell r="W279">
            <v>1</v>
          </cell>
          <cell r="X279" t="str">
            <v/>
          </cell>
          <cell r="Y279" t="str">
            <v/>
          </cell>
          <cell r="Z279" t="str">
            <v/>
          </cell>
          <cell r="AA279">
            <v>38929</v>
          </cell>
          <cell r="AB279" t="str">
            <v>End of contract</v>
          </cell>
        </row>
        <row r="280">
          <cell r="A280" t="str">
            <v>EF0279</v>
          </cell>
          <cell r="B280" t="str">
            <v>Stopped</v>
          </cell>
          <cell r="C280" t="str">
            <v>ELFASHER</v>
          </cell>
          <cell r="D280" t="str">
            <v>Anwar Elamin Ahmed</v>
          </cell>
          <cell r="F280" t="str">
            <v>LOG</v>
          </cell>
          <cell r="G280" t="str">
            <v xml:space="preserve">Radio operator </v>
          </cell>
          <cell r="H280" t="str">
            <v>D</v>
          </cell>
          <cell r="I280" t="str">
            <v>Office</v>
          </cell>
          <cell r="J280" t="str">
            <v>EFC01</v>
          </cell>
          <cell r="K280">
            <v>650100</v>
          </cell>
          <cell r="M280" t="str">
            <v>CA52</v>
          </cell>
          <cell r="N280">
            <v>38814</v>
          </cell>
          <cell r="O280">
            <v>38945</v>
          </cell>
          <cell r="P280">
            <v>38945</v>
          </cell>
          <cell r="Q280" t="str">
            <v>KH-EF</v>
          </cell>
          <cell r="R280">
            <v>38914</v>
          </cell>
          <cell r="S280">
            <v>0</v>
          </cell>
          <cell r="T280" t="str">
            <v>Shift 48 hours</v>
          </cell>
          <cell r="U280">
            <v>1</v>
          </cell>
          <cell r="V280" t="str">
            <v>DC</v>
          </cell>
          <cell r="W280">
            <v>1</v>
          </cell>
          <cell r="X280" t="str">
            <v/>
          </cell>
          <cell r="Y280" t="str">
            <v/>
          </cell>
          <cell r="Z280" t="str">
            <v/>
          </cell>
          <cell r="AA280">
            <v>38945</v>
          </cell>
          <cell r="AB280" t="str">
            <v>End of contract</v>
          </cell>
        </row>
        <row r="281">
          <cell r="A281" t="str">
            <v>EF0280</v>
          </cell>
          <cell r="B281" t="str">
            <v>Active</v>
          </cell>
          <cell r="C281" t="str">
            <v>ELFASHER</v>
          </cell>
          <cell r="D281" t="str">
            <v>Aisha Adam Ahmed Mohamed</v>
          </cell>
          <cell r="F281" t="str">
            <v>LOG</v>
          </cell>
          <cell r="G281" t="str">
            <v>Cook/Cleaner</v>
          </cell>
          <cell r="H281" t="str">
            <v>B</v>
          </cell>
          <cell r="I281" t="str">
            <v>Field</v>
          </cell>
          <cell r="J281" t="str">
            <v>EFC01</v>
          </cell>
          <cell r="K281">
            <v>650100</v>
          </cell>
          <cell r="L281" t="str">
            <v>D4H</v>
          </cell>
          <cell r="M281" t="str">
            <v>AB00</v>
          </cell>
          <cell r="N281">
            <v>38899</v>
          </cell>
          <cell r="O281">
            <v>39083</v>
          </cell>
          <cell r="P281">
            <v>39447</v>
          </cell>
          <cell r="Q281" t="str">
            <v>Not relocated</v>
          </cell>
          <cell r="R281">
            <v>39416</v>
          </cell>
          <cell r="S281">
            <v>12</v>
          </cell>
          <cell r="T281" t="str">
            <v>Normal 45 hours</v>
          </cell>
          <cell r="U281">
            <v>2</v>
          </cell>
          <cell r="V281" t="str">
            <v>DC</v>
          </cell>
          <cell r="W281" t="str">
            <v>N</v>
          </cell>
          <cell r="X281" t="str">
            <v/>
          </cell>
          <cell r="Y281" t="str">
            <v/>
          </cell>
          <cell r="Z281" t="str">
            <v/>
          </cell>
        </row>
        <row r="282">
          <cell r="A282" t="str">
            <v>EF0281</v>
          </cell>
          <cell r="B282" t="str">
            <v>Active</v>
          </cell>
          <cell r="C282" t="str">
            <v>ELFASHER</v>
          </cell>
          <cell r="D282" t="str">
            <v>Hamed Mohamed Hamed</v>
          </cell>
          <cell r="F282" t="str">
            <v>LOG</v>
          </cell>
          <cell r="G282" t="str">
            <v>LOG/Assistant -Daraslaam</v>
          </cell>
          <cell r="H282" t="str">
            <v>E</v>
          </cell>
          <cell r="I282" t="str">
            <v>Office</v>
          </cell>
          <cell r="J282" t="str">
            <v>EFC01</v>
          </cell>
          <cell r="K282">
            <v>650100</v>
          </cell>
          <cell r="L282" t="str">
            <v>F1K</v>
          </cell>
          <cell r="M282" t="str">
            <v>CA03</v>
          </cell>
          <cell r="N282">
            <v>38961</v>
          </cell>
          <cell r="O282">
            <v>39083</v>
          </cell>
          <cell r="P282">
            <v>39447</v>
          </cell>
          <cell r="Q282" t="str">
            <v>Not relocated</v>
          </cell>
          <cell r="R282">
            <v>39416</v>
          </cell>
          <cell r="S282">
            <v>12</v>
          </cell>
          <cell r="T282" t="str">
            <v>Normal 45 hours</v>
          </cell>
          <cell r="U282">
            <v>2</v>
          </cell>
          <cell r="V282" t="str">
            <v>DC</v>
          </cell>
          <cell r="W282" t="str">
            <v>N</v>
          </cell>
          <cell r="X282" t="str">
            <v/>
          </cell>
          <cell r="Y282" t="str">
            <v/>
          </cell>
          <cell r="Z282" t="str">
            <v/>
          </cell>
        </row>
        <row r="283">
          <cell r="A283" t="str">
            <v>EF0282</v>
          </cell>
          <cell r="B283" t="str">
            <v>Stopped</v>
          </cell>
          <cell r="C283" t="str">
            <v>ELFASHER</v>
          </cell>
          <cell r="D283" t="str">
            <v>Habadeen Sidig Basher</v>
          </cell>
          <cell r="F283" t="str">
            <v>WS</v>
          </cell>
          <cell r="G283" t="str">
            <v xml:space="preserve">Technical Supervisor </v>
          </cell>
          <cell r="H283" t="str">
            <v>E</v>
          </cell>
          <cell r="I283" t="str">
            <v>Field</v>
          </cell>
          <cell r="J283" t="str">
            <v>EFH01</v>
          </cell>
          <cell r="K283">
            <v>650101</v>
          </cell>
          <cell r="L283" t="str">
            <v>F5L</v>
          </cell>
          <cell r="M283" t="str">
            <v>AB01</v>
          </cell>
          <cell r="N283">
            <v>38961</v>
          </cell>
          <cell r="O283">
            <v>38961</v>
          </cell>
          <cell r="P283">
            <v>39141</v>
          </cell>
          <cell r="Q283" t="str">
            <v>Not relocated</v>
          </cell>
          <cell r="R283">
            <v>39110</v>
          </cell>
          <cell r="S283">
            <v>6</v>
          </cell>
          <cell r="T283" t="str">
            <v>Normal 45 hours</v>
          </cell>
          <cell r="U283">
            <v>1</v>
          </cell>
          <cell r="V283" t="str">
            <v>DC</v>
          </cell>
          <cell r="W283">
            <v>3</v>
          </cell>
          <cell r="X283" t="str">
            <v/>
          </cell>
          <cell r="Y283" t="str">
            <v/>
          </cell>
          <cell r="Z283" t="str">
            <v/>
          </cell>
          <cell r="AA283">
            <v>39173</v>
          </cell>
          <cell r="AB283" t="str">
            <v>Resignation</v>
          </cell>
        </row>
        <row r="284">
          <cell r="A284" t="str">
            <v>EF0283</v>
          </cell>
          <cell r="B284" t="str">
            <v>Stopped</v>
          </cell>
          <cell r="C284" t="str">
            <v>ELFASHER</v>
          </cell>
          <cell r="D284" t="str">
            <v>Taha Osman Nasor</v>
          </cell>
          <cell r="F284" t="str">
            <v>WS</v>
          </cell>
          <cell r="G284" t="str">
            <v>Drilling Assistant</v>
          </cell>
          <cell r="H284" t="str">
            <v>D</v>
          </cell>
          <cell r="I284" t="str">
            <v>Field</v>
          </cell>
          <cell r="J284" t="str">
            <v>EFH01</v>
          </cell>
          <cell r="K284">
            <v>650101</v>
          </cell>
          <cell r="M284" t="str">
            <v>CA12</v>
          </cell>
          <cell r="N284">
            <v>38961</v>
          </cell>
          <cell r="O284">
            <v>38961</v>
          </cell>
          <cell r="P284">
            <v>39141</v>
          </cell>
          <cell r="Q284" t="str">
            <v>Not relocated</v>
          </cell>
          <cell r="R284">
            <v>39110</v>
          </cell>
          <cell r="S284">
            <v>6</v>
          </cell>
          <cell r="T284" t="str">
            <v>Normal 45 hours</v>
          </cell>
          <cell r="U284">
            <v>1</v>
          </cell>
          <cell r="V284" t="str">
            <v>DC</v>
          </cell>
          <cell r="W284">
            <v>3</v>
          </cell>
          <cell r="X284" t="str">
            <v/>
          </cell>
          <cell r="Y284" t="str">
            <v/>
          </cell>
          <cell r="Z284" t="str">
            <v/>
          </cell>
          <cell r="AA284">
            <v>38970</v>
          </cell>
          <cell r="AB284" t="str">
            <v>Dismissal</v>
          </cell>
        </row>
        <row r="285">
          <cell r="A285" t="str">
            <v>EF0284</v>
          </cell>
          <cell r="B285" t="str">
            <v>Stopped</v>
          </cell>
          <cell r="C285" t="str">
            <v>ELFASHER</v>
          </cell>
          <cell r="D285" t="str">
            <v>Elsadig Arja Abdurahman</v>
          </cell>
          <cell r="F285" t="str">
            <v>WS</v>
          </cell>
          <cell r="G285" t="str">
            <v>Drilling Assistant</v>
          </cell>
          <cell r="H285" t="str">
            <v>D</v>
          </cell>
          <cell r="I285" t="str">
            <v>Field</v>
          </cell>
          <cell r="J285" t="str">
            <v>EFH01</v>
          </cell>
          <cell r="K285">
            <v>650101</v>
          </cell>
          <cell r="M285" t="str">
            <v>CA12</v>
          </cell>
          <cell r="N285">
            <v>38961</v>
          </cell>
          <cell r="O285">
            <v>38961</v>
          </cell>
          <cell r="P285">
            <v>39141</v>
          </cell>
          <cell r="Q285" t="str">
            <v>Not relocated</v>
          </cell>
          <cell r="R285">
            <v>39110</v>
          </cell>
          <cell r="S285">
            <v>6</v>
          </cell>
          <cell r="T285" t="str">
            <v>Normal 45 hours</v>
          </cell>
          <cell r="U285">
            <v>1</v>
          </cell>
          <cell r="V285" t="str">
            <v>DC</v>
          </cell>
          <cell r="W285">
            <v>3</v>
          </cell>
          <cell r="X285" t="str">
            <v/>
          </cell>
          <cell r="Y285" t="str">
            <v/>
          </cell>
          <cell r="Z285" t="str">
            <v/>
          </cell>
          <cell r="AA285">
            <v>38970</v>
          </cell>
          <cell r="AB285" t="str">
            <v>Dismissal</v>
          </cell>
        </row>
        <row r="286">
          <cell r="A286" t="str">
            <v>EF0285</v>
          </cell>
          <cell r="B286" t="str">
            <v>Stopped</v>
          </cell>
          <cell r="C286" t="str">
            <v>ELFASHER</v>
          </cell>
          <cell r="D286" t="str">
            <v>Hamed Zakaria Basi</v>
          </cell>
          <cell r="F286" t="str">
            <v>FA</v>
          </cell>
          <cell r="G286" t="str">
            <v>Food Aid Monitor</v>
          </cell>
          <cell r="H286" t="str">
            <v>C</v>
          </cell>
          <cell r="I286" t="str">
            <v>Field</v>
          </cell>
          <cell r="J286" t="str">
            <v>EFF01</v>
          </cell>
          <cell r="K286">
            <v>650101</v>
          </cell>
          <cell r="L286" t="str">
            <v>D4H</v>
          </cell>
          <cell r="M286" t="str">
            <v>AB02</v>
          </cell>
          <cell r="N286">
            <v>38961</v>
          </cell>
          <cell r="O286">
            <v>39083</v>
          </cell>
          <cell r="P286">
            <v>39141</v>
          </cell>
          <cell r="Q286" t="str">
            <v>Not relocated</v>
          </cell>
          <cell r="R286">
            <v>39110</v>
          </cell>
          <cell r="S286">
            <v>2</v>
          </cell>
          <cell r="T286" t="str">
            <v>Normal 45 hours</v>
          </cell>
          <cell r="U286">
            <v>2</v>
          </cell>
          <cell r="V286" t="str">
            <v>DC</v>
          </cell>
          <cell r="W286">
            <v>3</v>
          </cell>
          <cell r="X286" t="str">
            <v/>
          </cell>
          <cell r="Y286" t="str">
            <v/>
          </cell>
          <cell r="Z286" t="str">
            <v/>
          </cell>
          <cell r="AA286" t="str">
            <v>28/02/2007</v>
          </cell>
          <cell r="AB286" t="str">
            <v>End of contract</v>
          </cell>
        </row>
        <row r="287">
          <cell r="A287" t="str">
            <v>EF0286</v>
          </cell>
          <cell r="B287" t="str">
            <v>Active</v>
          </cell>
          <cell r="C287" t="str">
            <v>ELFASHER</v>
          </cell>
          <cell r="D287" t="str">
            <v>Mahadia Adam Ibrahim</v>
          </cell>
          <cell r="F287" t="str">
            <v>NUT</v>
          </cell>
          <cell r="G287" t="str">
            <v>OTP Team Leader</v>
          </cell>
          <cell r="H287" t="str">
            <v>D</v>
          </cell>
          <cell r="I287" t="str">
            <v>OTP</v>
          </cell>
          <cell r="J287" t="str">
            <v>EFN01</v>
          </cell>
          <cell r="K287">
            <v>650101</v>
          </cell>
          <cell r="L287" t="str">
            <v>F1K</v>
          </cell>
          <cell r="M287" t="str">
            <v>CA02</v>
          </cell>
          <cell r="N287">
            <v>38961</v>
          </cell>
          <cell r="O287">
            <v>39083</v>
          </cell>
          <cell r="P287">
            <v>39263</v>
          </cell>
          <cell r="Q287" t="str">
            <v>Not relocated</v>
          </cell>
          <cell r="R287">
            <v>39232</v>
          </cell>
          <cell r="S287">
            <v>6</v>
          </cell>
          <cell r="T287" t="str">
            <v>Normal 45 hours</v>
          </cell>
          <cell r="U287">
            <v>2</v>
          </cell>
          <cell r="V287" t="str">
            <v>DC</v>
          </cell>
          <cell r="W287" t="str">
            <v>N</v>
          </cell>
          <cell r="X287" t="str">
            <v/>
          </cell>
          <cell r="Y287" t="str">
            <v/>
          </cell>
          <cell r="Z287" t="str">
            <v/>
          </cell>
        </row>
        <row r="288">
          <cell r="A288" t="str">
            <v>EF0287</v>
          </cell>
          <cell r="B288" t="str">
            <v>Active</v>
          </cell>
          <cell r="C288" t="str">
            <v>ELFASHER</v>
          </cell>
          <cell r="D288" t="str">
            <v>Eltigani Fadul Mustafa</v>
          </cell>
          <cell r="F288" t="str">
            <v>ADMIN</v>
          </cell>
          <cell r="G288" t="str">
            <v>Accountant</v>
          </cell>
          <cell r="H288" t="str">
            <v>F</v>
          </cell>
          <cell r="I288" t="str">
            <v>Office</v>
          </cell>
          <cell r="J288" t="str">
            <v>EFC01</v>
          </cell>
          <cell r="K288">
            <v>650100</v>
          </cell>
          <cell r="L288" t="str">
            <v>F1K</v>
          </cell>
          <cell r="M288" t="str">
            <v>CA03</v>
          </cell>
          <cell r="N288">
            <v>38961</v>
          </cell>
          <cell r="O288">
            <v>38961</v>
          </cell>
          <cell r="P288">
            <v>39325</v>
          </cell>
          <cell r="Q288" t="str">
            <v>Not relocated</v>
          </cell>
          <cell r="R288">
            <v>39294</v>
          </cell>
          <cell r="S288">
            <v>12</v>
          </cell>
          <cell r="T288" t="str">
            <v>Normal 45 hours</v>
          </cell>
          <cell r="U288">
            <v>1</v>
          </cell>
          <cell r="V288" t="str">
            <v>DC</v>
          </cell>
          <cell r="W288">
            <v>3</v>
          </cell>
          <cell r="X288">
            <v>39051</v>
          </cell>
          <cell r="Y288" t="str">
            <v>N</v>
          </cell>
          <cell r="Z288">
            <v>39020</v>
          </cell>
        </row>
        <row r="289">
          <cell r="A289" t="str">
            <v>EF0288</v>
          </cell>
          <cell r="B289" t="str">
            <v>Active</v>
          </cell>
          <cell r="C289" t="str">
            <v>ELFASHER</v>
          </cell>
          <cell r="D289" t="str">
            <v>Abdelhameed Eltigani Suliman</v>
          </cell>
          <cell r="F289" t="str">
            <v>NUT</v>
          </cell>
          <cell r="G289" t="str">
            <v xml:space="preserve">Medical Supervisor </v>
          </cell>
          <cell r="H289" t="str">
            <v>H</v>
          </cell>
          <cell r="I289" t="str">
            <v>TFC</v>
          </cell>
          <cell r="J289" t="str">
            <v>EFN01</v>
          </cell>
          <cell r="K289">
            <v>650101</v>
          </cell>
          <cell r="L289" t="str">
            <v>F1K</v>
          </cell>
          <cell r="M289" t="str">
            <v>CA02</v>
          </cell>
          <cell r="N289">
            <v>38961</v>
          </cell>
          <cell r="O289">
            <v>38961</v>
          </cell>
          <cell r="P289">
            <v>39325</v>
          </cell>
          <cell r="Q289" t="str">
            <v>Not relocated</v>
          </cell>
          <cell r="R289">
            <v>39294</v>
          </cell>
          <cell r="S289">
            <v>12</v>
          </cell>
          <cell r="T289" t="str">
            <v>Normal 45 hours</v>
          </cell>
          <cell r="U289">
            <v>1</v>
          </cell>
          <cell r="V289" t="str">
            <v>DC</v>
          </cell>
          <cell r="W289">
            <v>3</v>
          </cell>
          <cell r="X289">
            <v>39051</v>
          </cell>
          <cell r="Y289" t="str">
            <v>N</v>
          </cell>
          <cell r="Z289">
            <v>39020</v>
          </cell>
        </row>
        <row r="290">
          <cell r="A290" t="str">
            <v>EF0289</v>
          </cell>
          <cell r="B290" t="str">
            <v>Stopped</v>
          </cell>
          <cell r="C290" t="str">
            <v>ELFASHER</v>
          </cell>
          <cell r="D290" t="str">
            <v>Hisham Eldeen Abdol Malik Babikir</v>
          </cell>
          <cell r="F290" t="str">
            <v>LOG</v>
          </cell>
          <cell r="G290" t="str">
            <v>Driver</v>
          </cell>
          <cell r="H290" t="str">
            <v>C</v>
          </cell>
          <cell r="I290" t="str">
            <v>Office</v>
          </cell>
          <cell r="J290" t="str">
            <v>EFC01</v>
          </cell>
          <cell r="K290">
            <v>650100</v>
          </cell>
          <cell r="L290" t="str">
            <v>F1J</v>
          </cell>
          <cell r="M290" t="str">
            <v>CA52</v>
          </cell>
          <cell r="N290">
            <v>38961</v>
          </cell>
          <cell r="O290">
            <v>38961</v>
          </cell>
          <cell r="P290">
            <v>39141</v>
          </cell>
          <cell r="Q290" t="str">
            <v>Not relocated</v>
          </cell>
          <cell r="R290">
            <v>39110</v>
          </cell>
          <cell r="S290">
            <v>6</v>
          </cell>
          <cell r="T290" t="str">
            <v>Normal 45 hours</v>
          </cell>
          <cell r="U290">
            <v>1</v>
          </cell>
          <cell r="V290" t="str">
            <v>DC</v>
          </cell>
          <cell r="W290">
            <v>3</v>
          </cell>
          <cell r="X290" t="str">
            <v/>
          </cell>
          <cell r="Y290" t="str">
            <v/>
          </cell>
          <cell r="Z290" t="str">
            <v/>
          </cell>
        </row>
        <row r="291">
          <cell r="A291" t="str">
            <v>EF0290</v>
          </cell>
          <cell r="B291" t="str">
            <v>Active</v>
          </cell>
          <cell r="C291" t="str">
            <v>ELFASHER</v>
          </cell>
          <cell r="D291" t="str">
            <v>Mariam Abaker Yahya</v>
          </cell>
          <cell r="F291" t="str">
            <v>NUT</v>
          </cell>
          <cell r="G291" t="str">
            <v>Cleaner</v>
          </cell>
          <cell r="H291" t="str">
            <v>A</v>
          </cell>
          <cell r="I291" t="str">
            <v>TFC</v>
          </cell>
          <cell r="J291" t="str">
            <v>EFN01</v>
          </cell>
          <cell r="K291">
            <v>650101</v>
          </cell>
          <cell r="L291" t="str">
            <v>F1K</v>
          </cell>
          <cell r="M291" t="str">
            <v>CA02</v>
          </cell>
          <cell r="N291">
            <v>38961</v>
          </cell>
          <cell r="O291">
            <v>38961</v>
          </cell>
          <cell r="P291">
            <v>39325</v>
          </cell>
          <cell r="Q291" t="str">
            <v>Not relocated</v>
          </cell>
          <cell r="R291">
            <v>39294</v>
          </cell>
          <cell r="S291">
            <v>12</v>
          </cell>
          <cell r="T291" t="str">
            <v>Normal 45 hours</v>
          </cell>
          <cell r="U291">
            <v>1</v>
          </cell>
          <cell r="V291" t="str">
            <v>DC</v>
          </cell>
          <cell r="W291">
            <v>3</v>
          </cell>
          <cell r="X291">
            <v>39051</v>
          </cell>
          <cell r="Y291" t="str">
            <v>N</v>
          </cell>
          <cell r="Z291">
            <v>39020</v>
          </cell>
        </row>
        <row r="292">
          <cell r="A292" t="str">
            <v>EF0291</v>
          </cell>
          <cell r="B292" t="str">
            <v>Active</v>
          </cell>
          <cell r="C292" t="str">
            <v>ELFASHER</v>
          </cell>
          <cell r="D292" t="str">
            <v>Anwar Elamin Ahmed</v>
          </cell>
          <cell r="F292" t="str">
            <v>LOG</v>
          </cell>
          <cell r="G292" t="str">
            <v xml:space="preserve">Radio operator </v>
          </cell>
          <cell r="H292" t="str">
            <v>D</v>
          </cell>
          <cell r="I292" t="str">
            <v>Office</v>
          </cell>
          <cell r="J292" t="str">
            <v>EFC01</v>
          </cell>
          <cell r="K292">
            <v>650100</v>
          </cell>
          <cell r="L292" t="str">
            <v>F1K</v>
          </cell>
          <cell r="M292" t="str">
            <v>CA03</v>
          </cell>
          <cell r="N292">
            <v>38963</v>
          </cell>
          <cell r="O292">
            <v>39116</v>
          </cell>
          <cell r="P292">
            <v>39480</v>
          </cell>
          <cell r="Q292" t="str">
            <v>KH-EF</v>
          </cell>
          <cell r="R292">
            <v>39449</v>
          </cell>
          <cell r="S292">
            <v>12</v>
          </cell>
          <cell r="T292" t="str">
            <v>Shift 48 hours</v>
          </cell>
          <cell r="U292">
            <v>1</v>
          </cell>
          <cell r="V292" t="str">
            <v>DC</v>
          </cell>
          <cell r="W292">
            <v>3</v>
          </cell>
          <cell r="X292">
            <v>39053</v>
          </cell>
          <cell r="Y292" t="str">
            <v>N</v>
          </cell>
          <cell r="Z292">
            <v>39022</v>
          </cell>
        </row>
        <row r="293">
          <cell r="A293" t="str">
            <v>EF0292</v>
          </cell>
          <cell r="B293" t="str">
            <v>Active</v>
          </cell>
          <cell r="C293" t="str">
            <v>ELFASHER</v>
          </cell>
          <cell r="D293" t="str">
            <v>James Gordon Bulli</v>
          </cell>
          <cell r="F293" t="str">
            <v>LOG</v>
          </cell>
          <cell r="G293" t="str">
            <v>Logistician Assistant</v>
          </cell>
          <cell r="H293" t="str">
            <v>G</v>
          </cell>
          <cell r="I293" t="str">
            <v>Office</v>
          </cell>
          <cell r="J293" t="str">
            <v>EFC01</v>
          </cell>
          <cell r="K293">
            <v>650100</v>
          </cell>
          <cell r="L293" t="str">
            <v>F1K</v>
          </cell>
          <cell r="M293" t="str">
            <v>CA03</v>
          </cell>
          <cell r="N293">
            <v>38991</v>
          </cell>
          <cell r="O293">
            <v>39173</v>
          </cell>
          <cell r="P293">
            <v>39263</v>
          </cell>
          <cell r="Q293" t="str">
            <v>Not relocated</v>
          </cell>
          <cell r="R293">
            <v>39232</v>
          </cell>
          <cell r="S293">
            <v>3</v>
          </cell>
          <cell r="T293" t="str">
            <v>Normal 45 hours</v>
          </cell>
          <cell r="U293">
            <v>2</v>
          </cell>
          <cell r="V293" t="str">
            <v>DC</v>
          </cell>
          <cell r="W293" t="str">
            <v>N</v>
          </cell>
          <cell r="X293" t="str">
            <v/>
          </cell>
          <cell r="Z293" t="str">
            <v/>
          </cell>
        </row>
        <row r="294">
          <cell r="A294" t="str">
            <v>EF0293</v>
          </cell>
          <cell r="B294" t="str">
            <v>Active</v>
          </cell>
          <cell r="C294" t="str">
            <v>ELFASHER</v>
          </cell>
          <cell r="D294" t="str">
            <v>Adam Younis Ishag</v>
          </cell>
          <cell r="F294" t="str">
            <v>NUT</v>
          </cell>
          <cell r="G294" t="str">
            <v xml:space="preserve">Measurer </v>
          </cell>
          <cell r="H294" t="str">
            <v>B</v>
          </cell>
          <cell r="I294" t="str">
            <v>OTP</v>
          </cell>
          <cell r="J294" t="str">
            <v>EFN01</v>
          </cell>
          <cell r="K294">
            <v>650101</v>
          </cell>
          <cell r="L294" t="str">
            <v>F1K</v>
          </cell>
          <cell r="M294" t="str">
            <v>CA02</v>
          </cell>
          <cell r="N294">
            <v>38961</v>
          </cell>
          <cell r="O294">
            <v>39114</v>
          </cell>
          <cell r="P294">
            <v>39294</v>
          </cell>
          <cell r="Q294" t="str">
            <v>Not relocated</v>
          </cell>
          <cell r="R294">
            <v>39263</v>
          </cell>
          <cell r="S294">
            <v>6</v>
          </cell>
          <cell r="T294" t="str">
            <v>Shift 48 hours</v>
          </cell>
          <cell r="U294">
            <v>1</v>
          </cell>
          <cell r="V294" t="str">
            <v>DC</v>
          </cell>
          <cell r="W294">
            <v>3</v>
          </cell>
          <cell r="X294">
            <v>39051</v>
          </cell>
          <cell r="Y294" t="str">
            <v>N</v>
          </cell>
          <cell r="Z294">
            <v>39020</v>
          </cell>
        </row>
        <row r="295">
          <cell r="A295" t="str">
            <v>EF0294</v>
          </cell>
          <cell r="B295" t="str">
            <v>Stopped</v>
          </cell>
          <cell r="C295" t="str">
            <v>ELFASHER</v>
          </cell>
          <cell r="D295" t="str">
            <v>Rehab Ibrahim Saleh</v>
          </cell>
          <cell r="F295" t="str">
            <v>FS</v>
          </cell>
          <cell r="G295" t="str">
            <v>Data Entry Manager</v>
          </cell>
          <cell r="H295" t="str">
            <v>C</v>
          </cell>
          <cell r="I295" t="str">
            <v>Field</v>
          </cell>
          <cell r="J295" t="str">
            <v>EFF01</v>
          </cell>
          <cell r="K295">
            <v>650101</v>
          </cell>
          <cell r="M295" t="str">
            <v>CA42</v>
          </cell>
          <cell r="N295">
            <v>38961</v>
          </cell>
          <cell r="O295">
            <v>38961</v>
          </cell>
          <cell r="P295">
            <v>39082</v>
          </cell>
          <cell r="Q295" t="str">
            <v>Not relocated</v>
          </cell>
          <cell r="R295">
            <v>39051</v>
          </cell>
          <cell r="S295">
            <v>4</v>
          </cell>
          <cell r="T295" t="str">
            <v>Normal 45 hours</v>
          </cell>
          <cell r="U295">
            <v>1</v>
          </cell>
          <cell r="V295" t="str">
            <v>DC</v>
          </cell>
          <cell r="W295">
            <v>3</v>
          </cell>
          <cell r="X295" t="str">
            <v/>
          </cell>
          <cell r="Y295" t="str">
            <v/>
          </cell>
          <cell r="Z295" t="str">
            <v/>
          </cell>
          <cell r="AA295">
            <v>39000</v>
          </cell>
          <cell r="AB295" t="str">
            <v>Dismissal</v>
          </cell>
        </row>
        <row r="296">
          <cell r="A296" t="str">
            <v>EF0295</v>
          </cell>
          <cell r="B296" t="str">
            <v>Active</v>
          </cell>
          <cell r="C296" t="str">
            <v>ELFASHER</v>
          </cell>
          <cell r="D296" t="str">
            <v>Abdalla Mohamed Gumma</v>
          </cell>
          <cell r="F296" t="str">
            <v>LOG</v>
          </cell>
          <cell r="G296" t="str">
            <v>Watchman</v>
          </cell>
          <cell r="H296" t="str">
            <v>A</v>
          </cell>
          <cell r="I296" t="str">
            <v>Office</v>
          </cell>
          <cell r="J296" t="str">
            <v>EFC01</v>
          </cell>
          <cell r="K296">
            <v>650100</v>
          </cell>
          <cell r="L296" t="str">
            <v>F1K</v>
          </cell>
          <cell r="M296" t="str">
            <v>CA03</v>
          </cell>
          <cell r="N296">
            <v>38991</v>
          </cell>
          <cell r="O296">
            <v>38991</v>
          </cell>
          <cell r="P296">
            <v>2958465</v>
          </cell>
          <cell r="Q296" t="str">
            <v>Not relocated</v>
          </cell>
          <cell r="R296">
            <v>2958434</v>
          </cell>
          <cell r="S296" t="str">
            <v>Indefinite</v>
          </cell>
          <cell r="T296" t="str">
            <v>Shift 48 hours</v>
          </cell>
          <cell r="U296">
            <v>1</v>
          </cell>
          <cell r="V296" t="str">
            <v>IC</v>
          </cell>
          <cell r="X296">
            <v>38990</v>
          </cell>
          <cell r="Y296" t="str">
            <v>N</v>
          </cell>
          <cell r="Z296">
            <v>38959</v>
          </cell>
        </row>
        <row r="297">
          <cell r="A297" t="str">
            <v>EF0296</v>
          </cell>
          <cell r="B297" t="str">
            <v>Active</v>
          </cell>
          <cell r="C297" t="str">
            <v>ELFASHER</v>
          </cell>
          <cell r="D297" t="str">
            <v>Abubaker Adam Ahmed</v>
          </cell>
          <cell r="F297" t="str">
            <v>LOG</v>
          </cell>
          <cell r="G297" t="str">
            <v>Watchman</v>
          </cell>
          <cell r="H297" t="str">
            <v>A</v>
          </cell>
          <cell r="I297" t="str">
            <v>Office</v>
          </cell>
          <cell r="J297" t="str">
            <v>EFC01</v>
          </cell>
          <cell r="K297">
            <v>650100</v>
          </cell>
          <cell r="L297" t="str">
            <v>F1K</v>
          </cell>
          <cell r="M297" t="str">
            <v>CA03</v>
          </cell>
          <cell r="N297">
            <v>38991</v>
          </cell>
          <cell r="O297">
            <v>38991</v>
          </cell>
          <cell r="P297">
            <v>2958465</v>
          </cell>
          <cell r="Q297" t="str">
            <v>Not relocated</v>
          </cell>
          <cell r="R297">
            <v>2958434</v>
          </cell>
          <cell r="S297" t="str">
            <v>Indefinite</v>
          </cell>
          <cell r="T297" t="str">
            <v>Shift 48 hours</v>
          </cell>
          <cell r="U297">
            <v>1</v>
          </cell>
          <cell r="V297" t="str">
            <v>IC</v>
          </cell>
          <cell r="X297">
            <v>38990</v>
          </cell>
          <cell r="Y297" t="str">
            <v>N</v>
          </cell>
          <cell r="Z297">
            <v>38959</v>
          </cell>
        </row>
        <row r="298">
          <cell r="A298" t="str">
            <v>EF0297</v>
          </cell>
          <cell r="B298" t="str">
            <v>Stopped</v>
          </cell>
          <cell r="C298" t="str">
            <v>ELFASHER</v>
          </cell>
          <cell r="D298" t="str">
            <v xml:space="preserve">Haviz Ahmed Elbalowla </v>
          </cell>
          <cell r="F298" t="str">
            <v>LOG</v>
          </cell>
          <cell r="G298" t="str">
            <v>Watchman</v>
          </cell>
          <cell r="H298" t="str">
            <v>A</v>
          </cell>
          <cell r="I298" t="str">
            <v>Office</v>
          </cell>
          <cell r="J298" t="str">
            <v>EFC01</v>
          </cell>
          <cell r="K298">
            <v>650100</v>
          </cell>
          <cell r="L298" t="str">
            <v>F1J</v>
          </cell>
          <cell r="M298" t="str">
            <v>CA52</v>
          </cell>
          <cell r="N298">
            <v>38991</v>
          </cell>
          <cell r="O298">
            <v>38991</v>
          </cell>
          <cell r="P298">
            <v>2958465</v>
          </cell>
          <cell r="Q298" t="str">
            <v>Not relocated</v>
          </cell>
          <cell r="R298">
            <v>2958434</v>
          </cell>
          <cell r="S298" t="str">
            <v>Indefinite</v>
          </cell>
          <cell r="T298" t="str">
            <v>Shift 48 hours</v>
          </cell>
          <cell r="U298">
            <v>1</v>
          </cell>
          <cell r="V298" t="str">
            <v>IC</v>
          </cell>
          <cell r="W298">
            <v>3</v>
          </cell>
          <cell r="X298" t="str">
            <v/>
          </cell>
          <cell r="Y298" t="str">
            <v/>
          </cell>
          <cell r="Z298" t="str">
            <v/>
          </cell>
          <cell r="AA298" t="str">
            <v>28/02/2007</v>
          </cell>
          <cell r="AB298" t="str">
            <v>End of contract</v>
          </cell>
        </row>
        <row r="299">
          <cell r="A299" t="str">
            <v>EF0298</v>
          </cell>
          <cell r="B299" t="str">
            <v>Stopped</v>
          </cell>
          <cell r="C299" t="str">
            <v>ELFASHER</v>
          </cell>
          <cell r="D299" t="str">
            <v xml:space="preserve">Ismail Ahmed Osman </v>
          </cell>
          <cell r="F299" t="str">
            <v>LOG</v>
          </cell>
          <cell r="G299" t="str">
            <v>Watchman</v>
          </cell>
          <cell r="H299" t="str">
            <v>A</v>
          </cell>
          <cell r="I299" t="str">
            <v>Office</v>
          </cell>
          <cell r="J299" t="str">
            <v>EFC01</v>
          </cell>
          <cell r="K299">
            <v>650100</v>
          </cell>
          <cell r="L299" t="str">
            <v>F1J</v>
          </cell>
          <cell r="M299" t="str">
            <v>CA52</v>
          </cell>
          <cell r="N299">
            <v>38991</v>
          </cell>
          <cell r="O299">
            <v>38991</v>
          </cell>
          <cell r="P299">
            <v>2958465</v>
          </cell>
          <cell r="Q299" t="str">
            <v>Not relocated</v>
          </cell>
          <cell r="R299">
            <v>2958434</v>
          </cell>
          <cell r="S299" t="str">
            <v>Indefinite</v>
          </cell>
          <cell r="T299" t="str">
            <v>Shift 48 hours</v>
          </cell>
          <cell r="U299">
            <v>1</v>
          </cell>
          <cell r="V299" t="str">
            <v>IC</v>
          </cell>
          <cell r="W299">
            <v>3</v>
          </cell>
          <cell r="X299" t="str">
            <v/>
          </cell>
          <cell r="Y299" t="str">
            <v/>
          </cell>
          <cell r="Z299" t="str">
            <v/>
          </cell>
          <cell r="AA299" t="str">
            <v>28/02/2007</v>
          </cell>
          <cell r="AB299" t="str">
            <v>End of contract</v>
          </cell>
        </row>
        <row r="300">
          <cell r="A300" t="str">
            <v>EF0299</v>
          </cell>
          <cell r="B300" t="str">
            <v>Active</v>
          </cell>
          <cell r="C300" t="str">
            <v>ELFASHER</v>
          </cell>
          <cell r="D300" t="str">
            <v>Yassir Eissa Elsamani</v>
          </cell>
          <cell r="F300" t="str">
            <v>LOG</v>
          </cell>
          <cell r="G300" t="str">
            <v>Watchman</v>
          </cell>
          <cell r="H300" t="str">
            <v>A</v>
          </cell>
          <cell r="I300" t="str">
            <v>Guest House</v>
          </cell>
          <cell r="J300" t="str">
            <v>EFC01</v>
          </cell>
          <cell r="K300">
            <v>650014</v>
          </cell>
          <cell r="L300" t="str">
            <v>Z1L</v>
          </cell>
          <cell r="M300" t="str">
            <v>6500O</v>
          </cell>
          <cell r="N300">
            <v>38991</v>
          </cell>
          <cell r="O300">
            <v>38991</v>
          </cell>
          <cell r="P300">
            <v>2958465</v>
          </cell>
          <cell r="Q300" t="str">
            <v>Not relocated</v>
          </cell>
          <cell r="R300">
            <v>2958434</v>
          </cell>
          <cell r="S300" t="str">
            <v>Indefinite</v>
          </cell>
          <cell r="T300" t="str">
            <v>Shift 48 hours</v>
          </cell>
          <cell r="U300">
            <v>1</v>
          </cell>
          <cell r="V300" t="str">
            <v>IC</v>
          </cell>
          <cell r="X300">
            <v>38990</v>
          </cell>
          <cell r="Y300" t="str">
            <v>N</v>
          </cell>
          <cell r="Z300">
            <v>38959</v>
          </cell>
        </row>
        <row r="301">
          <cell r="A301" t="str">
            <v>EF0300</v>
          </cell>
          <cell r="B301" t="str">
            <v>Active</v>
          </cell>
          <cell r="C301" t="str">
            <v>ELFASHER</v>
          </cell>
          <cell r="D301" t="str">
            <v>Abdulgadir Yagoub Kheir Alla</v>
          </cell>
          <cell r="F301" t="str">
            <v>NUT</v>
          </cell>
          <cell r="G301" t="str">
            <v>Watchman</v>
          </cell>
          <cell r="H301" t="str">
            <v>A</v>
          </cell>
          <cell r="I301" t="str">
            <v>TFC</v>
          </cell>
          <cell r="J301" t="str">
            <v>EFN01</v>
          </cell>
          <cell r="K301">
            <v>650101</v>
          </cell>
          <cell r="L301" t="str">
            <v>F1K</v>
          </cell>
          <cell r="M301" t="str">
            <v>CA02</v>
          </cell>
          <cell r="N301">
            <v>38991</v>
          </cell>
          <cell r="O301">
            <v>38991</v>
          </cell>
          <cell r="P301">
            <v>2958465</v>
          </cell>
          <cell r="Q301" t="str">
            <v>Not relocated</v>
          </cell>
          <cell r="R301">
            <v>2958434</v>
          </cell>
          <cell r="S301" t="str">
            <v>Indefinite</v>
          </cell>
          <cell r="T301" t="str">
            <v>Shift 48 hours</v>
          </cell>
          <cell r="U301">
            <v>1</v>
          </cell>
          <cell r="V301" t="str">
            <v>IC</v>
          </cell>
          <cell r="X301">
            <v>38990</v>
          </cell>
          <cell r="Y301" t="str">
            <v>N</v>
          </cell>
          <cell r="Z301">
            <v>38959</v>
          </cell>
        </row>
        <row r="302">
          <cell r="A302" t="str">
            <v>EF0301</v>
          </cell>
          <cell r="B302" t="str">
            <v>Stopped</v>
          </cell>
          <cell r="C302" t="str">
            <v>ELFASHER</v>
          </cell>
          <cell r="D302" t="str">
            <v>Ishag  Gamar eldeen Abdalla</v>
          </cell>
          <cell r="F302" t="str">
            <v>LOG</v>
          </cell>
          <cell r="G302" t="str">
            <v>Watchman</v>
          </cell>
          <cell r="H302" t="str">
            <v>A</v>
          </cell>
          <cell r="I302" t="str">
            <v>Office</v>
          </cell>
          <cell r="J302" t="str">
            <v>EFC01</v>
          </cell>
          <cell r="K302">
            <v>650100</v>
          </cell>
          <cell r="L302" t="str">
            <v>F1J</v>
          </cell>
          <cell r="M302" t="str">
            <v>CA52</v>
          </cell>
          <cell r="N302">
            <v>38991</v>
          </cell>
          <cell r="O302">
            <v>38991</v>
          </cell>
          <cell r="P302">
            <v>2958465</v>
          </cell>
          <cell r="Q302" t="str">
            <v>Not relocated</v>
          </cell>
          <cell r="R302">
            <v>2958434</v>
          </cell>
          <cell r="S302" t="str">
            <v>Indefinite</v>
          </cell>
          <cell r="T302" t="str">
            <v>Shift 48 hours</v>
          </cell>
          <cell r="U302">
            <v>1</v>
          </cell>
          <cell r="V302" t="str">
            <v>IC</v>
          </cell>
          <cell r="W302">
            <v>3</v>
          </cell>
          <cell r="X302" t="str">
            <v/>
          </cell>
          <cell r="Y302" t="str">
            <v/>
          </cell>
          <cell r="Z302" t="str">
            <v/>
          </cell>
          <cell r="AA302" t="str">
            <v>28/02/2007</v>
          </cell>
          <cell r="AB302" t="str">
            <v>End of contract</v>
          </cell>
        </row>
        <row r="303">
          <cell r="A303" t="str">
            <v>EF0302</v>
          </cell>
          <cell r="B303" t="str">
            <v>Stopped</v>
          </cell>
          <cell r="C303" t="str">
            <v>ELFASHER</v>
          </cell>
          <cell r="D303" t="str">
            <v>Ahmed Ibrahim Ahmed</v>
          </cell>
          <cell r="F303" t="str">
            <v>LOG</v>
          </cell>
          <cell r="G303" t="str">
            <v>Watchman</v>
          </cell>
          <cell r="H303" t="str">
            <v>A</v>
          </cell>
          <cell r="I303" t="str">
            <v>Office</v>
          </cell>
          <cell r="J303" t="str">
            <v>EFC01</v>
          </cell>
          <cell r="K303">
            <v>650100</v>
          </cell>
          <cell r="L303" t="str">
            <v>F1J</v>
          </cell>
          <cell r="M303" t="str">
            <v>CA52</v>
          </cell>
          <cell r="N303">
            <v>38991</v>
          </cell>
          <cell r="O303">
            <v>38991</v>
          </cell>
          <cell r="P303">
            <v>2958465</v>
          </cell>
          <cell r="Q303" t="str">
            <v>Not relocated</v>
          </cell>
          <cell r="R303">
            <v>2958434</v>
          </cell>
          <cell r="S303" t="str">
            <v>Indefinite</v>
          </cell>
          <cell r="T303" t="str">
            <v>Shift 48 hours</v>
          </cell>
          <cell r="U303">
            <v>1</v>
          </cell>
          <cell r="V303" t="str">
            <v>IC</v>
          </cell>
          <cell r="W303">
            <v>3</v>
          </cell>
          <cell r="X303" t="str">
            <v/>
          </cell>
          <cell r="Y303" t="str">
            <v/>
          </cell>
          <cell r="Z303" t="str">
            <v/>
          </cell>
          <cell r="AA303" t="str">
            <v>28/02/2007</v>
          </cell>
          <cell r="AB303" t="str">
            <v>End of contract</v>
          </cell>
        </row>
        <row r="304">
          <cell r="A304" t="str">
            <v>EF0303</v>
          </cell>
          <cell r="B304" t="str">
            <v>Stopped</v>
          </cell>
          <cell r="C304" t="str">
            <v>ELFASHER</v>
          </cell>
          <cell r="D304" t="str">
            <v>Yahya Abdalla Yagoub</v>
          </cell>
          <cell r="F304" t="str">
            <v>LOG</v>
          </cell>
          <cell r="G304" t="str">
            <v>Watchman</v>
          </cell>
          <cell r="H304" t="str">
            <v>A</v>
          </cell>
          <cell r="I304" t="str">
            <v>Guest House</v>
          </cell>
          <cell r="J304" t="str">
            <v>EFC01</v>
          </cell>
          <cell r="K304">
            <v>650014</v>
          </cell>
          <cell r="L304" t="str">
            <v>Z1L</v>
          </cell>
          <cell r="M304" t="str">
            <v>6500O</v>
          </cell>
          <cell r="N304">
            <v>38991</v>
          </cell>
          <cell r="O304">
            <v>38991</v>
          </cell>
          <cell r="P304">
            <v>2958465</v>
          </cell>
          <cell r="Q304" t="str">
            <v>Not relocated</v>
          </cell>
          <cell r="R304">
            <v>2958434</v>
          </cell>
          <cell r="S304" t="str">
            <v>Indefinite</v>
          </cell>
          <cell r="T304" t="str">
            <v>Shift 48 hours</v>
          </cell>
          <cell r="U304">
            <v>1</v>
          </cell>
          <cell r="V304" t="str">
            <v>IC</v>
          </cell>
          <cell r="W304">
            <v>3</v>
          </cell>
          <cell r="X304" t="str">
            <v/>
          </cell>
          <cell r="Y304" t="str">
            <v/>
          </cell>
          <cell r="Z304" t="str">
            <v/>
          </cell>
          <cell r="AA304" t="str">
            <v>28/02/2007</v>
          </cell>
          <cell r="AB304" t="str">
            <v>End of contract</v>
          </cell>
        </row>
        <row r="305">
          <cell r="A305" t="str">
            <v>EF0304</v>
          </cell>
          <cell r="B305" t="str">
            <v>Active</v>
          </cell>
          <cell r="C305" t="str">
            <v>ELFASHER</v>
          </cell>
          <cell r="D305" t="str">
            <v>Hassan Adam Ibrahim</v>
          </cell>
          <cell r="F305" t="str">
            <v>LOG</v>
          </cell>
          <cell r="G305" t="str">
            <v>Watchman</v>
          </cell>
          <cell r="H305" t="str">
            <v>A</v>
          </cell>
          <cell r="I305" t="str">
            <v>Guest house</v>
          </cell>
          <cell r="J305" t="str">
            <v>EFC01</v>
          </cell>
          <cell r="K305">
            <v>650014</v>
          </cell>
          <cell r="L305" t="str">
            <v>Z1L</v>
          </cell>
          <cell r="M305" t="str">
            <v>6500O</v>
          </cell>
          <cell r="N305">
            <v>38991</v>
          </cell>
          <cell r="O305">
            <v>38991</v>
          </cell>
          <cell r="P305">
            <v>2958465</v>
          </cell>
          <cell r="Q305" t="str">
            <v>Not relocated</v>
          </cell>
          <cell r="R305">
            <v>2958434</v>
          </cell>
          <cell r="S305" t="str">
            <v>Indefinite</v>
          </cell>
          <cell r="T305" t="str">
            <v>Shift 48 hours</v>
          </cell>
          <cell r="U305">
            <v>1</v>
          </cell>
          <cell r="V305" t="str">
            <v>IC</v>
          </cell>
          <cell r="X305">
            <v>38990</v>
          </cell>
          <cell r="Y305" t="str">
            <v>N</v>
          </cell>
          <cell r="Z305">
            <v>38959</v>
          </cell>
        </row>
        <row r="306">
          <cell r="A306" t="str">
            <v>EF0305</v>
          </cell>
          <cell r="B306" t="str">
            <v>Active</v>
          </cell>
          <cell r="C306" t="str">
            <v>ELFASHER</v>
          </cell>
          <cell r="D306" t="str">
            <v>Abdalla Mohamed Ahmed Elsafi</v>
          </cell>
          <cell r="F306" t="str">
            <v>LOG</v>
          </cell>
          <cell r="G306" t="str">
            <v>Watchman</v>
          </cell>
          <cell r="H306" t="str">
            <v>A</v>
          </cell>
          <cell r="I306" t="str">
            <v>Guest House</v>
          </cell>
          <cell r="J306" t="str">
            <v>EFC01</v>
          </cell>
          <cell r="K306">
            <v>650014</v>
          </cell>
          <cell r="L306" t="str">
            <v>Z1L</v>
          </cell>
          <cell r="M306" t="str">
            <v>6500O</v>
          </cell>
          <cell r="N306">
            <v>38991</v>
          </cell>
          <cell r="O306">
            <v>38991</v>
          </cell>
          <cell r="P306">
            <v>2958465</v>
          </cell>
          <cell r="Q306" t="str">
            <v>Not relocated</v>
          </cell>
          <cell r="R306">
            <v>2958434</v>
          </cell>
          <cell r="S306" t="str">
            <v>Indefinite</v>
          </cell>
          <cell r="T306" t="str">
            <v>Shift 48 hours</v>
          </cell>
          <cell r="U306">
            <v>1</v>
          </cell>
          <cell r="V306" t="str">
            <v>IC</v>
          </cell>
          <cell r="X306">
            <v>38990</v>
          </cell>
          <cell r="Y306" t="str">
            <v>N</v>
          </cell>
          <cell r="Z306">
            <v>38959</v>
          </cell>
        </row>
        <row r="307">
          <cell r="A307" t="str">
            <v>EF0306</v>
          </cell>
          <cell r="B307" t="str">
            <v>Stopped</v>
          </cell>
          <cell r="C307" t="str">
            <v>ELFASHER</v>
          </cell>
          <cell r="D307" t="str">
            <v>Samah Mansour Elyas</v>
          </cell>
          <cell r="F307" t="str">
            <v>WS</v>
          </cell>
          <cell r="G307" t="str">
            <v>Community Animator</v>
          </cell>
          <cell r="H307" t="str">
            <v>D</v>
          </cell>
          <cell r="I307" t="str">
            <v>Field</v>
          </cell>
          <cell r="J307" t="str">
            <v>EFH01</v>
          </cell>
          <cell r="K307">
            <v>650101</v>
          </cell>
          <cell r="M307" t="str">
            <v>CA12</v>
          </cell>
          <cell r="N307">
            <v>38991</v>
          </cell>
          <cell r="O307">
            <v>38991</v>
          </cell>
          <cell r="P307">
            <v>39082</v>
          </cell>
          <cell r="Q307" t="str">
            <v>Not relocated</v>
          </cell>
          <cell r="R307">
            <v>39051</v>
          </cell>
          <cell r="S307">
            <v>3</v>
          </cell>
          <cell r="T307" t="str">
            <v>Normal 45 hours</v>
          </cell>
          <cell r="U307">
            <v>1</v>
          </cell>
          <cell r="V307" t="str">
            <v>DC</v>
          </cell>
          <cell r="W307">
            <v>3</v>
          </cell>
          <cell r="X307" t="str">
            <v/>
          </cell>
          <cell r="Y307" t="str">
            <v/>
          </cell>
          <cell r="Z307" t="str">
            <v/>
          </cell>
          <cell r="AA307">
            <v>39020</v>
          </cell>
          <cell r="AB307" t="str">
            <v>Resignation</v>
          </cell>
        </row>
        <row r="308">
          <cell r="A308" t="str">
            <v>EF0307</v>
          </cell>
          <cell r="B308" t="str">
            <v>Active</v>
          </cell>
          <cell r="C308" t="str">
            <v>ELFASHER</v>
          </cell>
          <cell r="D308" t="str">
            <v>Ahmed Mohamed Abaker</v>
          </cell>
          <cell r="F308" t="str">
            <v>NUT</v>
          </cell>
          <cell r="G308" t="str">
            <v>Nurse</v>
          </cell>
          <cell r="H308" t="str">
            <v>D</v>
          </cell>
          <cell r="I308" t="str">
            <v>TFC</v>
          </cell>
          <cell r="J308" t="str">
            <v>EFN01</v>
          </cell>
          <cell r="K308">
            <v>650101</v>
          </cell>
          <cell r="L308" t="str">
            <v>F1K</v>
          </cell>
          <cell r="M308" t="str">
            <v>CA02</v>
          </cell>
          <cell r="N308">
            <v>38991</v>
          </cell>
          <cell r="O308">
            <v>39142</v>
          </cell>
          <cell r="P308">
            <v>39506</v>
          </cell>
          <cell r="Q308" t="str">
            <v>Not relocated</v>
          </cell>
          <cell r="R308">
            <v>39475</v>
          </cell>
          <cell r="S308">
            <v>12</v>
          </cell>
          <cell r="T308" t="str">
            <v>Shift 48 hours</v>
          </cell>
          <cell r="U308">
            <v>2</v>
          </cell>
          <cell r="V308" t="str">
            <v>DC</v>
          </cell>
          <cell r="W308" t="str">
            <v>N</v>
          </cell>
          <cell r="X308" t="str">
            <v/>
          </cell>
          <cell r="Y308" t="str">
            <v/>
          </cell>
          <cell r="Z308" t="str">
            <v/>
          </cell>
        </row>
        <row r="309">
          <cell r="A309" t="str">
            <v>EF0308</v>
          </cell>
          <cell r="B309" t="str">
            <v>Active</v>
          </cell>
          <cell r="C309" t="str">
            <v>ELFASHER</v>
          </cell>
          <cell r="D309" t="str">
            <v>Ahmed Abdulkarim Hassan</v>
          </cell>
          <cell r="F309" t="str">
            <v>LOG</v>
          </cell>
          <cell r="G309" t="str">
            <v>Driver</v>
          </cell>
          <cell r="H309" t="str">
            <v>C</v>
          </cell>
          <cell r="I309" t="str">
            <v>Office</v>
          </cell>
          <cell r="J309" t="str">
            <v>EFC01</v>
          </cell>
          <cell r="K309">
            <v>650100</v>
          </cell>
          <cell r="L309" t="str">
            <v>F1K</v>
          </cell>
          <cell r="M309" t="str">
            <v>CA03</v>
          </cell>
          <cell r="N309">
            <v>39022</v>
          </cell>
          <cell r="O309">
            <v>39203</v>
          </cell>
          <cell r="P309">
            <v>39568</v>
          </cell>
          <cell r="Q309" t="str">
            <v>Not relocated</v>
          </cell>
          <cell r="R309">
            <v>39537</v>
          </cell>
          <cell r="S309">
            <v>1</v>
          </cell>
          <cell r="T309" t="str">
            <v>Shift 48 hours</v>
          </cell>
          <cell r="U309">
            <v>2</v>
          </cell>
          <cell r="V309" t="str">
            <v>DC</v>
          </cell>
          <cell r="W309" t="str">
            <v>N</v>
          </cell>
          <cell r="X309" t="str">
            <v/>
          </cell>
          <cell r="Y309" t="str">
            <v/>
          </cell>
          <cell r="Z309" t="str">
            <v/>
          </cell>
        </row>
        <row r="310">
          <cell r="A310" t="str">
            <v>EF0309</v>
          </cell>
          <cell r="B310" t="str">
            <v>Active</v>
          </cell>
          <cell r="C310" t="str">
            <v>ELFASHER</v>
          </cell>
          <cell r="D310" t="str">
            <v>Elnour Mussa Abdalla</v>
          </cell>
          <cell r="F310" t="str">
            <v>LOG</v>
          </cell>
          <cell r="G310" t="str">
            <v>Driver</v>
          </cell>
          <cell r="H310" t="str">
            <v>C</v>
          </cell>
          <cell r="I310" t="str">
            <v>Office</v>
          </cell>
          <cell r="J310" t="str">
            <v>EFC01</v>
          </cell>
          <cell r="K310">
            <v>650100</v>
          </cell>
          <cell r="L310" t="str">
            <v>F1K</v>
          </cell>
          <cell r="M310" t="str">
            <v>CA03</v>
          </cell>
          <cell r="N310">
            <v>39022</v>
          </cell>
          <cell r="O310">
            <v>39203</v>
          </cell>
          <cell r="P310">
            <v>39568</v>
          </cell>
          <cell r="Q310" t="str">
            <v>Not relocated</v>
          </cell>
          <cell r="R310">
            <v>39537</v>
          </cell>
          <cell r="S310">
            <v>1</v>
          </cell>
          <cell r="T310" t="str">
            <v>Normal 45 hours</v>
          </cell>
          <cell r="U310">
            <v>2</v>
          </cell>
          <cell r="V310" t="str">
            <v>DC</v>
          </cell>
          <cell r="W310" t="str">
            <v>N</v>
          </cell>
          <cell r="X310" t="str">
            <v/>
          </cell>
          <cell r="Y310" t="str">
            <v/>
          </cell>
          <cell r="Z310" t="str">
            <v/>
          </cell>
        </row>
        <row r="311">
          <cell r="A311" t="str">
            <v>EF0310</v>
          </cell>
          <cell r="B311" t="str">
            <v>Active</v>
          </cell>
          <cell r="C311" t="str">
            <v>ELFASHER</v>
          </cell>
          <cell r="D311" t="str">
            <v>Mohamed Idris Adam</v>
          </cell>
          <cell r="F311" t="str">
            <v>NUT</v>
          </cell>
          <cell r="G311" t="str">
            <v>Registrar</v>
          </cell>
          <cell r="H311" t="str">
            <v>C4</v>
          </cell>
          <cell r="I311" t="str">
            <v>TFC</v>
          </cell>
          <cell r="J311" t="str">
            <v>EFN01</v>
          </cell>
          <cell r="K311">
            <v>650101</v>
          </cell>
          <cell r="L311" t="str">
            <v>F1K</v>
          </cell>
          <cell r="M311" t="str">
            <v>CA02</v>
          </cell>
          <cell r="N311">
            <v>39022</v>
          </cell>
          <cell r="O311">
            <v>39203</v>
          </cell>
          <cell r="P311">
            <v>39568</v>
          </cell>
          <cell r="Q311" t="str">
            <v>Not relocated</v>
          </cell>
          <cell r="R311">
            <v>39537</v>
          </cell>
          <cell r="S311">
            <v>1</v>
          </cell>
          <cell r="T311" t="str">
            <v>Normal 45 hours</v>
          </cell>
          <cell r="U311">
            <v>2</v>
          </cell>
          <cell r="V311" t="str">
            <v>DC</v>
          </cell>
          <cell r="W311">
            <v>3</v>
          </cell>
          <cell r="X311" t="str">
            <v/>
          </cell>
          <cell r="Y311" t="str">
            <v/>
          </cell>
          <cell r="Z311" t="str">
            <v/>
          </cell>
        </row>
        <row r="312">
          <cell r="A312" t="str">
            <v>EF0311</v>
          </cell>
          <cell r="B312" t="str">
            <v>Stopped</v>
          </cell>
          <cell r="C312" t="str">
            <v>ELFASHER</v>
          </cell>
          <cell r="D312" t="str">
            <v>Mohamed Badr Abdalmajid</v>
          </cell>
          <cell r="F312" t="str">
            <v>FS</v>
          </cell>
          <cell r="G312" t="str">
            <v>Data Entry Clerk</v>
          </cell>
          <cell r="H312" t="str">
            <v>C</v>
          </cell>
          <cell r="I312" t="str">
            <v>Field</v>
          </cell>
          <cell r="J312" t="str">
            <v>EFF01</v>
          </cell>
          <cell r="K312">
            <v>650101</v>
          </cell>
          <cell r="L312" t="str">
            <v>F1J</v>
          </cell>
          <cell r="M312" t="str">
            <v>CA42</v>
          </cell>
          <cell r="N312">
            <v>39022</v>
          </cell>
          <cell r="O312">
            <v>39022</v>
          </cell>
          <cell r="P312">
            <v>39202</v>
          </cell>
          <cell r="Q312" t="str">
            <v>Not relocated</v>
          </cell>
          <cell r="R312">
            <v>39171</v>
          </cell>
          <cell r="S312">
            <v>6</v>
          </cell>
          <cell r="T312" t="str">
            <v>Normal 45 hours</v>
          </cell>
          <cell r="U312">
            <v>1</v>
          </cell>
          <cell r="V312" t="str">
            <v>DC</v>
          </cell>
          <cell r="W312">
            <v>3</v>
          </cell>
          <cell r="X312" t="str">
            <v/>
          </cell>
          <cell r="Y312" t="str">
            <v/>
          </cell>
          <cell r="Z312" t="str">
            <v/>
          </cell>
          <cell r="AA312">
            <v>39159</v>
          </cell>
          <cell r="AB312" t="str">
            <v>Resignation</v>
          </cell>
        </row>
        <row r="313">
          <cell r="A313" t="str">
            <v>EF0312</v>
          </cell>
          <cell r="B313" t="str">
            <v>Active</v>
          </cell>
          <cell r="C313" t="str">
            <v>ELFASHER</v>
          </cell>
          <cell r="D313" t="str">
            <v>Zakaria Mohamed Khamees</v>
          </cell>
          <cell r="F313" t="str">
            <v>LOG</v>
          </cell>
          <cell r="G313" t="str">
            <v>Driver</v>
          </cell>
          <cell r="H313" t="str">
            <v>C</v>
          </cell>
          <cell r="I313" t="str">
            <v>Office</v>
          </cell>
          <cell r="J313" t="str">
            <v>EFC01</v>
          </cell>
          <cell r="K313">
            <v>650100</v>
          </cell>
          <cell r="L313" t="str">
            <v>F1K</v>
          </cell>
          <cell r="M313" t="str">
            <v>CA03</v>
          </cell>
          <cell r="N313">
            <v>39052</v>
          </cell>
          <cell r="O313">
            <v>39052</v>
          </cell>
          <cell r="P313">
            <v>39233</v>
          </cell>
          <cell r="Q313" t="str">
            <v>Not relocated</v>
          </cell>
          <cell r="R313">
            <v>39202</v>
          </cell>
          <cell r="S313">
            <v>6</v>
          </cell>
          <cell r="T313" t="str">
            <v>Normal 45 hours</v>
          </cell>
          <cell r="U313">
            <v>1</v>
          </cell>
          <cell r="V313" t="str">
            <v>DC</v>
          </cell>
          <cell r="W313">
            <v>3</v>
          </cell>
          <cell r="X313">
            <v>39141</v>
          </cell>
          <cell r="Y313" t="str">
            <v>N</v>
          </cell>
          <cell r="Z313">
            <v>39110</v>
          </cell>
        </row>
        <row r="314">
          <cell r="A314" t="str">
            <v>EF0313</v>
          </cell>
          <cell r="B314" t="str">
            <v>Active</v>
          </cell>
          <cell r="C314" t="str">
            <v>ELFASHER</v>
          </cell>
          <cell r="D314" t="str">
            <v>Adam Osman Mukhtar</v>
          </cell>
          <cell r="F314" t="str">
            <v>LOG</v>
          </cell>
          <cell r="G314" t="str">
            <v>Driver</v>
          </cell>
          <cell r="H314" t="str">
            <v>C</v>
          </cell>
          <cell r="I314" t="str">
            <v>Office</v>
          </cell>
          <cell r="J314" t="str">
            <v>EFC01</v>
          </cell>
          <cell r="K314">
            <v>650100</v>
          </cell>
          <cell r="L314" t="str">
            <v>F1K</v>
          </cell>
          <cell r="M314" t="str">
            <v>CA03</v>
          </cell>
          <cell r="N314">
            <v>39052</v>
          </cell>
          <cell r="O314">
            <v>39052</v>
          </cell>
          <cell r="P314">
            <v>39233</v>
          </cell>
          <cell r="Q314" t="str">
            <v>Not relocated</v>
          </cell>
          <cell r="R314">
            <v>39202</v>
          </cell>
          <cell r="S314">
            <v>6</v>
          </cell>
          <cell r="T314" t="str">
            <v>Normal 45 hours</v>
          </cell>
          <cell r="U314">
            <v>1</v>
          </cell>
          <cell r="V314" t="str">
            <v>DC</v>
          </cell>
          <cell r="W314">
            <v>3</v>
          </cell>
          <cell r="X314">
            <v>39141</v>
          </cell>
          <cell r="Y314" t="str">
            <v>N</v>
          </cell>
          <cell r="Z314">
            <v>39110</v>
          </cell>
        </row>
        <row r="315">
          <cell r="A315" t="str">
            <v>EF0314</v>
          </cell>
          <cell r="B315" t="str">
            <v>Active</v>
          </cell>
          <cell r="C315" t="str">
            <v>ELFASHER</v>
          </cell>
          <cell r="D315" t="str">
            <v>Mohamed Adam Mohamed Abdalla</v>
          </cell>
          <cell r="F315" t="str">
            <v>LOG</v>
          </cell>
          <cell r="G315" t="str">
            <v>Driver</v>
          </cell>
          <cell r="H315" t="str">
            <v>C</v>
          </cell>
          <cell r="I315" t="str">
            <v>Office</v>
          </cell>
          <cell r="J315" t="str">
            <v>EFC01</v>
          </cell>
          <cell r="K315">
            <v>650100</v>
          </cell>
          <cell r="L315" t="str">
            <v>F1K</v>
          </cell>
          <cell r="M315" t="str">
            <v>CA03</v>
          </cell>
          <cell r="N315">
            <v>39052</v>
          </cell>
          <cell r="O315">
            <v>39052</v>
          </cell>
          <cell r="P315">
            <v>39233</v>
          </cell>
          <cell r="Q315" t="str">
            <v>Not relocated</v>
          </cell>
          <cell r="R315">
            <v>39202</v>
          </cell>
          <cell r="S315">
            <v>6</v>
          </cell>
          <cell r="T315" t="str">
            <v>Normal 45 hours</v>
          </cell>
          <cell r="U315">
            <v>1</v>
          </cell>
          <cell r="V315" t="str">
            <v>DC</v>
          </cell>
          <cell r="W315">
            <v>3</v>
          </cell>
          <cell r="X315">
            <v>39141</v>
          </cell>
          <cell r="Y315" t="str">
            <v>N</v>
          </cell>
          <cell r="Z315">
            <v>39110</v>
          </cell>
        </row>
        <row r="316">
          <cell r="A316" t="str">
            <v>EF0315</v>
          </cell>
          <cell r="B316" t="str">
            <v>Stopped</v>
          </cell>
          <cell r="C316" t="str">
            <v>ELFASHER</v>
          </cell>
          <cell r="D316" t="str">
            <v>Elsadig Eissa Samani</v>
          </cell>
          <cell r="F316" t="str">
            <v>LOG</v>
          </cell>
          <cell r="G316" t="str">
            <v>Driver</v>
          </cell>
          <cell r="H316" t="str">
            <v>C</v>
          </cell>
          <cell r="I316" t="str">
            <v>Office</v>
          </cell>
          <cell r="J316" t="str">
            <v>EFC01</v>
          </cell>
          <cell r="K316">
            <v>650100</v>
          </cell>
          <cell r="L316" t="str">
            <v>F5L</v>
          </cell>
          <cell r="M316" t="str">
            <v>AB10</v>
          </cell>
          <cell r="N316">
            <v>39052</v>
          </cell>
          <cell r="O316">
            <v>39052</v>
          </cell>
          <cell r="P316">
            <v>39233</v>
          </cell>
          <cell r="Q316" t="str">
            <v>Not relocated</v>
          </cell>
          <cell r="R316">
            <v>39202</v>
          </cell>
          <cell r="S316">
            <v>6</v>
          </cell>
          <cell r="T316" t="str">
            <v>Normal 45 hours</v>
          </cell>
          <cell r="U316">
            <v>1</v>
          </cell>
          <cell r="V316" t="str">
            <v>DC</v>
          </cell>
          <cell r="W316">
            <v>3</v>
          </cell>
          <cell r="X316" t="str">
            <v/>
          </cell>
          <cell r="Y316" t="str">
            <v/>
          </cell>
          <cell r="Z316" t="str">
            <v/>
          </cell>
          <cell r="AA316">
            <v>39233</v>
          </cell>
          <cell r="AB316" t="str">
            <v>End of contract</v>
          </cell>
        </row>
        <row r="317">
          <cell r="A317" t="str">
            <v>EF0316</v>
          </cell>
          <cell r="B317" t="str">
            <v>Stopped</v>
          </cell>
          <cell r="C317" t="str">
            <v>ELFASHER</v>
          </cell>
          <cell r="D317" t="str">
            <v>Adam Omer Abaker</v>
          </cell>
          <cell r="F317" t="str">
            <v>LOG</v>
          </cell>
          <cell r="G317" t="str">
            <v>Watchman</v>
          </cell>
          <cell r="H317" t="str">
            <v>A</v>
          </cell>
          <cell r="I317" t="str">
            <v>Field</v>
          </cell>
          <cell r="J317" t="str">
            <v>EFC01</v>
          </cell>
          <cell r="K317">
            <v>650100</v>
          </cell>
          <cell r="L317" t="str">
            <v>F5L</v>
          </cell>
          <cell r="M317" t="str">
            <v>AB10</v>
          </cell>
          <cell r="N317">
            <v>39052</v>
          </cell>
          <cell r="O317">
            <v>39052</v>
          </cell>
          <cell r="P317">
            <v>2958465</v>
          </cell>
          <cell r="Q317" t="str">
            <v>Not relocated</v>
          </cell>
          <cell r="R317">
            <v>2958434</v>
          </cell>
          <cell r="S317" t="str">
            <v>Indefinite</v>
          </cell>
          <cell r="T317" t="str">
            <v>Shift 48 hours</v>
          </cell>
          <cell r="U317">
            <v>1</v>
          </cell>
          <cell r="V317" t="str">
            <v>IC</v>
          </cell>
          <cell r="X317" t="str">
            <v/>
          </cell>
          <cell r="Y317" t="str">
            <v/>
          </cell>
          <cell r="Z317" t="str">
            <v/>
          </cell>
          <cell r="AA317" t="str">
            <v>28/02/2007</v>
          </cell>
          <cell r="AB317" t="str">
            <v>End of contract</v>
          </cell>
        </row>
        <row r="318">
          <cell r="A318" t="str">
            <v>EF0317</v>
          </cell>
          <cell r="B318" t="str">
            <v>Stopped</v>
          </cell>
          <cell r="C318" t="str">
            <v>ELFASHER</v>
          </cell>
          <cell r="D318" t="str">
            <v>Mahmoud Ahmed Adam</v>
          </cell>
          <cell r="F318" t="str">
            <v>LOG</v>
          </cell>
          <cell r="G318" t="str">
            <v>Watchman</v>
          </cell>
          <cell r="H318" t="str">
            <v>A</v>
          </cell>
          <cell r="I318" t="str">
            <v>Field</v>
          </cell>
          <cell r="J318" t="str">
            <v>EFC01</v>
          </cell>
          <cell r="K318">
            <v>650100</v>
          </cell>
          <cell r="L318" t="str">
            <v>F5L</v>
          </cell>
          <cell r="M318" t="str">
            <v>AB10</v>
          </cell>
          <cell r="N318">
            <v>39052</v>
          </cell>
          <cell r="O318">
            <v>39052</v>
          </cell>
          <cell r="P318">
            <v>2958465</v>
          </cell>
          <cell r="Q318" t="str">
            <v>Not relocated</v>
          </cell>
          <cell r="R318">
            <v>2958434</v>
          </cell>
          <cell r="S318" t="str">
            <v>Indefinite</v>
          </cell>
          <cell r="T318" t="str">
            <v>Shift 48 hours</v>
          </cell>
          <cell r="U318">
            <v>1</v>
          </cell>
          <cell r="V318" t="str">
            <v>IC</v>
          </cell>
          <cell r="X318" t="str">
            <v/>
          </cell>
          <cell r="Y318" t="str">
            <v/>
          </cell>
          <cell r="Z318" t="str">
            <v/>
          </cell>
          <cell r="AA318" t="str">
            <v>28/02/2007</v>
          </cell>
          <cell r="AB318" t="str">
            <v>End of contract</v>
          </cell>
        </row>
        <row r="319">
          <cell r="A319" t="str">
            <v>EF0318</v>
          </cell>
          <cell r="B319" t="str">
            <v>Stopped</v>
          </cell>
          <cell r="C319" t="str">
            <v>ELFASHER</v>
          </cell>
          <cell r="D319" t="str">
            <v>Sanossi Mohamed Ibrahim</v>
          </cell>
          <cell r="F319" t="str">
            <v>LOG</v>
          </cell>
          <cell r="G319" t="str">
            <v>Watchman</v>
          </cell>
          <cell r="H319" t="str">
            <v>A</v>
          </cell>
          <cell r="I319" t="str">
            <v>Field</v>
          </cell>
          <cell r="J319" t="str">
            <v>EFC01</v>
          </cell>
          <cell r="K319">
            <v>650100</v>
          </cell>
          <cell r="L319" t="str">
            <v>F5L</v>
          </cell>
          <cell r="M319" t="str">
            <v>AB10</v>
          </cell>
          <cell r="N319">
            <v>39052</v>
          </cell>
          <cell r="O319">
            <v>39052</v>
          </cell>
          <cell r="P319">
            <v>2958465</v>
          </cell>
          <cell r="Q319" t="str">
            <v>Not relocated</v>
          </cell>
          <cell r="R319">
            <v>2958434</v>
          </cell>
          <cell r="S319" t="str">
            <v>Indefinite</v>
          </cell>
          <cell r="T319" t="str">
            <v>Shift 48 hours</v>
          </cell>
          <cell r="U319">
            <v>1</v>
          </cell>
          <cell r="V319" t="str">
            <v>IC</v>
          </cell>
          <cell r="X319" t="str">
            <v/>
          </cell>
          <cell r="Y319" t="str">
            <v/>
          </cell>
          <cell r="Z319" t="str">
            <v/>
          </cell>
          <cell r="AA319" t="str">
            <v>28/02/2007</v>
          </cell>
          <cell r="AB319" t="str">
            <v>End of contract</v>
          </cell>
        </row>
        <row r="320">
          <cell r="A320" t="str">
            <v>EF0319</v>
          </cell>
          <cell r="B320" t="str">
            <v>Stopped</v>
          </cell>
          <cell r="C320" t="str">
            <v>ELFASHER</v>
          </cell>
          <cell r="D320" t="str">
            <v>Adam Yaya MOHAMED</v>
          </cell>
          <cell r="F320" t="str">
            <v>LOG</v>
          </cell>
          <cell r="G320" t="str">
            <v>Watchman</v>
          </cell>
          <cell r="H320" t="str">
            <v>A</v>
          </cell>
          <cell r="I320" t="str">
            <v>Field</v>
          </cell>
          <cell r="J320" t="str">
            <v>EFC01</v>
          </cell>
          <cell r="K320">
            <v>650100</v>
          </cell>
          <cell r="L320" t="str">
            <v>F5L</v>
          </cell>
          <cell r="M320" t="str">
            <v>AB10</v>
          </cell>
          <cell r="N320">
            <v>39052</v>
          </cell>
          <cell r="O320">
            <v>39052</v>
          </cell>
          <cell r="P320">
            <v>2958465</v>
          </cell>
          <cell r="Q320" t="str">
            <v>Not relocated</v>
          </cell>
          <cell r="R320">
            <v>2958434</v>
          </cell>
          <cell r="S320" t="str">
            <v>Indefinite</v>
          </cell>
          <cell r="T320" t="str">
            <v>Shift 48 hours</v>
          </cell>
          <cell r="U320">
            <v>1</v>
          </cell>
          <cell r="V320" t="str">
            <v>IC</v>
          </cell>
          <cell r="X320" t="str">
            <v/>
          </cell>
          <cell r="Y320" t="str">
            <v/>
          </cell>
          <cell r="Z320" t="str">
            <v/>
          </cell>
          <cell r="AA320" t="str">
            <v>28/02/2007</v>
          </cell>
          <cell r="AB320" t="str">
            <v>End of contract</v>
          </cell>
        </row>
        <row r="321">
          <cell r="A321" t="str">
            <v>EF0320</v>
          </cell>
          <cell r="B321" t="str">
            <v>Stopped</v>
          </cell>
          <cell r="C321" t="str">
            <v>ELFASHER</v>
          </cell>
          <cell r="D321" t="str">
            <v>Elsadig Arja Abdurahman</v>
          </cell>
          <cell r="F321" t="str">
            <v>WS</v>
          </cell>
          <cell r="G321" t="str">
            <v>Drilling Assistant</v>
          </cell>
          <cell r="H321" t="str">
            <v>D</v>
          </cell>
          <cell r="I321" t="str">
            <v>Field</v>
          </cell>
          <cell r="J321" t="str">
            <v>EFH01</v>
          </cell>
          <cell r="K321">
            <v>650101</v>
          </cell>
          <cell r="L321" t="str">
            <v>F5L</v>
          </cell>
          <cell r="M321" t="str">
            <v>AB01</v>
          </cell>
          <cell r="N321">
            <v>39052</v>
          </cell>
          <cell r="O321">
            <v>39052</v>
          </cell>
          <cell r="P321">
            <v>39232</v>
          </cell>
          <cell r="Q321" t="str">
            <v>Not relocated</v>
          </cell>
          <cell r="R321">
            <v>39201</v>
          </cell>
          <cell r="S321">
            <v>6</v>
          </cell>
          <cell r="T321" t="str">
            <v>Normal 45 hours</v>
          </cell>
          <cell r="U321">
            <v>1</v>
          </cell>
          <cell r="V321" t="str">
            <v>DC</v>
          </cell>
          <cell r="W321">
            <v>3</v>
          </cell>
          <cell r="X321" t="str">
            <v/>
          </cell>
          <cell r="Y321" t="str">
            <v/>
          </cell>
          <cell r="Z321" t="str">
            <v/>
          </cell>
          <cell r="AA321" t="str">
            <v>28/02/2007</v>
          </cell>
          <cell r="AB321" t="str">
            <v>End of contract</v>
          </cell>
        </row>
        <row r="322">
          <cell r="A322" t="str">
            <v>EF0321</v>
          </cell>
          <cell r="B322" t="str">
            <v>Active</v>
          </cell>
          <cell r="C322" t="str">
            <v>ELFASHER</v>
          </cell>
          <cell r="D322" t="str">
            <v>Haider  Hamid Sharif</v>
          </cell>
          <cell r="F322" t="str">
            <v>LOG</v>
          </cell>
          <cell r="G322" t="str">
            <v>Stock manager assistant</v>
          </cell>
          <cell r="H322" t="str">
            <v>D</v>
          </cell>
          <cell r="I322" t="str">
            <v>Office</v>
          </cell>
          <cell r="J322" t="str">
            <v>EFC01</v>
          </cell>
          <cell r="K322">
            <v>650100</v>
          </cell>
          <cell r="L322" t="str">
            <v>F1K</v>
          </cell>
          <cell r="M322" t="str">
            <v>CA03</v>
          </cell>
          <cell r="N322">
            <v>39052</v>
          </cell>
          <cell r="O322">
            <v>39052</v>
          </cell>
          <cell r="P322">
            <v>2958465</v>
          </cell>
          <cell r="Q322" t="str">
            <v>Not relocated</v>
          </cell>
          <cell r="R322">
            <v>2958434</v>
          </cell>
          <cell r="S322" t="str">
            <v>Indefinite</v>
          </cell>
          <cell r="T322" t="str">
            <v>Normal 45 hours</v>
          </cell>
          <cell r="U322">
            <v>1</v>
          </cell>
          <cell r="V322" t="str">
            <v>IC</v>
          </cell>
          <cell r="X322">
            <v>39051</v>
          </cell>
          <cell r="Y322" t="str">
            <v>N</v>
          </cell>
          <cell r="Z322">
            <v>39020</v>
          </cell>
        </row>
        <row r="323">
          <cell r="A323" t="str">
            <v>EF0322</v>
          </cell>
          <cell r="B323" t="str">
            <v>Active</v>
          </cell>
          <cell r="C323" t="str">
            <v>ELFASHER</v>
          </cell>
          <cell r="D323" t="str">
            <v>Khalid Hassan El Ahnef Ahmed</v>
          </cell>
          <cell r="F323" t="str">
            <v>LOG</v>
          </cell>
          <cell r="G323" t="str">
            <v>Driver</v>
          </cell>
          <cell r="H323" t="str">
            <v>C</v>
          </cell>
          <cell r="I323" t="str">
            <v>Office</v>
          </cell>
          <cell r="J323" t="str">
            <v>EFC01</v>
          </cell>
          <cell r="K323">
            <v>650100</v>
          </cell>
          <cell r="L323" t="str">
            <v>F1K</v>
          </cell>
          <cell r="M323" t="str">
            <v>CA03</v>
          </cell>
          <cell r="N323">
            <v>39052</v>
          </cell>
          <cell r="O323">
            <v>39052</v>
          </cell>
          <cell r="P323">
            <v>39233</v>
          </cell>
          <cell r="Q323" t="str">
            <v>Not relocated</v>
          </cell>
          <cell r="R323">
            <v>39202</v>
          </cell>
          <cell r="S323">
            <v>6</v>
          </cell>
          <cell r="T323" t="str">
            <v>Shift 48 hours</v>
          </cell>
          <cell r="U323">
            <v>1</v>
          </cell>
          <cell r="V323" t="str">
            <v>DC</v>
          </cell>
          <cell r="W323">
            <v>3</v>
          </cell>
          <cell r="X323">
            <v>39141</v>
          </cell>
          <cell r="Y323" t="str">
            <v>N</v>
          </cell>
          <cell r="Z323">
            <v>39110</v>
          </cell>
        </row>
        <row r="324">
          <cell r="A324" t="str">
            <v>EF0323</v>
          </cell>
          <cell r="B324" t="str">
            <v>Active</v>
          </cell>
          <cell r="C324" t="str">
            <v>ELFASHER</v>
          </cell>
          <cell r="D324" t="str">
            <v>Hamid Gamer El Deen Abaker</v>
          </cell>
          <cell r="F324" t="str">
            <v>NUT</v>
          </cell>
          <cell r="G324" t="str">
            <v>Medical Assistant</v>
          </cell>
          <cell r="H324" t="str">
            <v>E</v>
          </cell>
          <cell r="I324" t="str">
            <v>TFC</v>
          </cell>
          <cell r="J324" t="str">
            <v>EFN01</v>
          </cell>
          <cell r="K324">
            <v>650101</v>
          </cell>
          <cell r="L324" t="str">
            <v>F1K</v>
          </cell>
          <cell r="M324" t="str">
            <v>CA02</v>
          </cell>
          <cell r="N324">
            <v>39083</v>
          </cell>
          <cell r="O324">
            <v>39083</v>
          </cell>
          <cell r="P324">
            <v>39263</v>
          </cell>
          <cell r="Q324" t="str">
            <v>Not relocated</v>
          </cell>
          <cell r="R324">
            <v>39232</v>
          </cell>
          <cell r="S324">
            <v>6</v>
          </cell>
          <cell r="T324" t="str">
            <v>Shift 48 hours</v>
          </cell>
          <cell r="U324">
            <v>1</v>
          </cell>
          <cell r="V324" t="str">
            <v>DC</v>
          </cell>
          <cell r="W324">
            <v>3</v>
          </cell>
          <cell r="X324">
            <v>39172</v>
          </cell>
          <cell r="Y324" t="str">
            <v>N</v>
          </cell>
          <cell r="Z324">
            <v>39141</v>
          </cell>
        </row>
        <row r="325">
          <cell r="A325" t="str">
            <v>EF0324</v>
          </cell>
          <cell r="B325" t="str">
            <v>Active</v>
          </cell>
          <cell r="C325" t="str">
            <v>ELFASHER</v>
          </cell>
          <cell r="D325" t="str">
            <v>Abdelrahim ABDALLAH ADAM</v>
          </cell>
          <cell r="F325" t="str">
            <v>FS</v>
          </cell>
          <cell r="G325" t="str">
            <v>Veterinary Officer</v>
          </cell>
          <cell r="H325" t="str">
            <v>E</v>
          </cell>
          <cell r="I325" t="str">
            <v>Field</v>
          </cell>
          <cell r="J325" t="str">
            <v>EFF01</v>
          </cell>
          <cell r="K325">
            <v>650101</v>
          </cell>
          <cell r="L325" t="str">
            <v>F1K</v>
          </cell>
          <cell r="M325" t="str">
            <v>CA01</v>
          </cell>
          <cell r="N325">
            <v>39114</v>
          </cell>
          <cell r="O325">
            <v>39114</v>
          </cell>
          <cell r="P325">
            <v>39355</v>
          </cell>
          <cell r="Q325" t="str">
            <v>Not relocated</v>
          </cell>
          <cell r="R325">
            <v>39324</v>
          </cell>
          <cell r="S325">
            <v>8</v>
          </cell>
          <cell r="T325" t="str">
            <v>Normal 45 hours</v>
          </cell>
          <cell r="U325">
            <v>2</v>
          </cell>
          <cell r="V325" t="str">
            <v>DC</v>
          </cell>
          <cell r="W325" t="str">
            <v>N</v>
          </cell>
          <cell r="X325" t="str">
            <v/>
          </cell>
          <cell r="Y325" t="str">
            <v/>
          </cell>
          <cell r="Z325" t="str">
            <v/>
          </cell>
        </row>
        <row r="326">
          <cell r="A326" t="str">
            <v>EF0325</v>
          </cell>
          <cell r="B326" t="str">
            <v>Active</v>
          </cell>
          <cell r="C326" t="str">
            <v>ELFASHER</v>
          </cell>
          <cell r="D326" t="str">
            <v>Yahya Abdalla Yagoub</v>
          </cell>
          <cell r="F326" t="str">
            <v>NUT</v>
          </cell>
          <cell r="G326" t="str">
            <v>watchman</v>
          </cell>
          <cell r="H326" t="str">
            <v>A</v>
          </cell>
          <cell r="I326" t="str">
            <v>OTP</v>
          </cell>
          <cell r="J326" t="str">
            <v>EFN01</v>
          </cell>
          <cell r="K326">
            <v>650101</v>
          </cell>
          <cell r="L326" t="str">
            <v>F1K</v>
          </cell>
          <cell r="M326" t="str">
            <v>CA02</v>
          </cell>
          <cell r="N326">
            <v>39173</v>
          </cell>
          <cell r="O326">
            <v>39173</v>
          </cell>
          <cell r="P326">
            <v>39355</v>
          </cell>
          <cell r="Q326" t="str">
            <v>Not relocated</v>
          </cell>
          <cell r="R326">
            <v>39324</v>
          </cell>
          <cell r="S326">
            <v>6</v>
          </cell>
          <cell r="T326" t="str">
            <v>Shift 48 hours</v>
          </cell>
          <cell r="U326">
            <v>1</v>
          </cell>
          <cell r="V326" t="str">
            <v>DC</v>
          </cell>
          <cell r="W326">
            <v>3</v>
          </cell>
          <cell r="X326">
            <v>39263</v>
          </cell>
          <cell r="Y326" t="str">
            <v>Y</v>
          </cell>
          <cell r="Z326">
            <v>39232</v>
          </cell>
        </row>
        <row r="327">
          <cell r="A327" t="str">
            <v>EF0326</v>
          </cell>
          <cell r="B327" t="str">
            <v>Active</v>
          </cell>
          <cell r="C327" t="str">
            <v>ELFASHER</v>
          </cell>
          <cell r="D327" t="str">
            <v xml:space="preserve">Haviz Ahmed Elbalowla </v>
          </cell>
          <cell r="F327" t="str">
            <v>NUT</v>
          </cell>
          <cell r="G327" t="str">
            <v>watchman</v>
          </cell>
          <cell r="H327" t="str">
            <v>A</v>
          </cell>
          <cell r="I327" t="str">
            <v>OTP</v>
          </cell>
          <cell r="J327" t="str">
            <v>EFN01</v>
          </cell>
          <cell r="K327">
            <v>650101</v>
          </cell>
          <cell r="L327" t="str">
            <v>F1K</v>
          </cell>
          <cell r="M327" t="str">
            <v>CA02</v>
          </cell>
          <cell r="N327">
            <v>39173</v>
          </cell>
          <cell r="O327">
            <v>39173</v>
          </cell>
          <cell r="P327">
            <v>39355</v>
          </cell>
          <cell r="Q327" t="str">
            <v>Not relocated</v>
          </cell>
          <cell r="R327">
            <v>39324</v>
          </cell>
          <cell r="S327">
            <v>6</v>
          </cell>
          <cell r="T327" t="str">
            <v>Shift 48 hours</v>
          </cell>
          <cell r="U327">
            <v>1</v>
          </cell>
          <cell r="V327" t="str">
            <v>DC</v>
          </cell>
          <cell r="W327">
            <v>3</v>
          </cell>
          <cell r="X327">
            <v>39263</v>
          </cell>
          <cell r="Y327" t="str">
            <v>Y</v>
          </cell>
          <cell r="Z327">
            <v>39232</v>
          </cell>
        </row>
        <row r="328">
          <cell r="A328" t="str">
            <v>EF0327</v>
          </cell>
          <cell r="B328" t="str">
            <v>Active</v>
          </cell>
          <cell r="C328" t="str">
            <v>ELFASHER</v>
          </cell>
          <cell r="D328" t="str">
            <v>Ismael Ahmed Osman</v>
          </cell>
          <cell r="F328" t="str">
            <v>NUT</v>
          </cell>
          <cell r="G328" t="str">
            <v>watchman</v>
          </cell>
          <cell r="H328" t="str">
            <v>A</v>
          </cell>
          <cell r="I328" t="str">
            <v>OTP</v>
          </cell>
          <cell r="J328" t="str">
            <v>EFN01</v>
          </cell>
          <cell r="K328">
            <v>650101</v>
          </cell>
          <cell r="L328" t="str">
            <v>F1K</v>
          </cell>
          <cell r="M328" t="str">
            <v>CA02</v>
          </cell>
          <cell r="N328">
            <v>39173</v>
          </cell>
          <cell r="O328">
            <v>39173</v>
          </cell>
          <cell r="P328">
            <v>39355</v>
          </cell>
          <cell r="Q328" t="str">
            <v>Not relocated</v>
          </cell>
          <cell r="R328">
            <v>39324</v>
          </cell>
          <cell r="S328">
            <v>6</v>
          </cell>
          <cell r="T328" t="str">
            <v>Shift 48 hours</v>
          </cell>
          <cell r="U328">
            <v>1</v>
          </cell>
          <cell r="V328" t="str">
            <v>DC</v>
          </cell>
          <cell r="W328">
            <v>3</v>
          </cell>
          <cell r="X328">
            <v>39263</v>
          </cell>
          <cell r="Y328" t="str">
            <v>Y</v>
          </cell>
          <cell r="Z328">
            <v>39232</v>
          </cell>
        </row>
        <row r="329">
          <cell r="A329" t="str">
            <v>EF0328</v>
          </cell>
          <cell r="B329" t="str">
            <v>Active</v>
          </cell>
          <cell r="C329" t="str">
            <v>ELFASHER</v>
          </cell>
          <cell r="D329" t="str">
            <v>Ahmed Ibrahim Ahmed</v>
          </cell>
          <cell r="F329" t="str">
            <v>NUT</v>
          </cell>
          <cell r="G329" t="str">
            <v>watchman</v>
          </cell>
          <cell r="H329" t="str">
            <v>A</v>
          </cell>
          <cell r="I329" t="str">
            <v>OTP</v>
          </cell>
          <cell r="J329" t="str">
            <v>EFN01</v>
          </cell>
          <cell r="K329">
            <v>650101</v>
          </cell>
          <cell r="L329" t="str">
            <v>F1K</v>
          </cell>
          <cell r="M329" t="str">
            <v>CA02</v>
          </cell>
          <cell r="N329">
            <v>39173</v>
          </cell>
          <cell r="O329">
            <v>39173</v>
          </cell>
          <cell r="P329">
            <v>39355</v>
          </cell>
          <cell r="Q329" t="str">
            <v>Not relocated</v>
          </cell>
          <cell r="R329">
            <v>39324</v>
          </cell>
          <cell r="S329">
            <v>6</v>
          </cell>
          <cell r="T329" t="str">
            <v>Shift 48 hours</v>
          </cell>
          <cell r="U329">
            <v>1</v>
          </cell>
          <cell r="V329" t="str">
            <v>DC</v>
          </cell>
          <cell r="W329">
            <v>3</v>
          </cell>
          <cell r="X329">
            <v>39263</v>
          </cell>
          <cell r="Y329" t="str">
            <v>Y</v>
          </cell>
          <cell r="Z329">
            <v>39232</v>
          </cell>
        </row>
        <row r="330">
          <cell r="A330" t="str">
            <v>EF0329</v>
          </cell>
          <cell r="B330" t="str">
            <v>Active</v>
          </cell>
          <cell r="C330" t="str">
            <v>ELFASHER</v>
          </cell>
          <cell r="D330" t="str">
            <v>Ishag Gamar Eldeen Abdalla</v>
          </cell>
          <cell r="F330" t="str">
            <v>NUT</v>
          </cell>
          <cell r="G330" t="str">
            <v>watchman</v>
          </cell>
          <cell r="H330" t="str">
            <v>A</v>
          </cell>
          <cell r="I330" t="str">
            <v>OTP</v>
          </cell>
          <cell r="J330" t="str">
            <v>EFN01</v>
          </cell>
          <cell r="K330">
            <v>650101</v>
          </cell>
          <cell r="L330" t="str">
            <v>F1K</v>
          </cell>
          <cell r="M330" t="str">
            <v>CA02</v>
          </cell>
          <cell r="N330">
            <v>39173</v>
          </cell>
          <cell r="O330">
            <v>39173</v>
          </cell>
          <cell r="P330">
            <v>39355</v>
          </cell>
          <cell r="Q330" t="str">
            <v>Not relocated</v>
          </cell>
          <cell r="R330">
            <v>39324</v>
          </cell>
          <cell r="S330">
            <v>6</v>
          </cell>
          <cell r="T330" t="str">
            <v>Shift 48 hours</v>
          </cell>
          <cell r="U330">
            <v>1</v>
          </cell>
          <cell r="V330" t="str">
            <v>DC</v>
          </cell>
          <cell r="W330">
            <v>3</v>
          </cell>
          <cell r="X330">
            <v>39263</v>
          </cell>
          <cell r="Y330" t="str">
            <v>Y</v>
          </cell>
          <cell r="Z330">
            <v>39232</v>
          </cell>
        </row>
        <row r="331">
          <cell r="A331" t="str">
            <v>EF0330</v>
          </cell>
          <cell r="B331" t="str">
            <v>Active</v>
          </cell>
          <cell r="C331" t="str">
            <v>ELFASHER</v>
          </cell>
          <cell r="D331" t="str">
            <v>Mubarak Abdulatif Al Sanosy</v>
          </cell>
          <cell r="F331" t="str">
            <v>WS</v>
          </cell>
          <cell r="G331" t="str">
            <v>Building Team Leader</v>
          </cell>
          <cell r="H331" t="str">
            <v>E</v>
          </cell>
          <cell r="I331" t="str">
            <v>Field</v>
          </cell>
          <cell r="J331" t="str">
            <v>EFH01</v>
          </cell>
          <cell r="K331">
            <v>650101</v>
          </cell>
          <cell r="L331" t="str">
            <v>F5L</v>
          </cell>
          <cell r="M331" t="str">
            <v>AB01</v>
          </cell>
          <cell r="N331">
            <v>39203</v>
          </cell>
          <cell r="O331">
            <v>39203</v>
          </cell>
          <cell r="P331">
            <v>39568</v>
          </cell>
          <cell r="Q331" t="str">
            <v>Not relocated</v>
          </cell>
          <cell r="R331">
            <v>39537</v>
          </cell>
          <cell r="S331">
            <v>1</v>
          </cell>
          <cell r="T331" t="str">
            <v>Normal 45 hours</v>
          </cell>
          <cell r="U331">
            <v>1</v>
          </cell>
          <cell r="V331" t="str">
            <v>DC</v>
          </cell>
          <cell r="W331">
            <v>3</v>
          </cell>
          <cell r="X331">
            <v>39294</v>
          </cell>
          <cell r="Y331" t="str">
            <v>Y</v>
          </cell>
          <cell r="Z331">
            <v>39263</v>
          </cell>
        </row>
        <row r="332">
          <cell r="A332" t="str">
            <v>EF0331</v>
          </cell>
          <cell r="B332" t="str">
            <v>Active</v>
          </cell>
          <cell r="C332" t="str">
            <v>ELFASHER</v>
          </cell>
          <cell r="D332" t="str">
            <v xml:space="preserve">Haroun Musa Ibrahim </v>
          </cell>
          <cell r="F332" t="str">
            <v>NUT</v>
          </cell>
          <cell r="G332" t="str">
            <v>Home visitor</v>
          </cell>
          <cell r="H332" t="str">
            <v>B</v>
          </cell>
          <cell r="I332" t="str">
            <v>OTP</v>
          </cell>
          <cell r="J332" t="str">
            <v>EFN01</v>
          </cell>
          <cell r="K332">
            <v>650101</v>
          </cell>
          <cell r="L332" t="str">
            <v>F1K</v>
          </cell>
          <cell r="M332" t="str">
            <v>CA02</v>
          </cell>
          <cell r="N332">
            <v>39234</v>
          </cell>
          <cell r="O332">
            <v>39234</v>
          </cell>
          <cell r="P332">
            <v>39416</v>
          </cell>
          <cell r="Q332" t="str">
            <v>Not relocated</v>
          </cell>
          <cell r="R332">
            <v>39385</v>
          </cell>
          <cell r="S332">
            <v>6</v>
          </cell>
          <cell r="T332" t="str">
            <v>Normal 45 hours</v>
          </cell>
          <cell r="U332">
            <v>1</v>
          </cell>
          <cell r="V332" t="str">
            <v>DC</v>
          </cell>
          <cell r="W332">
            <v>3</v>
          </cell>
          <cell r="X332">
            <v>39325</v>
          </cell>
          <cell r="Y332" t="str">
            <v>Y</v>
          </cell>
          <cell r="Z332">
            <v>39294</v>
          </cell>
        </row>
        <row r="333">
          <cell r="J333" t="str">
            <v/>
          </cell>
          <cell r="K333" t="str">
            <v/>
          </cell>
          <cell r="R333" t="str">
            <v/>
          </cell>
          <cell r="S333" t="str">
            <v/>
          </cell>
          <cell r="X333" t="str">
            <v/>
          </cell>
          <cell r="Y333" t="str">
            <v/>
          </cell>
          <cell r="Z333" t="str">
            <v/>
          </cell>
        </row>
        <row r="334">
          <cell r="J334" t="str">
            <v/>
          </cell>
          <cell r="K334" t="str">
            <v/>
          </cell>
          <cell r="R334" t="str">
            <v/>
          </cell>
          <cell r="S334" t="str">
            <v/>
          </cell>
          <cell r="X334" t="str">
            <v/>
          </cell>
          <cell r="Y334" t="str">
            <v/>
          </cell>
          <cell r="Z334" t="str">
            <v/>
          </cell>
        </row>
        <row r="335">
          <cell r="J335" t="str">
            <v/>
          </cell>
          <cell r="K335" t="str">
            <v/>
          </cell>
          <cell r="R335" t="str">
            <v/>
          </cell>
          <cell r="S335" t="str">
            <v/>
          </cell>
          <cell r="X335" t="str">
            <v/>
          </cell>
          <cell r="Y335" t="str">
            <v/>
          </cell>
          <cell r="Z335" t="str">
            <v/>
          </cell>
        </row>
        <row r="336">
          <cell r="J336" t="str">
            <v/>
          </cell>
          <cell r="K336" t="str">
            <v/>
          </cell>
          <cell r="R336" t="str">
            <v/>
          </cell>
          <cell r="S336" t="str">
            <v/>
          </cell>
          <cell r="X336" t="str">
            <v/>
          </cell>
          <cell r="Y336" t="str">
            <v/>
          </cell>
          <cell r="Z336" t="str">
            <v/>
          </cell>
        </row>
        <row r="337">
          <cell r="J337" t="str">
            <v/>
          </cell>
          <cell r="K337" t="str">
            <v/>
          </cell>
          <cell r="R337" t="str">
            <v/>
          </cell>
          <cell r="S337" t="str">
            <v/>
          </cell>
          <cell r="X337" t="str">
            <v/>
          </cell>
          <cell r="Y337" t="str">
            <v/>
          </cell>
          <cell r="Z337" t="str">
            <v/>
          </cell>
        </row>
        <row r="338">
          <cell r="J338" t="str">
            <v/>
          </cell>
          <cell r="K338" t="str">
            <v/>
          </cell>
          <cell r="R338" t="str">
            <v/>
          </cell>
          <cell r="S338" t="str">
            <v/>
          </cell>
          <cell r="X338" t="str">
            <v/>
          </cell>
          <cell r="Y338" t="str">
            <v/>
          </cell>
          <cell r="Z338" t="str">
            <v/>
          </cell>
        </row>
        <row r="339">
          <cell r="J339" t="str">
            <v/>
          </cell>
          <cell r="K339" t="str">
            <v/>
          </cell>
          <cell r="R339" t="str">
            <v/>
          </cell>
          <cell r="S339" t="str">
            <v/>
          </cell>
          <cell r="X339" t="str">
            <v/>
          </cell>
          <cell r="Y339" t="str">
            <v/>
          </cell>
          <cell r="Z339" t="str">
            <v/>
          </cell>
        </row>
        <row r="340">
          <cell r="J340" t="str">
            <v/>
          </cell>
          <cell r="K340" t="str">
            <v/>
          </cell>
          <cell r="R340" t="str">
            <v/>
          </cell>
          <cell r="S340" t="str">
            <v/>
          </cell>
          <cell r="X340" t="str">
            <v/>
          </cell>
          <cell r="Y340" t="str">
            <v/>
          </cell>
          <cell r="Z340" t="str">
            <v/>
          </cell>
        </row>
        <row r="341">
          <cell r="J341" t="str">
            <v/>
          </cell>
          <cell r="K341" t="str">
            <v/>
          </cell>
          <cell r="R341" t="str">
            <v/>
          </cell>
          <cell r="S341" t="str">
            <v/>
          </cell>
          <cell r="X341" t="str">
            <v/>
          </cell>
          <cell r="Y341" t="str">
            <v/>
          </cell>
          <cell r="Z341" t="str">
            <v/>
          </cell>
        </row>
        <row r="342">
          <cell r="J342" t="str">
            <v/>
          </cell>
          <cell r="K342" t="str">
            <v/>
          </cell>
          <cell r="R342" t="str">
            <v/>
          </cell>
          <cell r="S342" t="str">
            <v/>
          </cell>
          <cell r="X342" t="str">
            <v/>
          </cell>
          <cell r="Y342" t="str">
            <v/>
          </cell>
          <cell r="Z342" t="str">
            <v/>
          </cell>
        </row>
        <row r="343">
          <cell r="J343" t="str">
            <v/>
          </cell>
          <cell r="K343" t="str">
            <v/>
          </cell>
          <cell r="R343" t="str">
            <v/>
          </cell>
          <cell r="S343" t="str">
            <v/>
          </cell>
          <cell r="X343" t="str">
            <v/>
          </cell>
          <cell r="Y343" t="str">
            <v/>
          </cell>
          <cell r="Z343" t="str">
            <v/>
          </cell>
        </row>
        <row r="344">
          <cell r="J344" t="str">
            <v/>
          </cell>
          <cell r="K344" t="str">
            <v/>
          </cell>
          <cell r="R344" t="str">
            <v/>
          </cell>
          <cell r="S344" t="str">
            <v/>
          </cell>
          <cell r="X344" t="str">
            <v/>
          </cell>
          <cell r="Y344" t="str">
            <v/>
          </cell>
          <cell r="Z344" t="str">
            <v/>
          </cell>
        </row>
        <row r="345">
          <cell r="J345" t="str">
            <v/>
          </cell>
          <cell r="K345" t="str">
            <v/>
          </cell>
          <cell r="R345" t="str">
            <v/>
          </cell>
          <cell r="S345" t="str">
            <v/>
          </cell>
          <cell r="X345" t="str">
            <v/>
          </cell>
          <cell r="Y345" t="str">
            <v/>
          </cell>
          <cell r="Z345" t="str">
            <v/>
          </cell>
        </row>
        <row r="346">
          <cell r="J346" t="str">
            <v/>
          </cell>
          <cell r="K346" t="str">
            <v/>
          </cell>
          <cell r="R346" t="str">
            <v/>
          </cell>
          <cell r="S346" t="str">
            <v/>
          </cell>
          <cell r="X346" t="str">
            <v/>
          </cell>
          <cell r="Y346" t="str">
            <v/>
          </cell>
          <cell r="Z346" t="str">
            <v/>
          </cell>
        </row>
        <row r="347">
          <cell r="J347" t="str">
            <v/>
          </cell>
          <cell r="K347" t="str">
            <v/>
          </cell>
          <cell r="R347" t="str">
            <v/>
          </cell>
          <cell r="S347" t="str">
            <v/>
          </cell>
          <cell r="X347" t="str">
            <v/>
          </cell>
          <cell r="Y347" t="str">
            <v/>
          </cell>
          <cell r="Z347" t="str">
            <v/>
          </cell>
        </row>
        <row r="348">
          <cell r="J348" t="str">
            <v/>
          </cell>
          <cell r="K348" t="str">
            <v/>
          </cell>
          <cell r="R348" t="str">
            <v/>
          </cell>
          <cell r="S348" t="str">
            <v/>
          </cell>
          <cell r="X348" t="str">
            <v/>
          </cell>
          <cell r="Y348" t="str">
            <v/>
          </cell>
          <cell r="Z348" t="str">
            <v/>
          </cell>
        </row>
        <row r="349">
          <cell r="J349" t="str">
            <v/>
          </cell>
          <cell r="K349" t="str">
            <v/>
          </cell>
          <cell r="R349" t="str">
            <v/>
          </cell>
          <cell r="S349" t="str">
            <v/>
          </cell>
          <cell r="X349" t="str">
            <v/>
          </cell>
          <cell r="Y349" t="str">
            <v/>
          </cell>
          <cell r="Z349" t="str">
            <v/>
          </cell>
        </row>
        <row r="350">
          <cell r="J350" t="str">
            <v/>
          </cell>
          <cell r="K350" t="str">
            <v/>
          </cell>
          <cell r="R350" t="str">
            <v/>
          </cell>
          <cell r="S350" t="str">
            <v/>
          </cell>
          <cell r="X350" t="str">
            <v/>
          </cell>
          <cell r="Y350" t="str">
            <v/>
          </cell>
          <cell r="Z350" t="str">
            <v/>
          </cell>
        </row>
        <row r="351">
          <cell r="J351" t="str">
            <v/>
          </cell>
          <cell r="K351" t="str">
            <v/>
          </cell>
          <cell r="R351" t="str">
            <v/>
          </cell>
          <cell r="S351" t="str">
            <v/>
          </cell>
          <cell r="X351" t="str">
            <v/>
          </cell>
          <cell r="Y351" t="str">
            <v/>
          </cell>
          <cell r="Z351" t="str">
            <v/>
          </cell>
        </row>
        <row r="352">
          <cell r="J352" t="str">
            <v/>
          </cell>
          <cell r="K352" t="str">
            <v/>
          </cell>
          <cell r="R352" t="str">
            <v/>
          </cell>
          <cell r="S352" t="str">
            <v/>
          </cell>
          <cell r="X352" t="str">
            <v/>
          </cell>
          <cell r="Y352" t="str">
            <v/>
          </cell>
          <cell r="Z352" t="str">
            <v/>
          </cell>
        </row>
        <row r="353">
          <cell r="J353" t="str">
            <v/>
          </cell>
          <cell r="K353" t="str">
            <v/>
          </cell>
          <cell r="R353" t="str">
            <v/>
          </cell>
          <cell r="S353" t="str">
            <v/>
          </cell>
          <cell r="X353" t="str">
            <v/>
          </cell>
          <cell r="Y353" t="str">
            <v/>
          </cell>
          <cell r="Z353" t="str">
            <v/>
          </cell>
        </row>
        <row r="354">
          <cell r="J354" t="str">
            <v/>
          </cell>
          <cell r="K354" t="str">
            <v/>
          </cell>
          <cell r="R354" t="str">
            <v/>
          </cell>
          <cell r="S354" t="str">
            <v/>
          </cell>
          <cell r="X354" t="str">
            <v/>
          </cell>
          <cell r="Y354" t="str">
            <v/>
          </cell>
          <cell r="Z354" t="str">
            <v/>
          </cell>
        </row>
        <row r="355">
          <cell r="J355" t="str">
            <v/>
          </cell>
          <cell r="K355" t="str">
            <v/>
          </cell>
          <cell r="R355" t="str">
            <v/>
          </cell>
          <cell r="S355" t="str">
            <v/>
          </cell>
          <cell r="X355" t="str">
            <v/>
          </cell>
          <cell r="Y355" t="str">
            <v/>
          </cell>
          <cell r="Z355" t="str">
            <v/>
          </cell>
        </row>
        <row r="356">
          <cell r="J356" t="str">
            <v/>
          </cell>
          <cell r="K356" t="str">
            <v/>
          </cell>
          <cell r="R356" t="str">
            <v/>
          </cell>
          <cell r="S356" t="str">
            <v/>
          </cell>
          <cell r="X356" t="str">
            <v/>
          </cell>
          <cell r="Y356" t="str">
            <v/>
          </cell>
          <cell r="Z356" t="str">
            <v/>
          </cell>
        </row>
        <row r="357">
          <cell r="J357" t="str">
            <v/>
          </cell>
          <cell r="K357" t="str">
            <v/>
          </cell>
          <cell r="R357" t="str">
            <v/>
          </cell>
          <cell r="S357" t="str">
            <v/>
          </cell>
          <cell r="X357" t="str">
            <v/>
          </cell>
          <cell r="Y357" t="str">
            <v/>
          </cell>
          <cell r="Z357" t="str">
            <v/>
          </cell>
        </row>
        <row r="358">
          <cell r="J358" t="str">
            <v/>
          </cell>
          <cell r="K358" t="str">
            <v/>
          </cell>
          <cell r="R358" t="str">
            <v/>
          </cell>
          <cell r="S358" t="str">
            <v/>
          </cell>
          <cell r="X358" t="str">
            <v/>
          </cell>
          <cell r="Y358" t="str">
            <v/>
          </cell>
          <cell r="Z358" t="str">
            <v/>
          </cell>
        </row>
        <row r="359">
          <cell r="J359" t="str">
            <v/>
          </cell>
          <cell r="K359" t="str">
            <v/>
          </cell>
          <cell r="R359" t="str">
            <v/>
          </cell>
          <cell r="S359" t="str">
            <v/>
          </cell>
          <cell r="X359" t="str">
            <v/>
          </cell>
          <cell r="Y359" t="str">
            <v/>
          </cell>
          <cell r="Z359" t="str">
            <v/>
          </cell>
        </row>
        <row r="360">
          <cell r="J360" t="str">
            <v/>
          </cell>
          <cell r="K360" t="str">
            <v/>
          </cell>
          <cell r="R360" t="str">
            <v/>
          </cell>
          <cell r="S360" t="str">
            <v/>
          </cell>
          <cell r="X360" t="str">
            <v/>
          </cell>
          <cell r="Y360" t="str">
            <v/>
          </cell>
          <cell r="Z360" t="str">
            <v/>
          </cell>
        </row>
        <row r="361">
          <cell r="J361" t="str">
            <v/>
          </cell>
          <cell r="K361" t="str">
            <v/>
          </cell>
          <cell r="R361" t="str">
            <v/>
          </cell>
          <cell r="S361" t="str">
            <v/>
          </cell>
          <cell r="X361" t="str">
            <v/>
          </cell>
          <cell r="Y361" t="str">
            <v/>
          </cell>
          <cell r="Z361" t="str">
            <v/>
          </cell>
        </row>
        <row r="362">
          <cell r="J362" t="str">
            <v/>
          </cell>
          <cell r="K362" t="str">
            <v/>
          </cell>
          <cell r="R362" t="str">
            <v/>
          </cell>
          <cell r="S362" t="str">
            <v/>
          </cell>
          <cell r="X362" t="str">
            <v/>
          </cell>
          <cell r="Y362" t="str">
            <v/>
          </cell>
          <cell r="Z362" t="str">
            <v/>
          </cell>
        </row>
        <row r="363">
          <cell r="J363" t="str">
            <v/>
          </cell>
          <cell r="K363" t="str">
            <v/>
          </cell>
          <cell r="R363" t="str">
            <v/>
          </cell>
          <cell r="S363" t="str">
            <v/>
          </cell>
          <cell r="X363" t="str">
            <v/>
          </cell>
          <cell r="Y363" t="str">
            <v/>
          </cell>
          <cell r="Z363" t="str">
            <v/>
          </cell>
        </row>
        <row r="364">
          <cell r="J364" t="str">
            <v/>
          </cell>
          <cell r="K364" t="str">
            <v/>
          </cell>
          <cell r="R364" t="str">
            <v/>
          </cell>
          <cell r="S364" t="str">
            <v/>
          </cell>
          <cell r="X364" t="str">
            <v/>
          </cell>
          <cell r="Y364" t="str">
            <v/>
          </cell>
          <cell r="Z364" t="str">
            <v/>
          </cell>
        </row>
        <row r="365">
          <cell r="J365" t="str">
            <v/>
          </cell>
          <cell r="K365" t="str">
            <v/>
          </cell>
          <cell r="R365" t="str">
            <v/>
          </cell>
          <cell r="S365" t="str">
            <v/>
          </cell>
          <cell r="X365" t="str">
            <v/>
          </cell>
          <cell r="Y365" t="str">
            <v/>
          </cell>
          <cell r="Z365" t="str">
            <v/>
          </cell>
        </row>
        <row r="366">
          <cell r="J366" t="str">
            <v/>
          </cell>
          <cell r="K366" t="str">
            <v/>
          </cell>
          <cell r="R366" t="str">
            <v/>
          </cell>
          <cell r="S366" t="str">
            <v/>
          </cell>
          <cell r="X366" t="str">
            <v/>
          </cell>
          <cell r="Y366" t="str">
            <v/>
          </cell>
          <cell r="Z366" t="str">
            <v/>
          </cell>
        </row>
        <row r="367">
          <cell r="J367" t="str">
            <v/>
          </cell>
          <cell r="K367" t="str">
            <v/>
          </cell>
          <cell r="R367" t="str">
            <v/>
          </cell>
          <cell r="S367" t="str">
            <v/>
          </cell>
          <cell r="X367" t="str">
            <v/>
          </cell>
          <cell r="Y367" t="str">
            <v/>
          </cell>
          <cell r="Z367" t="str">
            <v/>
          </cell>
        </row>
        <row r="368">
          <cell r="J368" t="str">
            <v/>
          </cell>
          <cell r="K368" t="str">
            <v/>
          </cell>
          <cell r="R368" t="str">
            <v/>
          </cell>
          <cell r="S368" t="str">
            <v/>
          </cell>
          <cell r="X368" t="str">
            <v/>
          </cell>
          <cell r="Y368" t="str">
            <v/>
          </cell>
          <cell r="Z368" t="str">
            <v/>
          </cell>
        </row>
        <row r="369">
          <cell r="J369" t="str">
            <v/>
          </cell>
          <cell r="K369" t="str">
            <v/>
          </cell>
          <cell r="R369" t="str">
            <v/>
          </cell>
          <cell r="S369" t="str">
            <v/>
          </cell>
          <cell r="X369" t="str">
            <v/>
          </cell>
          <cell r="Y369" t="str">
            <v/>
          </cell>
          <cell r="Z369" t="str">
            <v/>
          </cell>
        </row>
        <row r="370">
          <cell r="J370" t="str">
            <v/>
          </cell>
          <cell r="K370" t="str">
            <v/>
          </cell>
          <cell r="R370" t="str">
            <v/>
          </cell>
          <cell r="S370" t="str">
            <v/>
          </cell>
          <cell r="X370" t="str">
            <v/>
          </cell>
          <cell r="Y370" t="str">
            <v/>
          </cell>
          <cell r="Z370" t="str">
            <v/>
          </cell>
        </row>
        <row r="371">
          <cell r="J371" t="str">
            <v/>
          </cell>
          <cell r="K371" t="str">
            <v/>
          </cell>
          <cell r="R371" t="str">
            <v/>
          </cell>
          <cell r="S371" t="str">
            <v/>
          </cell>
          <cell r="X371" t="str">
            <v/>
          </cell>
          <cell r="Y371" t="str">
            <v/>
          </cell>
          <cell r="Z371" t="str">
            <v/>
          </cell>
        </row>
        <row r="372">
          <cell r="J372" t="str">
            <v/>
          </cell>
          <cell r="K372" t="str">
            <v/>
          </cell>
          <cell r="R372" t="str">
            <v/>
          </cell>
          <cell r="S372" t="str">
            <v/>
          </cell>
          <cell r="X372" t="str">
            <v/>
          </cell>
          <cell r="Y372" t="str">
            <v/>
          </cell>
          <cell r="Z372" t="str">
            <v/>
          </cell>
        </row>
        <row r="373">
          <cell r="J373" t="str">
            <v/>
          </cell>
          <cell r="K373" t="str">
            <v/>
          </cell>
          <cell r="R373" t="str">
            <v/>
          </cell>
          <cell r="S373" t="str">
            <v/>
          </cell>
          <cell r="X373" t="str">
            <v/>
          </cell>
          <cell r="Y373" t="str">
            <v/>
          </cell>
          <cell r="Z373" t="str">
            <v/>
          </cell>
        </row>
        <row r="374">
          <cell r="J374" t="str">
            <v/>
          </cell>
          <cell r="K374" t="str">
            <v/>
          </cell>
          <cell r="R374" t="str">
            <v/>
          </cell>
          <cell r="S374" t="str">
            <v/>
          </cell>
          <cell r="X374" t="str">
            <v/>
          </cell>
          <cell r="Y374" t="str">
            <v/>
          </cell>
          <cell r="Z374" t="str">
            <v/>
          </cell>
        </row>
        <row r="375">
          <cell r="J375" t="str">
            <v/>
          </cell>
          <cell r="K375" t="str">
            <v/>
          </cell>
          <cell r="R375" t="str">
            <v/>
          </cell>
          <cell r="S375" t="str">
            <v/>
          </cell>
          <cell r="X375" t="str">
            <v/>
          </cell>
          <cell r="Y375" t="str">
            <v/>
          </cell>
          <cell r="Z375" t="str">
            <v/>
          </cell>
        </row>
        <row r="376">
          <cell r="J376" t="str">
            <v/>
          </cell>
          <cell r="K376" t="str">
            <v/>
          </cell>
          <cell r="R376" t="str">
            <v/>
          </cell>
          <cell r="S376" t="str">
            <v/>
          </cell>
          <cell r="X376" t="str">
            <v/>
          </cell>
          <cell r="Y376" t="str">
            <v/>
          </cell>
          <cell r="Z376" t="str">
            <v/>
          </cell>
        </row>
        <row r="377">
          <cell r="J377" t="str">
            <v/>
          </cell>
          <cell r="K377" t="str">
            <v/>
          </cell>
          <cell r="R377" t="str">
            <v/>
          </cell>
          <cell r="S377" t="str">
            <v/>
          </cell>
          <cell r="X377" t="str">
            <v/>
          </cell>
          <cell r="Y377" t="str">
            <v/>
          </cell>
          <cell r="Z377" t="str">
            <v/>
          </cell>
        </row>
        <row r="378">
          <cell r="J378" t="str">
            <v/>
          </cell>
          <cell r="K378" t="str">
            <v/>
          </cell>
          <cell r="R378" t="str">
            <v/>
          </cell>
          <cell r="S378" t="str">
            <v/>
          </cell>
          <cell r="X378" t="str">
            <v/>
          </cell>
          <cell r="Y378" t="str">
            <v/>
          </cell>
          <cell r="Z378" t="str">
            <v/>
          </cell>
        </row>
        <row r="379">
          <cell r="J379" t="str">
            <v/>
          </cell>
          <cell r="K379" t="str">
            <v/>
          </cell>
          <cell r="R379" t="str">
            <v/>
          </cell>
          <cell r="S379" t="str">
            <v/>
          </cell>
          <cell r="X379" t="str">
            <v/>
          </cell>
          <cell r="Y379" t="str">
            <v/>
          </cell>
          <cell r="Z379" t="str">
            <v/>
          </cell>
        </row>
        <row r="380">
          <cell r="J380" t="str">
            <v/>
          </cell>
          <cell r="K380" t="str">
            <v/>
          </cell>
          <cell r="R380" t="str">
            <v/>
          </cell>
          <cell r="S380" t="str">
            <v/>
          </cell>
          <cell r="X380" t="str">
            <v/>
          </cell>
          <cell r="Y380" t="str">
            <v/>
          </cell>
          <cell r="Z380" t="str">
            <v/>
          </cell>
        </row>
        <row r="381">
          <cell r="J381" t="str">
            <v/>
          </cell>
          <cell r="K381" t="str">
            <v/>
          </cell>
          <cell r="R381" t="str">
            <v/>
          </cell>
          <cell r="S381" t="str">
            <v/>
          </cell>
          <cell r="X381" t="str">
            <v/>
          </cell>
          <cell r="Y381" t="str">
            <v/>
          </cell>
          <cell r="Z381" t="str">
            <v/>
          </cell>
        </row>
        <row r="382">
          <cell r="J382" t="str">
            <v/>
          </cell>
          <cell r="K382" t="str">
            <v/>
          </cell>
          <cell r="R382" t="str">
            <v/>
          </cell>
          <cell r="S382" t="str">
            <v/>
          </cell>
          <cell r="X382" t="str">
            <v/>
          </cell>
          <cell r="Y382" t="str">
            <v/>
          </cell>
          <cell r="Z382" t="str">
            <v/>
          </cell>
        </row>
        <row r="383">
          <cell r="J383" t="str">
            <v/>
          </cell>
          <cell r="K383" t="str">
            <v/>
          </cell>
          <cell r="R383" t="str">
            <v/>
          </cell>
          <cell r="S383" t="str">
            <v/>
          </cell>
          <cell r="X383" t="str">
            <v/>
          </cell>
          <cell r="Y383" t="str">
            <v/>
          </cell>
          <cell r="Z383" t="str">
            <v/>
          </cell>
        </row>
        <row r="384">
          <cell r="J384" t="str">
            <v/>
          </cell>
          <cell r="K384" t="str">
            <v/>
          </cell>
          <cell r="R384" t="str">
            <v/>
          </cell>
          <cell r="S384" t="str">
            <v/>
          </cell>
          <cell r="X384" t="str">
            <v/>
          </cell>
          <cell r="Y384" t="str">
            <v/>
          </cell>
          <cell r="Z384" t="str">
            <v/>
          </cell>
        </row>
        <row r="385">
          <cell r="J385" t="str">
            <v/>
          </cell>
          <cell r="K385" t="str">
            <v/>
          </cell>
          <cell r="R385" t="str">
            <v/>
          </cell>
          <cell r="S385" t="str">
            <v/>
          </cell>
          <cell r="X385" t="str">
            <v/>
          </cell>
          <cell r="Y385" t="str">
            <v/>
          </cell>
          <cell r="Z385" t="str">
            <v/>
          </cell>
        </row>
        <row r="386">
          <cell r="J386" t="str">
            <v/>
          </cell>
          <cell r="K386" t="str">
            <v/>
          </cell>
          <cell r="R386" t="str">
            <v/>
          </cell>
          <cell r="S386" t="str">
            <v/>
          </cell>
          <cell r="X386" t="str">
            <v/>
          </cell>
          <cell r="Y386" t="str">
            <v/>
          </cell>
          <cell r="Z386" t="str">
            <v/>
          </cell>
        </row>
        <row r="387">
          <cell r="J387" t="str">
            <v/>
          </cell>
          <cell r="K387" t="str">
            <v/>
          </cell>
          <cell r="R387" t="str">
            <v/>
          </cell>
          <cell r="S387" t="str">
            <v/>
          </cell>
          <cell r="X387" t="str">
            <v/>
          </cell>
          <cell r="Y387" t="str">
            <v/>
          </cell>
          <cell r="Z387" t="str">
            <v/>
          </cell>
        </row>
        <row r="388">
          <cell r="J388" t="str">
            <v/>
          </cell>
          <cell r="K388" t="str">
            <v/>
          </cell>
          <cell r="R388" t="str">
            <v/>
          </cell>
          <cell r="S388" t="str">
            <v/>
          </cell>
          <cell r="X388" t="str">
            <v/>
          </cell>
          <cell r="Y388" t="str">
            <v/>
          </cell>
          <cell r="Z388" t="str">
            <v/>
          </cell>
        </row>
        <row r="389">
          <cell r="J389" t="str">
            <v/>
          </cell>
          <cell r="K389" t="str">
            <v/>
          </cell>
          <cell r="R389" t="str">
            <v/>
          </cell>
          <cell r="S389" t="str">
            <v/>
          </cell>
          <cell r="X389" t="str">
            <v/>
          </cell>
          <cell r="Y389" t="str">
            <v/>
          </cell>
          <cell r="Z389" t="str">
            <v/>
          </cell>
        </row>
        <row r="390">
          <cell r="J390" t="str">
            <v/>
          </cell>
          <cell r="K390" t="str">
            <v/>
          </cell>
          <cell r="R390" t="str">
            <v/>
          </cell>
          <cell r="S390" t="str">
            <v/>
          </cell>
          <cell r="X390" t="str">
            <v/>
          </cell>
          <cell r="Y390" t="str">
            <v/>
          </cell>
          <cell r="Z390" t="str">
            <v/>
          </cell>
        </row>
        <row r="391">
          <cell r="J391" t="str">
            <v/>
          </cell>
          <cell r="K391" t="str">
            <v/>
          </cell>
          <cell r="R391" t="str">
            <v/>
          </cell>
          <cell r="S391" t="str">
            <v/>
          </cell>
          <cell r="X391" t="str">
            <v/>
          </cell>
          <cell r="Y391" t="str">
            <v/>
          </cell>
          <cell r="Z391" t="str">
            <v/>
          </cell>
        </row>
        <row r="392">
          <cell r="J392" t="str">
            <v/>
          </cell>
          <cell r="K392" t="str">
            <v/>
          </cell>
          <cell r="R392" t="str">
            <v/>
          </cell>
          <cell r="S392" t="str">
            <v/>
          </cell>
          <cell r="X392" t="str">
            <v/>
          </cell>
          <cell r="Y392" t="str">
            <v/>
          </cell>
          <cell r="Z392" t="str">
            <v/>
          </cell>
        </row>
        <row r="393">
          <cell r="J393" t="str">
            <v/>
          </cell>
          <cell r="K393" t="str">
            <v/>
          </cell>
          <cell r="R393" t="str">
            <v/>
          </cell>
          <cell r="S393" t="str">
            <v/>
          </cell>
          <cell r="X393" t="str">
            <v/>
          </cell>
          <cell r="Y393" t="str">
            <v/>
          </cell>
          <cell r="Z393" t="str">
            <v/>
          </cell>
        </row>
        <row r="394">
          <cell r="J394" t="str">
            <v/>
          </cell>
          <cell r="K394" t="str">
            <v/>
          </cell>
          <cell r="R394" t="str">
            <v/>
          </cell>
          <cell r="S394" t="str">
            <v/>
          </cell>
          <cell r="X394" t="str">
            <v/>
          </cell>
          <cell r="Y394" t="str">
            <v/>
          </cell>
          <cell r="Z394" t="str">
            <v/>
          </cell>
        </row>
        <row r="395">
          <cell r="J395" t="str">
            <v/>
          </cell>
          <cell r="K395" t="str">
            <v/>
          </cell>
          <cell r="R395" t="str">
            <v/>
          </cell>
          <cell r="S395" t="str">
            <v/>
          </cell>
          <cell r="X395" t="str">
            <v/>
          </cell>
          <cell r="Y395" t="str">
            <v/>
          </cell>
          <cell r="Z395" t="str">
            <v/>
          </cell>
        </row>
        <row r="396">
          <cell r="J396" t="str">
            <v/>
          </cell>
          <cell r="K396" t="str">
            <v/>
          </cell>
          <cell r="R396" t="str">
            <v/>
          </cell>
          <cell r="S396" t="str">
            <v/>
          </cell>
          <cell r="X396" t="str">
            <v/>
          </cell>
          <cell r="Y396" t="str">
            <v/>
          </cell>
          <cell r="Z396" t="str">
            <v/>
          </cell>
        </row>
        <row r="397">
          <cell r="J397" t="str">
            <v/>
          </cell>
          <cell r="K397" t="str">
            <v/>
          </cell>
          <cell r="R397" t="str">
            <v/>
          </cell>
          <cell r="S397" t="str">
            <v/>
          </cell>
          <cell r="X397" t="str">
            <v/>
          </cell>
          <cell r="Y397" t="str">
            <v/>
          </cell>
          <cell r="Z397" t="str">
            <v/>
          </cell>
        </row>
        <row r="398">
          <cell r="J398" t="str">
            <v/>
          </cell>
          <cell r="K398" t="str">
            <v/>
          </cell>
          <cell r="R398" t="str">
            <v/>
          </cell>
          <cell r="S398" t="str">
            <v/>
          </cell>
          <cell r="X398" t="str">
            <v/>
          </cell>
          <cell r="Y398" t="str">
            <v/>
          </cell>
          <cell r="Z398" t="str">
            <v/>
          </cell>
        </row>
        <row r="399">
          <cell r="J399" t="str">
            <v/>
          </cell>
          <cell r="K399" t="str">
            <v/>
          </cell>
          <cell r="R399" t="str">
            <v/>
          </cell>
          <cell r="S399" t="str">
            <v/>
          </cell>
          <cell r="X399" t="str">
            <v/>
          </cell>
          <cell r="Y399" t="str">
            <v/>
          </cell>
          <cell r="Z399" t="str">
            <v/>
          </cell>
        </row>
        <row r="400">
          <cell r="J400" t="str">
            <v/>
          </cell>
          <cell r="K400" t="str">
            <v/>
          </cell>
          <cell r="R400" t="str">
            <v/>
          </cell>
          <cell r="S400" t="str">
            <v/>
          </cell>
          <cell r="X400" t="str">
            <v/>
          </cell>
          <cell r="Y400" t="str">
            <v/>
          </cell>
          <cell r="Z400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 1"/>
      <sheetName val="Fix 2"/>
      <sheetName val="Fix 3"/>
      <sheetName val="YGN EMP"/>
      <sheetName val="YGN PAY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Staff Code</v>
          </cell>
          <cell r="B3" t="str">
            <v>Name</v>
          </cell>
          <cell r="C3" t="str">
            <v>NRC Card</v>
          </cell>
          <cell r="D3" t="str">
            <v>Sex</v>
          </cell>
          <cell r="E3" t="str">
            <v>Father's name</v>
          </cell>
          <cell r="F3" t="str">
            <v>Address</v>
          </cell>
          <cell r="G3" t="str">
            <v>Civil Status</v>
          </cell>
          <cell r="H3" t="str">
            <v>Birth Date</v>
          </cell>
          <cell r="I3" t="str">
            <v>Age (years)</v>
          </cell>
          <cell r="J3" t="str">
            <v>Position</v>
          </cell>
          <cell r="K3" t="str">
            <v>Department</v>
          </cell>
          <cell r="L3" t="str">
            <v>Team</v>
          </cell>
          <cell r="M3" t="str">
            <v>Base of work</v>
          </cell>
          <cell r="N3" t="str">
            <v>Place of work</v>
          </cell>
          <cell r="O3" t="str">
            <v>Date Entry in current position</v>
          </cell>
          <cell r="P3" t="str">
            <v>Qualifications grade</v>
          </cell>
          <cell r="Q3" t="str">
            <v>Date for next seniority step</v>
          </cell>
          <cell r="R3" t="str">
            <v>HR Comments on career management</v>
          </cell>
          <cell r="S3" t="str">
            <v>Date Entry ACF</v>
          </cell>
          <cell r="T3" t="str">
            <v>Starting date contract</v>
          </cell>
          <cell r="U3" t="str">
            <v>Probationary Period</v>
          </cell>
          <cell r="V3" t="str">
            <v>End of probationary period date</v>
          </cell>
          <cell r="W3" t="str">
            <v>Contract duration (months)</v>
          </cell>
          <cell r="X3" t="str">
            <v>Ending date current contract</v>
          </cell>
          <cell r="Y3" t="str">
            <v>Seniority (months)</v>
          </cell>
          <cell r="Z3" t="str">
            <v>Seniority step</v>
          </cell>
          <cell r="AA3" t="str">
            <v>Date seniority step review</v>
          </cell>
          <cell r="AB3" t="str">
            <v>Next review of seniority</v>
          </cell>
          <cell r="AC3" t="str">
            <v>Date resignation</v>
          </cell>
          <cell r="AD3" t="str">
            <v>Ending date current contract due to resignation</v>
          </cell>
          <cell r="AE3" t="str">
            <v>Date of Last JD review</v>
          </cell>
          <cell r="AF3" t="str">
            <v>Date of last Appraisal</v>
          </cell>
          <cell r="AG3" t="str">
            <v>Appraisal done by</v>
          </cell>
          <cell r="AH3" t="str">
            <v>Date of next appraisal</v>
          </cell>
        </row>
        <row r="4">
          <cell r="A4" t="str">
            <v>YGN0090</v>
          </cell>
          <cell r="B4" t="str">
            <v>Zaw Htut Nyein</v>
          </cell>
          <cell r="C4" t="str">
            <v>7/ Pa Ka Ta (N) 000628</v>
          </cell>
          <cell r="D4" t="str">
            <v>M</v>
          </cell>
          <cell r="E4" t="str">
            <v>U San Tint</v>
          </cell>
          <cell r="F4" t="str">
            <v>145 (B), Khar Mar 4th Street, Hta Won Be Ward, North Okkalapa TSP, Yangon.</v>
          </cell>
          <cell r="G4" t="str">
            <v>Married</v>
          </cell>
          <cell r="H4">
            <v>26708</v>
          </cell>
          <cell r="I4">
            <v>39.351040525739322</v>
          </cell>
          <cell r="J4" t="str">
            <v>Watchman</v>
          </cell>
          <cell r="K4" t="str">
            <v>Logistics</v>
          </cell>
          <cell r="L4" t="str">
            <v>Guest House</v>
          </cell>
          <cell r="M4" t="str">
            <v>YGN</v>
          </cell>
          <cell r="N4" t="str">
            <v>YGN</v>
          </cell>
          <cell r="O4">
            <v>40430</v>
          </cell>
          <cell r="P4" t="str">
            <v>E1J</v>
          </cell>
          <cell r="Q4">
            <v>41161</v>
          </cell>
          <cell r="R4" t="str">
            <v>recruited on 9/9/10</v>
          </cell>
          <cell r="S4">
            <v>40430</v>
          </cell>
          <cell r="T4">
            <v>40909</v>
          </cell>
          <cell r="U4" t="str">
            <v>Nil</v>
          </cell>
          <cell r="W4">
            <v>11.9934282584885</v>
          </cell>
          <cell r="X4">
            <v>41274</v>
          </cell>
          <cell r="Y4">
            <v>21.68377823408624</v>
          </cell>
          <cell r="Z4" t="str">
            <v>s1</v>
          </cell>
          <cell r="AA4" t="str">
            <v xml:space="preserve">September </v>
          </cell>
          <cell r="AB4" t="str">
            <v>September'12</v>
          </cell>
          <cell r="AF4">
            <v>40940</v>
          </cell>
          <cell r="AG4" t="str">
            <v>Deputy Log Capital</v>
          </cell>
        </row>
        <row r="5">
          <cell r="A5" t="str">
            <v>YGN0092</v>
          </cell>
          <cell r="B5" t="str">
            <v>Zaw Win Maung Tun</v>
          </cell>
          <cell r="C5" t="str">
            <v>12/ Ah Sa Na (N) 182876</v>
          </cell>
          <cell r="D5" t="str">
            <v>M</v>
          </cell>
          <cell r="E5" t="str">
            <v>U Win Maung</v>
          </cell>
          <cell r="F5" t="str">
            <v>B/4 Sabai Street, Htan Pin Gone, Sawbwagyigone Qtr, Insein TSP, Yangon</v>
          </cell>
          <cell r="G5" t="str">
            <v>Married</v>
          </cell>
          <cell r="H5">
            <v>30180</v>
          </cell>
          <cell r="I5">
            <v>29.843921139101862</v>
          </cell>
          <cell r="J5" t="str">
            <v>Watchman</v>
          </cell>
          <cell r="K5" t="str">
            <v>Logistics</v>
          </cell>
          <cell r="L5" t="str">
            <v>Guest House</v>
          </cell>
          <cell r="M5" t="str">
            <v>YGN</v>
          </cell>
          <cell r="N5" t="str">
            <v>YGN</v>
          </cell>
          <cell r="O5">
            <v>40430</v>
          </cell>
          <cell r="P5" t="str">
            <v>E1J</v>
          </cell>
          <cell r="Q5">
            <v>41161</v>
          </cell>
          <cell r="R5" t="str">
            <v>recruited on 9/9/10</v>
          </cell>
          <cell r="S5">
            <v>40430</v>
          </cell>
          <cell r="T5">
            <v>40909</v>
          </cell>
          <cell r="U5" t="str">
            <v>Nil</v>
          </cell>
          <cell r="W5">
            <v>11.9934282584885</v>
          </cell>
          <cell r="X5">
            <v>41274</v>
          </cell>
          <cell r="Y5">
            <v>21.68377823408624</v>
          </cell>
          <cell r="Z5" t="str">
            <v>s1</v>
          </cell>
          <cell r="AA5" t="str">
            <v>September</v>
          </cell>
          <cell r="AB5" t="str">
            <v>September'12</v>
          </cell>
          <cell r="AF5">
            <v>40940</v>
          </cell>
          <cell r="AG5" t="str">
            <v>Deputy Log Capital</v>
          </cell>
        </row>
        <row r="6">
          <cell r="A6" t="str">
            <v>YGN0099</v>
          </cell>
          <cell r="B6" t="str">
            <v>Lwin Moe Thwin</v>
          </cell>
          <cell r="C6" t="str">
            <v>12/ MaYaKa (N) 115741</v>
          </cell>
          <cell r="D6" t="str">
            <v>M</v>
          </cell>
          <cell r="E6" t="str">
            <v>U San Thwin</v>
          </cell>
          <cell r="F6" t="str">
            <v>No. 104A, Arzani Road, Kyauk Yae Dwin 5 Ward, Mayangone Tsp, Yangon.</v>
          </cell>
          <cell r="G6" t="str">
            <v>Married</v>
          </cell>
          <cell r="H6">
            <v>30706</v>
          </cell>
          <cell r="I6">
            <v>28.403614457831328</v>
          </cell>
          <cell r="J6" t="str">
            <v>Front Desk Officer</v>
          </cell>
          <cell r="K6" t="str">
            <v>Administration</v>
          </cell>
          <cell r="L6" t="str">
            <v>Office</v>
          </cell>
          <cell r="M6" t="str">
            <v>YGN</v>
          </cell>
          <cell r="N6" t="str">
            <v>YGN</v>
          </cell>
          <cell r="O6">
            <v>40444</v>
          </cell>
          <cell r="P6" t="str">
            <v>E3J</v>
          </cell>
          <cell r="Q6">
            <v>41175</v>
          </cell>
          <cell r="R6" t="str">
            <v>recruited on 23/9/10</v>
          </cell>
          <cell r="S6">
            <v>40444</v>
          </cell>
          <cell r="T6">
            <v>40909</v>
          </cell>
          <cell r="U6" t="str">
            <v>Nil</v>
          </cell>
          <cell r="W6">
            <v>11.9934282584885</v>
          </cell>
          <cell r="X6">
            <v>41274</v>
          </cell>
          <cell r="Y6">
            <v>21.223819301848049</v>
          </cell>
          <cell r="Z6" t="str">
            <v>s1</v>
          </cell>
          <cell r="AA6" t="str">
            <v>September</v>
          </cell>
          <cell r="AB6" t="str">
            <v>September'12</v>
          </cell>
          <cell r="AF6">
            <v>40939</v>
          </cell>
          <cell r="AG6" t="str">
            <v>Financial Controller</v>
          </cell>
        </row>
        <row r="7">
          <cell r="A7" t="str">
            <v>YGN0104</v>
          </cell>
          <cell r="B7" t="str">
            <v>Naw Mu Thaw</v>
          </cell>
          <cell r="C7" t="str">
            <v>7/ Pa Kha Na (N) 231389</v>
          </cell>
          <cell r="D7" t="str">
            <v>F</v>
          </cell>
          <cell r="E7" t="str">
            <v>U Saw Pan Aung</v>
          </cell>
          <cell r="F7" t="str">
            <v>No.66, British Embassy Compound, Alanpya Pagoda Road, Yangon</v>
          </cell>
          <cell r="G7" t="str">
            <v>Married</v>
          </cell>
          <cell r="H7">
            <v>28990</v>
          </cell>
          <cell r="I7">
            <v>33.102409638554221</v>
          </cell>
          <cell r="J7" t="str">
            <v>Cleaner</v>
          </cell>
          <cell r="K7" t="str">
            <v>Administration</v>
          </cell>
          <cell r="L7" t="str">
            <v>Guest House</v>
          </cell>
          <cell r="M7" t="str">
            <v>YGN</v>
          </cell>
          <cell r="N7" t="str">
            <v>YGN</v>
          </cell>
          <cell r="O7">
            <v>40462</v>
          </cell>
          <cell r="P7" t="str">
            <v>E1J</v>
          </cell>
          <cell r="Q7">
            <v>41193</v>
          </cell>
          <cell r="R7" t="str">
            <v>recruited on 11/10/10</v>
          </cell>
          <cell r="S7">
            <v>40462</v>
          </cell>
          <cell r="T7">
            <v>40909</v>
          </cell>
          <cell r="U7" t="str">
            <v>Nil</v>
          </cell>
          <cell r="W7">
            <v>11.9934282584885</v>
          </cell>
          <cell r="X7">
            <v>41274</v>
          </cell>
          <cell r="Y7">
            <v>20.632443531827516</v>
          </cell>
          <cell r="Z7" t="str">
            <v>s1</v>
          </cell>
          <cell r="AA7" t="str">
            <v>October</v>
          </cell>
          <cell r="AB7" t="str">
            <v>October'12</v>
          </cell>
          <cell r="AF7">
            <v>40940</v>
          </cell>
          <cell r="AG7" t="str">
            <v>Financial Controller</v>
          </cell>
        </row>
        <row r="8">
          <cell r="A8" t="str">
            <v>YGN0105</v>
          </cell>
          <cell r="B8" t="str">
            <v>Aung Myo Oo</v>
          </cell>
          <cell r="C8" t="str">
            <v>12/DaGaMa(N)022607</v>
          </cell>
          <cell r="D8" t="str">
            <v>M</v>
          </cell>
          <cell r="E8" t="str">
            <v>U Myint Htay</v>
          </cell>
          <cell r="F8" t="str">
            <v>No.65, Pann Nyet Myaning Street, 49 Ward, Dagon Myo Thit (North)</v>
          </cell>
          <cell r="G8" t="str">
            <v>Single</v>
          </cell>
          <cell r="H8">
            <v>31529</v>
          </cell>
          <cell r="I8">
            <v>26.150054764512596</v>
          </cell>
          <cell r="J8" t="str">
            <v>Watchman</v>
          </cell>
          <cell r="K8" t="str">
            <v>Logistics</v>
          </cell>
          <cell r="L8" t="str">
            <v>Guest House</v>
          </cell>
          <cell r="M8" t="str">
            <v>YGN</v>
          </cell>
          <cell r="N8" t="str">
            <v>YGN</v>
          </cell>
          <cell r="O8">
            <v>40544</v>
          </cell>
          <cell r="P8" t="str">
            <v>E1J</v>
          </cell>
          <cell r="Q8">
            <v>40909</v>
          </cell>
          <cell r="R8" t="str">
            <v>Promoted from temporary worker on 01/01/2011</v>
          </cell>
          <cell r="S8">
            <v>40544</v>
          </cell>
          <cell r="T8">
            <v>40909</v>
          </cell>
          <cell r="U8" t="str">
            <v>Nil</v>
          </cell>
          <cell r="W8">
            <v>11.9934282584885</v>
          </cell>
          <cell r="X8">
            <v>41274</v>
          </cell>
          <cell r="Y8">
            <v>17.938398357289529</v>
          </cell>
          <cell r="Z8" t="str">
            <v>s1</v>
          </cell>
          <cell r="AA8" t="str">
            <v xml:space="preserve">January </v>
          </cell>
          <cell r="AB8" t="str">
            <v>January'13</v>
          </cell>
          <cell r="AF8">
            <v>40940</v>
          </cell>
          <cell r="AG8" t="str">
            <v>Deputy Log Capital</v>
          </cell>
        </row>
        <row r="9">
          <cell r="A9" t="str">
            <v>YGN0106</v>
          </cell>
          <cell r="B9" t="str">
            <v>Aung Aung Lwin</v>
          </cell>
          <cell r="C9" t="str">
            <v>11/SaTaNa(N) 069497</v>
          </cell>
          <cell r="D9" t="str">
            <v>M</v>
          </cell>
          <cell r="E9" t="str">
            <v>U Aung Tha Sein</v>
          </cell>
          <cell r="F9" t="str">
            <v>No. 29, Htan Ta Pin Street, Hledan, Kamayut Township, Yangon.</v>
          </cell>
          <cell r="G9" t="str">
            <v>Single</v>
          </cell>
          <cell r="H9">
            <v>32155</v>
          </cell>
          <cell r="I9">
            <v>24.43592552026287</v>
          </cell>
          <cell r="J9" t="str">
            <v>Watchman</v>
          </cell>
          <cell r="K9" t="str">
            <v>Logistics</v>
          </cell>
          <cell r="L9" t="str">
            <v>Guest House</v>
          </cell>
          <cell r="M9" t="str">
            <v>YGN</v>
          </cell>
          <cell r="N9" t="str">
            <v>YGN</v>
          </cell>
          <cell r="O9">
            <v>40558</v>
          </cell>
          <cell r="P9" t="str">
            <v>E1J</v>
          </cell>
          <cell r="Q9">
            <v>40909</v>
          </cell>
          <cell r="R9" t="str">
            <v>Promoted from temporary worker on 15/01/2011</v>
          </cell>
          <cell r="S9">
            <v>40558</v>
          </cell>
          <cell r="T9">
            <v>40909</v>
          </cell>
          <cell r="U9" t="str">
            <v>Nil</v>
          </cell>
          <cell r="W9">
            <v>11.9934282584885</v>
          </cell>
          <cell r="X9">
            <v>41274</v>
          </cell>
          <cell r="Y9">
            <v>17.478439425051334</v>
          </cell>
          <cell r="Z9" t="str">
            <v>s1</v>
          </cell>
          <cell r="AA9" t="str">
            <v>January</v>
          </cell>
          <cell r="AB9" t="str">
            <v>January'13</v>
          </cell>
          <cell r="AF9">
            <v>40939</v>
          </cell>
          <cell r="AG9" t="str">
            <v>Deputy Log Capital</v>
          </cell>
        </row>
        <row r="10">
          <cell r="A10" t="str">
            <v>YGN0107</v>
          </cell>
          <cell r="B10" t="str">
            <v>Aung Thura Tun</v>
          </cell>
          <cell r="C10" t="str">
            <v>14/BaKaLa(N) 184528</v>
          </cell>
          <cell r="D10" t="str">
            <v>M</v>
          </cell>
          <cell r="E10" t="str">
            <v>U Tun Myint</v>
          </cell>
          <cell r="F10" t="str">
            <v>No.22, 6th Flr, 6B, Aung Mar Ga Road, Byine Kywet thit Qtr, Tarmwe Tsp, Yangon. '0973055979</v>
          </cell>
          <cell r="G10" t="str">
            <v>Married</v>
          </cell>
          <cell r="H10">
            <v>30843</v>
          </cell>
          <cell r="I10">
            <v>28.028477546549837</v>
          </cell>
          <cell r="J10" t="str">
            <v>Deputy Logistician Base</v>
          </cell>
          <cell r="K10" t="str">
            <v>Logistics</v>
          </cell>
          <cell r="L10" t="str">
            <v>Office</v>
          </cell>
          <cell r="M10" t="str">
            <v>YGN</v>
          </cell>
          <cell r="N10" t="str">
            <v>YGN</v>
          </cell>
          <cell r="O10">
            <v>40606</v>
          </cell>
          <cell r="P10" t="str">
            <v>T3J</v>
          </cell>
          <cell r="Q10">
            <v>40972</v>
          </cell>
          <cell r="S10">
            <v>40606</v>
          </cell>
          <cell r="T10">
            <v>40909</v>
          </cell>
          <cell r="U10" t="str">
            <v>2 month</v>
          </cell>
          <cell r="V10">
            <v>40667</v>
          </cell>
          <cell r="W10">
            <v>11.9934282584885</v>
          </cell>
          <cell r="X10">
            <v>41274</v>
          </cell>
          <cell r="Y10">
            <v>15.901437371663246</v>
          </cell>
          <cell r="Z10" t="str">
            <v>s1</v>
          </cell>
          <cell r="AA10" t="str">
            <v xml:space="preserve">March </v>
          </cell>
          <cell r="AB10" t="str">
            <v>March '13</v>
          </cell>
          <cell r="AF10">
            <v>40959</v>
          </cell>
          <cell r="AG10" t="str">
            <v>Deputy Log Capital</v>
          </cell>
        </row>
        <row r="11">
          <cell r="A11" t="str">
            <v>YGN0108</v>
          </cell>
          <cell r="B11" t="str">
            <v>Thandar Tun</v>
          </cell>
          <cell r="C11" t="str">
            <v>12/LaTaNa(N) 014538</v>
          </cell>
          <cell r="D11" t="str">
            <v>F</v>
          </cell>
          <cell r="E11" t="str">
            <v>U Tin Tun</v>
          </cell>
          <cell r="F11" t="str">
            <v>No. 15, 4th Floor, Tayoke Kyaung Street, San Chaung Tsp, Yangon. Ph- 0973025530</v>
          </cell>
          <cell r="G11" t="str">
            <v>Married</v>
          </cell>
          <cell r="H11">
            <v>29322</v>
          </cell>
          <cell r="I11">
            <v>32.193318729463307</v>
          </cell>
          <cell r="J11" t="str">
            <v>Purchaser</v>
          </cell>
          <cell r="K11" t="str">
            <v>Logistics</v>
          </cell>
          <cell r="L11" t="str">
            <v>Office</v>
          </cell>
          <cell r="M11" t="str">
            <v>YGN</v>
          </cell>
          <cell r="N11" t="str">
            <v>YGN</v>
          </cell>
          <cell r="O11">
            <v>40637</v>
          </cell>
          <cell r="P11" t="str">
            <v>T2J</v>
          </cell>
          <cell r="Q11">
            <v>41003</v>
          </cell>
          <cell r="S11">
            <v>40637</v>
          </cell>
          <cell r="T11">
            <v>40909</v>
          </cell>
          <cell r="U11" t="str">
            <v>2 month</v>
          </cell>
          <cell r="V11">
            <v>40698</v>
          </cell>
          <cell r="W11">
            <v>11.9934282584885</v>
          </cell>
          <cell r="X11">
            <v>41274</v>
          </cell>
          <cell r="Y11">
            <v>14.882956878850102</v>
          </cell>
          <cell r="Z11" t="str">
            <v>s1</v>
          </cell>
          <cell r="AA11" t="str">
            <v xml:space="preserve">April  </v>
          </cell>
          <cell r="AB11" t="str">
            <v>April '13</v>
          </cell>
          <cell r="AF11">
            <v>40951</v>
          </cell>
          <cell r="AG11" t="str">
            <v>Log Supply, Dy Log Supply</v>
          </cell>
        </row>
        <row r="12">
          <cell r="A12" t="str">
            <v>YGN0109</v>
          </cell>
          <cell r="B12" t="str">
            <v>Win Tun Thein</v>
          </cell>
          <cell r="C12" t="str">
            <v>12/LaMaNa(N) 133329</v>
          </cell>
          <cell r="D12" t="str">
            <v>M</v>
          </cell>
          <cell r="E12" t="str">
            <v>U Pho Thar Nyo</v>
          </cell>
          <cell r="F12" t="str">
            <v>No. 156, U Cho Street, 8 Ward, Hlaing Township, Yangon. (c/o 095062906)</v>
          </cell>
          <cell r="G12" t="str">
            <v>Married</v>
          </cell>
          <cell r="H12">
            <v>29474</v>
          </cell>
          <cell r="I12">
            <v>31.777108433734941</v>
          </cell>
          <cell r="J12" t="str">
            <v>Watchman</v>
          </cell>
          <cell r="K12" t="str">
            <v>Logistics</v>
          </cell>
          <cell r="L12" t="str">
            <v>Guest House</v>
          </cell>
          <cell r="M12" t="str">
            <v>YGN</v>
          </cell>
          <cell r="N12" t="str">
            <v>YGN</v>
          </cell>
          <cell r="O12">
            <v>40664</v>
          </cell>
          <cell r="P12" t="str">
            <v>E1J</v>
          </cell>
          <cell r="Q12">
            <v>41030</v>
          </cell>
          <cell r="R12" t="str">
            <v>Newly Recruited</v>
          </cell>
          <cell r="S12">
            <v>40664</v>
          </cell>
          <cell r="T12">
            <v>40909</v>
          </cell>
          <cell r="U12" t="str">
            <v>1 month</v>
          </cell>
          <cell r="V12">
            <v>40695</v>
          </cell>
          <cell r="W12">
            <v>11.9934282584885</v>
          </cell>
          <cell r="X12">
            <v>41274</v>
          </cell>
          <cell r="Y12">
            <v>13.995893223819301</v>
          </cell>
          <cell r="Z12" t="str">
            <v>s1</v>
          </cell>
          <cell r="AA12" t="str">
            <v xml:space="preserve">May </v>
          </cell>
          <cell r="AB12" t="str">
            <v>May '13</v>
          </cell>
          <cell r="AF12">
            <v>40940</v>
          </cell>
          <cell r="AG12" t="str">
            <v>Deputy Log Capital</v>
          </cell>
        </row>
        <row r="13">
          <cell r="A13" t="str">
            <v>YGN0112</v>
          </cell>
          <cell r="B13" t="str">
            <v>Ei Mon Phyo</v>
          </cell>
          <cell r="C13" t="str">
            <v>12/AhSaNa(N)149455</v>
          </cell>
          <cell r="D13" t="str">
            <v>F</v>
          </cell>
          <cell r="E13" t="str">
            <v>U Tin Aung</v>
          </cell>
          <cell r="F13" t="str">
            <v>Room 304,Bldg12,Nawarat Street, Saethein Ward, Thingyangun Township, Yangon</v>
          </cell>
          <cell r="G13" t="str">
            <v>Married</v>
          </cell>
          <cell r="H13">
            <v>29118</v>
          </cell>
          <cell r="I13">
            <v>32.751916757940855</v>
          </cell>
          <cell r="J13" t="str">
            <v>Purchaser</v>
          </cell>
          <cell r="K13" t="str">
            <v>Logistics</v>
          </cell>
          <cell r="L13" t="str">
            <v>Office</v>
          </cell>
          <cell r="M13" t="str">
            <v>YGN</v>
          </cell>
          <cell r="N13" t="str">
            <v>YGN</v>
          </cell>
          <cell r="O13">
            <v>41044</v>
          </cell>
          <cell r="P13" t="str">
            <v>T2J</v>
          </cell>
          <cell r="Q13">
            <v>41409</v>
          </cell>
          <cell r="R13" t="str">
            <v>Newly Recruited on 15/5/2012</v>
          </cell>
          <cell r="S13">
            <v>41044</v>
          </cell>
          <cell r="T13">
            <v>41044</v>
          </cell>
          <cell r="U13" t="str">
            <v>2 month</v>
          </cell>
          <cell r="V13">
            <v>41105</v>
          </cell>
          <cell r="W13">
            <v>7.5575027382256295</v>
          </cell>
          <cell r="X13">
            <v>41274</v>
          </cell>
          <cell r="Y13">
            <v>1.5112936344969197</v>
          </cell>
          <cell r="Z13" t="str">
            <v>s0</v>
          </cell>
          <cell r="AA13" t="str">
            <v>May</v>
          </cell>
          <cell r="AB13" t="str">
            <v>May '13</v>
          </cell>
        </row>
        <row r="14">
          <cell r="A14" t="str">
            <v>YGN0110</v>
          </cell>
          <cell r="B14" t="str">
            <v>Dr.Kyawt Thazin Oo</v>
          </cell>
          <cell r="C14" t="str">
            <v>12/SaKhaNa(N)058876</v>
          </cell>
          <cell r="D14" t="str">
            <v>F</v>
          </cell>
          <cell r="E14" t="str">
            <v>U Sit Hla</v>
          </cell>
          <cell r="F14" t="str">
            <v>No.20,Minn Street, Sanchaung Township, Yangon</v>
          </cell>
          <cell r="G14" t="str">
            <v>Single</v>
          </cell>
          <cell r="H14">
            <v>30676</v>
          </cell>
          <cell r="I14">
            <v>28.485761226725081</v>
          </cell>
          <cell r="J14" t="str">
            <v>Sustain Programme Coordinator</v>
          </cell>
          <cell r="K14" t="str">
            <v>Sustain</v>
          </cell>
          <cell r="L14" t="str">
            <v>Office</v>
          </cell>
          <cell r="M14" t="str">
            <v>YGN</v>
          </cell>
          <cell r="N14" t="str">
            <v>YGN</v>
          </cell>
          <cell r="O14">
            <v>40969</v>
          </cell>
          <cell r="P14" t="str">
            <v>M3J</v>
          </cell>
          <cell r="Q14">
            <v>41334</v>
          </cell>
          <cell r="R14" t="str">
            <v>Newly Recruited  on 1/3/2012</v>
          </cell>
          <cell r="S14">
            <v>40969</v>
          </cell>
          <cell r="T14">
            <v>40969</v>
          </cell>
          <cell r="U14" t="str">
            <v>3 month</v>
          </cell>
          <cell r="V14">
            <v>41060</v>
          </cell>
          <cell r="W14">
            <v>10.021905805038335</v>
          </cell>
          <cell r="X14">
            <v>41274</v>
          </cell>
          <cell r="Y14">
            <v>3.9753593429158114</v>
          </cell>
          <cell r="Z14" t="str">
            <v>s0</v>
          </cell>
          <cell r="AA14" t="str">
            <v xml:space="preserve">March </v>
          </cell>
          <cell r="AB14" t="str">
            <v>March'13</v>
          </cell>
        </row>
        <row r="15">
          <cell r="A15" t="str">
            <v>YGN0111</v>
          </cell>
          <cell r="B15" t="str">
            <v>Nan Mwon Kham</v>
          </cell>
          <cell r="C15" t="str">
            <v>12/SaKhaNa(N)060335</v>
          </cell>
          <cell r="D15" t="str">
            <v>F</v>
          </cell>
          <cell r="E15" t="str">
            <v>U Myo Tint</v>
          </cell>
          <cell r="F15" t="str">
            <v>No.20/22 (C 4), Ma Kyee Kyee Street, Sanchaung Township, Yangon</v>
          </cell>
          <cell r="G15" t="str">
            <v>Single</v>
          </cell>
          <cell r="H15">
            <v>30574</v>
          </cell>
          <cell r="I15">
            <v>28.765060240963855</v>
          </cell>
          <cell r="J15" t="str">
            <v>Financial Controller</v>
          </cell>
          <cell r="K15" t="str">
            <v>Administration</v>
          </cell>
          <cell r="L15" t="str">
            <v>Office</v>
          </cell>
          <cell r="M15" t="str">
            <v>YGN</v>
          </cell>
          <cell r="N15" t="str">
            <v>YGN</v>
          </cell>
          <cell r="O15">
            <v>41022</v>
          </cell>
          <cell r="P15" t="str">
            <v>M2J</v>
          </cell>
          <cell r="Q15">
            <v>41387</v>
          </cell>
          <cell r="R15" t="str">
            <v>Newly Recruited on 23/4/2012</v>
          </cell>
          <cell r="S15">
            <v>41022</v>
          </cell>
          <cell r="T15">
            <v>41022</v>
          </cell>
          <cell r="U15" t="str">
            <v>3 month</v>
          </cell>
          <cell r="V15">
            <v>41113</v>
          </cell>
          <cell r="W15">
            <v>8.2803943044906898</v>
          </cell>
          <cell r="X15">
            <v>41274</v>
          </cell>
          <cell r="Y15">
            <v>2.2340862422997949</v>
          </cell>
          <cell r="Z15" t="str">
            <v>s0</v>
          </cell>
          <cell r="AA15" t="str">
            <v xml:space="preserve">April  </v>
          </cell>
          <cell r="AB15" t="str">
            <v>April'13</v>
          </cell>
        </row>
      </sheetData>
      <sheetData sheetId="4" refreshError="1">
        <row r="4">
          <cell r="A4" t="str">
            <v>Staff Code</v>
          </cell>
          <cell r="B4" t="str">
            <v>Name</v>
          </cell>
          <cell r="C4" t="str">
            <v>Position</v>
          </cell>
          <cell r="D4" t="str">
            <v>Department</v>
          </cell>
          <cell r="E4" t="str">
            <v>Team</v>
          </cell>
          <cell r="F4" t="str">
            <v>ACF starting date</v>
          </cell>
          <cell r="G4" t="str">
            <v>Current contract Starting date</v>
          </cell>
          <cell r="H4" t="str">
            <v>Current contract Ending date</v>
          </cell>
          <cell r="I4" t="str">
            <v>Contract code</v>
          </cell>
          <cell r="J4" t="str">
            <v>Project code</v>
          </cell>
          <cell r="K4" t="str">
            <v>Financial line code</v>
          </cell>
          <cell r="L4" t="str">
            <v>Grade status</v>
          </cell>
          <cell r="M4" t="str">
            <v>Seniority Step</v>
          </cell>
          <cell r="N4" t="str">
            <v>Basic salary (in MMK)</v>
          </cell>
          <cell r="O4" t="str">
            <v>Seniority in %</v>
          </cell>
          <cell r="P4" t="str">
            <v>Seniority in value (MMK)</v>
          </cell>
          <cell r="Q4" t="str">
            <v xml:space="preserve">Cost of Living allowance </v>
          </cell>
          <cell r="R4" t="str">
            <v>Total salary calculation (in MMK)</v>
          </cell>
          <cell r="S4" t="str">
            <v>Monthly SB accrued (in MMK)</v>
          </cell>
          <cell r="T4" t="str">
            <v>AL+CL</v>
          </cell>
          <cell r="U4" t="str">
            <v>Sick leaves (100 % pay)</v>
          </cell>
          <cell r="V4" t="str">
            <v>Sick leaves (at 50% pay)</v>
          </cell>
          <cell r="W4" t="str">
            <v>Sick leaves (at 25% pay)</v>
          </cell>
          <cell r="X4" t="str">
            <v>Unpaid sick leaves</v>
          </cell>
          <cell r="Y4" t="str">
            <v>Study leaves (50%)</v>
          </cell>
          <cell r="Z4" t="str">
            <v>Unpaid leaves</v>
          </cell>
          <cell r="AA4" t="str">
            <v>Stand by</v>
          </cell>
          <cell r="AB4" t="str">
            <v>Overtime (working official holidays)</v>
          </cell>
          <cell r="AC4" t="str">
            <v>Overtime (working official holidays)</v>
          </cell>
          <cell r="AD4" t="str">
            <v xml:space="preserve">Number of working days </v>
          </cell>
          <cell r="AE4" t="str">
            <v>Presence rate</v>
          </cell>
          <cell r="AF4" t="str">
            <v>OT Rate</v>
          </cell>
          <cell r="AG4" t="str">
            <v>Relocation Allowance (MMK)</v>
          </cell>
          <cell r="AH4" t="str">
            <v>Facilitation Allowance (MMK)</v>
          </cell>
          <cell r="AI4" t="str">
            <v>Scarcity Bonus (MMK)</v>
          </cell>
          <cell r="AJ4" t="str">
            <v>Other Allowance (MMK)</v>
          </cell>
          <cell r="AK4" t="str">
            <v>TOTAL MONTHLY SALARY (MMK)</v>
          </cell>
          <cell r="AL4" t="str">
            <v>Advance 
(FEC)</v>
          </cell>
          <cell r="AM4" t="str">
            <v>Advance Salary 
(MMK)</v>
          </cell>
          <cell r="AN4" t="str">
            <v>Net to pay Salary
(MMK)</v>
          </cell>
          <cell r="AO4" t="str">
            <v>Net to pay Salary
(MMK)</v>
          </cell>
          <cell r="AP4" t="str">
            <v>Field Allowance (MMK)</v>
          </cell>
          <cell r="AQ4" t="str">
            <v>Bonus for Exchange Rate (MMK)</v>
          </cell>
          <cell r="AR4" t="str">
            <v>Loan Deduction (MMK)</v>
          </cell>
          <cell r="AS4" t="str">
            <v>Total To Pay (MMK)</v>
          </cell>
        </row>
        <row r="5">
          <cell r="A5" t="str">
            <v>YGN0090</v>
          </cell>
          <cell r="B5" t="str">
            <v>Zaw Htut Nyein</v>
          </cell>
          <cell r="C5" t="str">
            <v>Watchman</v>
          </cell>
          <cell r="D5" t="str">
            <v>Logistics</v>
          </cell>
          <cell r="E5" t="str">
            <v>Guest House</v>
          </cell>
          <cell r="F5">
            <v>40430</v>
          </cell>
          <cell r="G5">
            <v>40909</v>
          </cell>
          <cell r="H5">
            <v>41274</v>
          </cell>
          <cell r="I5" t="str">
            <v>Z1Q</v>
          </cell>
          <cell r="J5" t="str">
            <v>YGC01</v>
          </cell>
          <cell r="K5" t="str">
            <v>6500O</v>
          </cell>
          <cell r="L5" t="str">
            <v>E1J</v>
          </cell>
          <cell r="M5" t="str">
            <v>s1</v>
          </cell>
          <cell r="N5">
            <v>90250</v>
          </cell>
          <cell r="O5">
            <v>0.03</v>
          </cell>
          <cell r="P5">
            <v>2708</v>
          </cell>
          <cell r="Q5">
            <v>38000</v>
          </cell>
          <cell r="R5">
            <v>130958</v>
          </cell>
          <cell r="S5" t="e">
            <v>#REF!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  <cell r="Y5" t="e">
            <v>#REF!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>
            <v>22</v>
          </cell>
          <cell r="AE5" t="e">
            <v>#REF!</v>
          </cell>
          <cell r="AF5" t="e">
            <v>#REF!</v>
          </cell>
          <cell r="AK5" t="e">
            <v>#REF!</v>
          </cell>
          <cell r="AM5">
            <v>0</v>
          </cell>
          <cell r="AN5" t="e">
            <v>#REF!</v>
          </cell>
          <cell r="AO5" t="e">
            <v>#REF!</v>
          </cell>
          <cell r="AP5">
            <v>0</v>
          </cell>
          <cell r="AR5">
            <v>0</v>
          </cell>
          <cell r="AS5" t="e">
            <v>#REF!</v>
          </cell>
        </row>
        <row r="6">
          <cell r="A6" t="str">
            <v>YGN0092</v>
          </cell>
          <cell r="B6" t="str">
            <v>Zaw Win Maung Tun</v>
          </cell>
          <cell r="C6" t="str">
            <v>Watchman</v>
          </cell>
          <cell r="D6" t="str">
            <v>Logistics</v>
          </cell>
          <cell r="E6" t="str">
            <v>Guest House</v>
          </cell>
          <cell r="F6">
            <v>40430</v>
          </cell>
          <cell r="G6">
            <v>40909</v>
          </cell>
          <cell r="H6">
            <v>41274</v>
          </cell>
          <cell r="I6" t="str">
            <v>Z1Q</v>
          </cell>
          <cell r="J6" t="str">
            <v>YGC01</v>
          </cell>
          <cell r="K6" t="str">
            <v>6500O</v>
          </cell>
          <cell r="L6" t="str">
            <v>E1J</v>
          </cell>
          <cell r="M6" t="str">
            <v>s1</v>
          </cell>
          <cell r="N6">
            <v>90250</v>
          </cell>
          <cell r="O6">
            <v>0.03</v>
          </cell>
          <cell r="P6">
            <v>2708</v>
          </cell>
          <cell r="Q6">
            <v>38000</v>
          </cell>
          <cell r="R6">
            <v>130958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>
            <v>22</v>
          </cell>
          <cell r="AE6" t="e">
            <v>#REF!</v>
          </cell>
          <cell r="AF6" t="e">
            <v>#REF!</v>
          </cell>
          <cell r="AK6" t="e">
            <v>#REF!</v>
          </cell>
          <cell r="AM6">
            <v>0</v>
          </cell>
          <cell r="AN6" t="e">
            <v>#REF!</v>
          </cell>
          <cell r="AO6" t="e">
            <v>#REF!</v>
          </cell>
          <cell r="AP6">
            <v>0</v>
          </cell>
          <cell r="AR6">
            <v>0</v>
          </cell>
          <cell r="AS6" t="e">
            <v>#REF!</v>
          </cell>
        </row>
        <row r="7">
          <cell r="A7" t="str">
            <v>YGN0099</v>
          </cell>
          <cell r="B7" t="str">
            <v>Lwin Moe Thwin</v>
          </cell>
          <cell r="C7" t="str">
            <v>Front Desk Officer</v>
          </cell>
          <cell r="D7" t="str">
            <v>Administration</v>
          </cell>
          <cell r="E7" t="str">
            <v>Office</v>
          </cell>
          <cell r="F7">
            <v>40444</v>
          </cell>
          <cell r="G7">
            <v>40909</v>
          </cell>
          <cell r="H7">
            <v>41274</v>
          </cell>
          <cell r="I7" t="str">
            <v xml:space="preserve">A3A  </v>
          </cell>
          <cell r="J7" t="str">
            <v>YGC01</v>
          </cell>
          <cell r="K7" t="str">
            <v>AA35</v>
          </cell>
          <cell r="L7" t="str">
            <v>E3J</v>
          </cell>
          <cell r="M7" t="str">
            <v>s1</v>
          </cell>
          <cell r="N7">
            <v>121600</v>
          </cell>
          <cell r="O7">
            <v>0.03</v>
          </cell>
          <cell r="P7">
            <v>3648</v>
          </cell>
          <cell r="Q7">
            <v>38000</v>
          </cell>
          <cell r="R7">
            <v>163248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>
            <v>22</v>
          </cell>
          <cell r="AE7" t="e">
            <v>#REF!</v>
          </cell>
          <cell r="AF7" t="e">
            <v>#REF!</v>
          </cell>
          <cell r="AK7" t="e">
            <v>#REF!</v>
          </cell>
          <cell r="AM7">
            <v>0</v>
          </cell>
          <cell r="AN7" t="e">
            <v>#REF!</v>
          </cell>
          <cell r="AO7" t="e">
            <v>#REF!</v>
          </cell>
          <cell r="AP7">
            <v>0</v>
          </cell>
          <cell r="AR7">
            <v>0</v>
          </cell>
          <cell r="AS7" t="e">
            <v>#REF!</v>
          </cell>
        </row>
        <row r="8">
          <cell r="A8" t="str">
            <v>YGN0104</v>
          </cell>
          <cell r="B8" t="str">
            <v>Naw Mu Thaw</v>
          </cell>
          <cell r="C8" t="str">
            <v>Cleaner</v>
          </cell>
          <cell r="D8" t="str">
            <v>Administration</v>
          </cell>
          <cell r="E8" t="str">
            <v>Guest House</v>
          </cell>
          <cell r="F8">
            <v>40462</v>
          </cell>
          <cell r="G8">
            <v>40909</v>
          </cell>
          <cell r="H8">
            <v>41274</v>
          </cell>
          <cell r="I8" t="str">
            <v>Z1Q</v>
          </cell>
          <cell r="J8" t="str">
            <v>YGC01</v>
          </cell>
          <cell r="K8" t="str">
            <v>6500O</v>
          </cell>
          <cell r="L8" t="str">
            <v>E1J</v>
          </cell>
          <cell r="M8" t="str">
            <v>s1</v>
          </cell>
          <cell r="N8">
            <v>90250</v>
          </cell>
          <cell r="O8">
            <v>0.03</v>
          </cell>
          <cell r="P8">
            <v>2708</v>
          </cell>
          <cell r="Q8">
            <v>38000</v>
          </cell>
          <cell r="R8">
            <v>130958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  <cell r="Y8" t="e">
            <v>#REF!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>
            <v>22</v>
          </cell>
          <cell r="AE8" t="e">
            <v>#REF!</v>
          </cell>
          <cell r="AF8" t="e">
            <v>#REF!</v>
          </cell>
          <cell r="AK8" t="e">
            <v>#REF!</v>
          </cell>
          <cell r="AM8">
            <v>0</v>
          </cell>
          <cell r="AN8" t="e">
            <v>#REF!</v>
          </cell>
          <cell r="AO8" t="e">
            <v>#REF!</v>
          </cell>
          <cell r="AP8">
            <v>0</v>
          </cell>
          <cell r="AR8">
            <v>0</v>
          </cell>
          <cell r="AS8" t="e">
            <v>#REF!</v>
          </cell>
        </row>
        <row r="9">
          <cell r="A9" t="str">
            <v>YGN0105</v>
          </cell>
          <cell r="B9" t="str">
            <v>Aung Myo Oo</v>
          </cell>
          <cell r="C9" t="str">
            <v>Watchman</v>
          </cell>
          <cell r="D9" t="str">
            <v>Logistics</v>
          </cell>
          <cell r="E9" t="str">
            <v>Guest House</v>
          </cell>
          <cell r="F9">
            <v>40544</v>
          </cell>
          <cell r="G9">
            <v>40909</v>
          </cell>
          <cell r="H9">
            <v>41274</v>
          </cell>
          <cell r="I9" t="str">
            <v>Z1Q</v>
          </cell>
          <cell r="J9" t="str">
            <v>YGC01</v>
          </cell>
          <cell r="K9" t="str">
            <v>6500O</v>
          </cell>
          <cell r="L9" t="str">
            <v>E1J</v>
          </cell>
          <cell r="M9" t="str">
            <v>s1</v>
          </cell>
          <cell r="N9">
            <v>90250</v>
          </cell>
          <cell r="O9">
            <v>0.03</v>
          </cell>
          <cell r="P9">
            <v>2708</v>
          </cell>
          <cell r="Q9">
            <v>38000</v>
          </cell>
          <cell r="R9">
            <v>130958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 t="e">
            <v>#REF!</v>
          </cell>
          <cell r="Y9" t="e">
            <v>#REF!</v>
          </cell>
          <cell r="Z9" t="e">
            <v>#REF!</v>
          </cell>
          <cell r="AA9" t="e">
            <v>#REF!</v>
          </cell>
          <cell r="AB9">
            <v>0</v>
          </cell>
          <cell r="AC9" t="e">
            <v>#REF!</v>
          </cell>
          <cell r="AD9">
            <v>22</v>
          </cell>
          <cell r="AE9" t="e">
            <v>#REF!</v>
          </cell>
          <cell r="AF9">
            <v>0</v>
          </cell>
          <cell r="AK9" t="e">
            <v>#REF!</v>
          </cell>
          <cell r="AM9">
            <v>0</v>
          </cell>
          <cell r="AN9" t="e">
            <v>#REF!</v>
          </cell>
          <cell r="AO9" t="e">
            <v>#REF!</v>
          </cell>
          <cell r="AP9">
            <v>0</v>
          </cell>
          <cell r="AR9">
            <v>0</v>
          </cell>
          <cell r="AS9" t="e">
            <v>#REF!</v>
          </cell>
        </row>
        <row r="10">
          <cell r="A10" t="str">
            <v>YGN0106</v>
          </cell>
          <cell r="B10" t="str">
            <v>Aung Aung Lwin</v>
          </cell>
          <cell r="C10" t="str">
            <v>Watchman</v>
          </cell>
          <cell r="D10" t="str">
            <v>Logistics</v>
          </cell>
          <cell r="E10" t="str">
            <v>Guest House</v>
          </cell>
          <cell r="F10">
            <v>40558</v>
          </cell>
          <cell r="G10">
            <v>40909</v>
          </cell>
          <cell r="H10">
            <v>41274</v>
          </cell>
          <cell r="I10" t="str">
            <v>Z1Q</v>
          </cell>
          <cell r="J10" t="str">
            <v>YGC01</v>
          </cell>
          <cell r="K10" t="str">
            <v>6500O</v>
          </cell>
          <cell r="L10" t="str">
            <v>E1J</v>
          </cell>
          <cell r="M10" t="str">
            <v>s1</v>
          </cell>
          <cell r="N10">
            <v>90250</v>
          </cell>
          <cell r="O10">
            <v>0.03</v>
          </cell>
          <cell r="P10">
            <v>2708</v>
          </cell>
          <cell r="Q10">
            <v>38000</v>
          </cell>
          <cell r="R10">
            <v>130958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 t="e">
            <v>#REF!</v>
          </cell>
          <cell r="Y10" t="e">
            <v>#REF!</v>
          </cell>
          <cell r="Z10" t="e">
            <v>#REF!</v>
          </cell>
          <cell r="AA10" t="e">
            <v>#REF!</v>
          </cell>
          <cell r="AB10">
            <v>0</v>
          </cell>
          <cell r="AC10" t="e">
            <v>#REF!</v>
          </cell>
          <cell r="AD10">
            <v>22</v>
          </cell>
          <cell r="AE10" t="e">
            <v>#REF!</v>
          </cell>
          <cell r="AF10">
            <v>0</v>
          </cell>
          <cell r="AK10" t="e">
            <v>#REF!</v>
          </cell>
          <cell r="AM10">
            <v>0</v>
          </cell>
          <cell r="AN10" t="e">
            <v>#REF!</v>
          </cell>
          <cell r="AO10" t="e">
            <v>#REF!</v>
          </cell>
          <cell r="AP10">
            <v>0</v>
          </cell>
          <cell r="AR10">
            <v>0</v>
          </cell>
          <cell r="AS10" t="e">
            <v>#REF!</v>
          </cell>
        </row>
        <row r="11">
          <cell r="A11" t="str">
            <v>YGN0107</v>
          </cell>
          <cell r="B11" t="str">
            <v>Aung Thura Tun</v>
          </cell>
          <cell r="C11" t="str">
            <v>Deputy Logistician Base</v>
          </cell>
          <cell r="D11" t="str">
            <v>Logistics</v>
          </cell>
          <cell r="E11" t="str">
            <v>Office</v>
          </cell>
          <cell r="F11">
            <v>40606</v>
          </cell>
          <cell r="G11">
            <v>40909</v>
          </cell>
          <cell r="H11">
            <v>41274</v>
          </cell>
          <cell r="I11" t="str">
            <v>A3A</v>
          </cell>
          <cell r="J11" t="str">
            <v>YGC01</v>
          </cell>
          <cell r="K11" t="str">
            <v>AA32</v>
          </cell>
          <cell r="L11" t="str">
            <v>T3J</v>
          </cell>
          <cell r="M11" t="str">
            <v>s1</v>
          </cell>
          <cell r="N11">
            <v>293550</v>
          </cell>
          <cell r="O11">
            <v>0.03</v>
          </cell>
          <cell r="P11">
            <v>8807</v>
          </cell>
          <cell r="Q11">
            <v>38000</v>
          </cell>
          <cell r="R11">
            <v>340357</v>
          </cell>
          <cell r="S11" t="e">
            <v>#REF!</v>
          </cell>
          <cell r="T11" t="e">
            <v>#REF!</v>
          </cell>
          <cell r="U11" t="e">
            <v>#REF!</v>
          </cell>
          <cell r="V11" t="e">
            <v>#REF!</v>
          </cell>
          <cell r="W11" t="e">
            <v>#REF!</v>
          </cell>
          <cell r="X11" t="e">
            <v>#REF!</v>
          </cell>
          <cell r="Y11" t="e">
            <v>#REF!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>
            <v>22</v>
          </cell>
          <cell r="AE11" t="e">
            <v>#REF!</v>
          </cell>
          <cell r="AF11" t="e">
            <v>#REF!</v>
          </cell>
          <cell r="AK11" t="e">
            <v>#REF!</v>
          </cell>
          <cell r="AM11">
            <v>0</v>
          </cell>
          <cell r="AN11" t="e">
            <v>#REF!</v>
          </cell>
          <cell r="AO11" t="e">
            <v>#REF!</v>
          </cell>
          <cell r="AP11">
            <v>0</v>
          </cell>
          <cell r="AR11">
            <v>0</v>
          </cell>
          <cell r="AS11" t="e">
            <v>#REF!</v>
          </cell>
        </row>
        <row r="12">
          <cell r="A12" t="str">
            <v>YGN0108</v>
          </cell>
          <cell r="B12" t="str">
            <v>Thandar Tun</v>
          </cell>
          <cell r="C12" t="str">
            <v>Purchaser</v>
          </cell>
          <cell r="D12" t="str">
            <v>Logistics</v>
          </cell>
          <cell r="E12" t="str">
            <v>Office</v>
          </cell>
          <cell r="F12">
            <v>40637</v>
          </cell>
          <cell r="G12">
            <v>40909</v>
          </cell>
          <cell r="H12">
            <v>41274</v>
          </cell>
          <cell r="I12" t="str">
            <v>A3A</v>
          </cell>
          <cell r="J12" t="str">
            <v>YGC01</v>
          </cell>
          <cell r="K12" t="str">
            <v>AA32</v>
          </cell>
          <cell r="L12" t="str">
            <v>T2J</v>
          </cell>
          <cell r="M12" t="str">
            <v>s1</v>
          </cell>
          <cell r="N12">
            <v>195700</v>
          </cell>
          <cell r="O12">
            <v>0.03</v>
          </cell>
          <cell r="P12">
            <v>5871</v>
          </cell>
          <cell r="Q12">
            <v>38000</v>
          </cell>
          <cell r="R12">
            <v>239571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 t="e">
            <v>#REF!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>
            <v>22</v>
          </cell>
          <cell r="AE12" t="e">
            <v>#REF!</v>
          </cell>
          <cell r="AF12" t="e">
            <v>#REF!</v>
          </cell>
          <cell r="AK12" t="e">
            <v>#REF!</v>
          </cell>
          <cell r="AM12">
            <v>0</v>
          </cell>
          <cell r="AN12" t="e">
            <v>#REF!</v>
          </cell>
          <cell r="AO12" t="e">
            <v>#REF!</v>
          </cell>
          <cell r="AP12">
            <v>0</v>
          </cell>
          <cell r="AR12">
            <v>0</v>
          </cell>
          <cell r="AS12" t="e">
            <v>#REF!</v>
          </cell>
        </row>
        <row r="13">
          <cell r="A13" t="str">
            <v>YGN0109</v>
          </cell>
          <cell r="B13" t="str">
            <v>Win Tun Thein</v>
          </cell>
          <cell r="C13" t="str">
            <v>Watchman</v>
          </cell>
          <cell r="D13" t="str">
            <v>Logistics</v>
          </cell>
          <cell r="E13" t="str">
            <v>Guest House</v>
          </cell>
          <cell r="F13">
            <v>40664</v>
          </cell>
          <cell r="G13">
            <v>40909</v>
          </cell>
          <cell r="H13">
            <v>41274</v>
          </cell>
          <cell r="I13" t="str">
            <v>Z1Q</v>
          </cell>
          <cell r="J13" t="str">
            <v>YGC01</v>
          </cell>
          <cell r="K13" t="str">
            <v>6500O</v>
          </cell>
          <cell r="L13" t="str">
            <v>E1J</v>
          </cell>
          <cell r="M13" t="str">
            <v>s1</v>
          </cell>
          <cell r="N13">
            <v>90250</v>
          </cell>
          <cell r="O13">
            <v>0.03</v>
          </cell>
          <cell r="P13">
            <v>2708</v>
          </cell>
          <cell r="Q13">
            <v>38000</v>
          </cell>
          <cell r="R13">
            <v>130958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>
            <v>0</v>
          </cell>
          <cell r="AC13" t="e">
            <v>#REF!</v>
          </cell>
          <cell r="AD13">
            <v>22</v>
          </cell>
          <cell r="AE13" t="e">
            <v>#REF!</v>
          </cell>
          <cell r="AF13">
            <v>0</v>
          </cell>
          <cell r="AK13" t="e">
            <v>#REF!</v>
          </cell>
          <cell r="AM13">
            <v>0</v>
          </cell>
          <cell r="AN13" t="e">
            <v>#REF!</v>
          </cell>
          <cell r="AO13" t="e">
            <v>#REF!</v>
          </cell>
          <cell r="AP13">
            <v>0</v>
          </cell>
          <cell r="AR13">
            <v>0</v>
          </cell>
          <cell r="AS13" t="e">
            <v>#REF!</v>
          </cell>
        </row>
        <row r="14">
          <cell r="A14" t="str">
            <v>YGN0112</v>
          </cell>
          <cell r="B14" t="str">
            <v>Ei Mon Phyo</v>
          </cell>
          <cell r="C14" t="str">
            <v>Purchaser</v>
          </cell>
          <cell r="D14" t="str">
            <v>Logistics</v>
          </cell>
          <cell r="E14" t="str">
            <v>Office</v>
          </cell>
          <cell r="F14">
            <v>41044</v>
          </cell>
          <cell r="G14">
            <v>41044</v>
          </cell>
          <cell r="H14">
            <v>41274</v>
          </cell>
          <cell r="I14" t="str">
            <v xml:space="preserve">A3A  </v>
          </cell>
          <cell r="J14" t="str">
            <v>YGC01</v>
          </cell>
          <cell r="K14" t="str">
            <v>AA32</v>
          </cell>
          <cell r="L14" t="str">
            <v>T2J</v>
          </cell>
          <cell r="M14" t="str">
            <v>s0</v>
          </cell>
          <cell r="N14">
            <v>195700</v>
          </cell>
          <cell r="O14">
            <v>0</v>
          </cell>
          <cell r="P14">
            <v>0</v>
          </cell>
          <cell r="Q14">
            <v>38000</v>
          </cell>
          <cell r="R14">
            <v>233700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>
            <v>13</v>
          </cell>
          <cell r="AE14" t="e">
            <v>#REF!</v>
          </cell>
          <cell r="AF14" t="e">
            <v>#REF!</v>
          </cell>
          <cell r="AK14" t="e">
            <v>#REF!</v>
          </cell>
          <cell r="AM14">
            <v>0</v>
          </cell>
          <cell r="AN14" t="e">
            <v>#REF!</v>
          </cell>
          <cell r="AO14" t="e">
            <v>#REF!</v>
          </cell>
          <cell r="AP14">
            <v>0</v>
          </cell>
          <cell r="AR14">
            <v>0</v>
          </cell>
          <cell r="AS14" t="e">
            <v>#REF!</v>
          </cell>
        </row>
        <row r="15">
          <cell r="A15" t="str">
            <v>YGN0110</v>
          </cell>
          <cell r="B15" t="str">
            <v>Dr.Kyawt Thazin Oo</v>
          </cell>
          <cell r="C15" t="str">
            <v>Sustain Programme Coordinator</v>
          </cell>
          <cell r="D15" t="str">
            <v>Sustain</v>
          </cell>
          <cell r="E15" t="str">
            <v>Office</v>
          </cell>
          <cell r="F15">
            <v>40969</v>
          </cell>
          <cell r="G15">
            <v>40969</v>
          </cell>
          <cell r="H15">
            <v>41274</v>
          </cell>
          <cell r="I15" t="str">
            <v>A3C</v>
          </cell>
          <cell r="J15" t="str">
            <v>YGC01</v>
          </cell>
          <cell r="K15" t="str">
            <v>AA00</v>
          </cell>
          <cell r="L15" t="str">
            <v>M3J</v>
          </cell>
          <cell r="M15" t="str">
            <v>s0</v>
          </cell>
          <cell r="N15">
            <v>861650</v>
          </cell>
          <cell r="O15">
            <v>0</v>
          </cell>
          <cell r="P15">
            <v>0</v>
          </cell>
          <cell r="Q15">
            <v>38000</v>
          </cell>
          <cell r="R15">
            <v>861650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>
            <v>22</v>
          </cell>
          <cell r="AE15" t="e">
            <v>#REF!</v>
          </cell>
          <cell r="AF15" t="e">
            <v>#REF!</v>
          </cell>
          <cell r="AK15" t="e">
            <v>#REF!</v>
          </cell>
          <cell r="AM15">
            <v>0</v>
          </cell>
          <cell r="AN15" t="e">
            <v>#REF!</v>
          </cell>
          <cell r="AO15">
            <v>0</v>
          </cell>
          <cell r="AP15">
            <v>0</v>
          </cell>
          <cell r="AQ15">
            <v>39788.799999999996</v>
          </cell>
          <cell r="AR15" t="e">
            <v>#REF!</v>
          </cell>
        </row>
        <row r="16">
          <cell r="A16" t="str">
            <v>YGN0111</v>
          </cell>
          <cell r="B16" t="str">
            <v>Nan Mwon Kham</v>
          </cell>
          <cell r="C16" t="str">
            <v>Financial Controller</v>
          </cell>
          <cell r="D16" t="str">
            <v>Administration</v>
          </cell>
          <cell r="E16" t="str">
            <v>Office</v>
          </cell>
          <cell r="F16">
            <v>41022</v>
          </cell>
          <cell r="G16">
            <v>41022</v>
          </cell>
          <cell r="H16">
            <v>41274</v>
          </cell>
          <cell r="I16" t="str">
            <v>A1Z</v>
          </cell>
          <cell r="J16" t="str">
            <v>YGC01</v>
          </cell>
          <cell r="K16" t="str">
            <v>AB12</v>
          </cell>
          <cell r="L16" t="str">
            <v>M2J</v>
          </cell>
          <cell r="M16" t="str">
            <v>s0</v>
          </cell>
          <cell r="N16">
            <v>662150</v>
          </cell>
          <cell r="O16">
            <v>0</v>
          </cell>
          <cell r="P16">
            <v>0</v>
          </cell>
          <cell r="Q16">
            <v>38000</v>
          </cell>
          <cell r="R16">
            <v>662150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>
            <v>22</v>
          </cell>
          <cell r="AE16" t="e">
            <v>#REF!</v>
          </cell>
          <cell r="AF16" t="e">
            <v>#REF!</v>
          </cell>
          <cell r="AK16" t="e">
            <v>#REF!</v>
          </cell>
          <cell r="AM16">
            <v>0</v>
          </cell>
          <cell r="AN16" t="e">
            <v>#REF!</v>
          </cell>
          <cell r="AO16">
            <v>0</v>
          </cell>
          <cell r="AP16">
            <v>0</v>
          </cell>
          <cell r="AQ16">
            <v>27674.799999999999</v>
          </cell>
          <cell r="AR16" t="e">
            <v>#REF!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DRAGE FINANCIER"/>
      <sheetName val="Feuil6"/>
      <sheetName val="HQ costs"/>
      <sheetName val="BRGL"/>
      <sheetName val="CAFO"/>
      <sheetName val="TEMPLATE 1 (detailled)"/>
      <sheetName val="ctrl"/>
      <sheetName val="TEMPLATE 2 (synthesis)"/>
      <sheetName val="NIG"/>
      <sheetName val="BUR"/>
      <sheetName val="UGA"/>
      <sheetName val="RDC"/>
      <sheetName val="TEMPLATE 2 NIG"/>
      <sheetName val="TEMPLATE 2 BUR"/>
      <sheetName val="TEMPLATE 2 UGA"/>
      <sheetName val="TEMPLATE 2 RDC"/>
      <sheetName val="Feuil1"/>
      <sheetName val="Feuil2"/>
      <sheetName val="Feuil3"/>
      <sheetName val="Feuil4"/>
    </sheetNames>
    <sheetDataSet>
      <sheetData sheetId="0"/>
      <sheetData sheetId="1"/>
      <sheetData sheetId="2"/>
      <sheetData sheetId="3"/>
      <sheetData sheetId="4"/>
      <sheetData sheetId="5">
        <row r="6">
          <cell r="I6">
            <v>55645</v>
          </cell>
        </row>
        <row r="15">
          <cell r="I15">
            <v>40379.411811551254</v>
          </cell>
        </row>
        <row r="33">
          <cell r="I33">
            <v>7926.6055045871553</v>
          </cell>
        </row>
        <row r="36">
          <cell r="I36">
            <v>424627.85266794101</v>
          </cell>
        </row>
        <row r="42">
          <cell r="I42">
            <v>115229.99713835612</v>
          </cell>
        </row>
        <row r="49">
          <cell r="I49">
            <v>153390.97960351812</v>
          </cell>
        </row>
        <row r="57">
          <cell r="I57">
            <v>241946.38323140252</v>
          </cell>
        </row>
        <row r="82">
          <cell r="I82">
            <v>93937.475707178251</v>
          </cell>
        </row>
        <row r="101">
          <cell r="I101">
            <v>34389.954599135621</v>
          </cell>
        </row>
        <row r="133">
          <cell r="I133">
            <v>0</v>
          </cell>
        </row>
        <row r="137">
          <cell r="I137">
            <v>625762.26410278934</v>
          </cell>
        </row>
        <row r="148">
          <cell r="I148">
            <v>77053.734865955979</v>
          </cell>
        </row>
        <row r="155">
          <cell r="I155">
            <v>15386.717057672988</v>
          </cell>
        </row>
        <row r="163">
          <cell r="I163">
            <v>20663.543446256612</v>
          </cell>
        </row>
        <row r="171">
          <cell r="I171">
            <v>15258.587169921479</v>
          </cell>
        </row>
        <row r="177">
          <cell r="I177">
            <v>10515.685460138617</v>
          </cell>
        </row>
        <row r="182">
          <cell r="I182">
            <v>30895.609592122928</v>
          </cell>
        </row>
        <row r="187">
          <cell r="I187">
            <v>21458.116652799166</v>
          </cell>
        </row>
        <row r="194">
          <cell r="C194" t="str">
            <v>1.1 Soutien à la sécurité et diversité alimentaire des ménages</v>
          </cell>
          <cell r="I194">
            <v>297308.28642030444</v>
          </cell>
        </row>
        <row r="203">
          <cell r="C203" t="str">
            <v>1.2 Protection des ressources essentielles pour le maintien des activités d'élevage</v>
          </cell>
          <cell r="I203">
            <v>236182.50432169886</v>
          </cell>
        </row>
        <row r="212">
          <cell r="C212" t="str">
            <v>1.3 Assistance aux victimes d'incidents de protection</v>
          </cell>
          <cell r="I212">
            <v>152351.15846815199</v>
          </cell>
        </row>
        <row r="223">
          <cell r="C223" t="str">
            <v>2.1 Soutien à un service de l'élevage accessible et abordable</v>
          </cell>
          <cell r="I223">
            <v>111302.78695047043</v>
          </cell>
        </row>
        <row r="232">
          <cell r="C232" t="str">
            <v xml:space="preserve">2.2 Relance des activités de production agricole des plus vulnérables </v>
          </cell>
          <cell r="I232">
            <v>428532.75393727212</v>
          </cell>
        </row>
        <row r="241">
          <cell r="C241" t="str">
            <v>2.3 Soutien à l'autonomisation et au relèvement économique</v>
          </cell>
          <cell r="I241">
            <v>56497.613120716283</v>
          </cell>
        </row>
        <row r="252">
          <cell r="C252" t="str">
            <v>3.1 Soutien aux mécanismes formels et informels de gestion des ressources naturelles et communautaires</v>
          </cell>
          <cell r="I252">
            <v>60254.917717642966</v>
          </cell>
        </row>
        <row r="261">
          <cell r="C261" t="str">
            <v>3.2 Soutien aux initiatives contribuant à la réduction des conflit  et à la promotion de la cohésion sociale</v>
          </cell>
          <cell r="I261">
            <v>104817.79248793621</v>
          </cell>
        </row>
        <row r="270">
          <cell r="C270" t="str">
            <v>3.3 Développement des dispositifs de veille, surveillance et alerte concernant la protection et collecte de preuves relatifs aux vols de bétail, la violence ethnique et les violations des droits de l'homme</v>
          </cell>
          <cell r="I270">
            <v>9146.9410342446226</v>
          </cell>
        </row>
        <row r="281">
          <cell r="C281" t="str">
            <v>4.1 Renforcement des capacités des 1ers répondants locaux (STD, autorités, partenaires)</v>
          </cell>
          <cell r="I281">
            <v>90571.161252626305</v>
          </cell>
        </row>
        <row r="290">
          <cell r="C290" t="str">
            <v>4.2 Développement des mécanismes de réponse rapide face aux chocs</v>
          </cell>
          <cell r="I290">
            <v>57231.591716049079</v>
          </cell>
        </row>
        <row r="299">
          <cell r="C299" t="str">
            <v>4.3 Amélioration des connaissances et des pratiques humanitaires dans l’assistance fournie aux communautés vivant de l’élevage.</v>
          </cell>
          <cell r="I299">
            <v>97940.223518745712</v>
          </cell>
        </row>
        <row r="310">
          <cell r="I310">
            <v>208500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DRAGE FINANCIER"/>
      <sheetName val="TEMPLATE 1 (detailled)"/>
      <sheetName val="TEMPLATE 2 (synthesis)"/>
    </sheetNames>
    <sheetDataSet>
      <sheetData sheetId="0" refreshError="1"/>
      <sheetData sheetId="1" refreshError="1">
        <row r="6">
          <cell r="I6">
            <v>53357.156033093634</v>
          </cell>
        </row>
        <row r="10">
          <cell r="I10">
            <v>13415.513516892112</v>
          </cell>
        </row>
        <row r="25">
          <cell r="I25">
            <v>0</v>
          </cell>
        </row>
        <row r="28">
          <cell r="I28">
            <v>102990.35302618922</v>
          </cell>
        </row>
        <row r="40">
          <cell r="I40">
            <v>97151.185214884506</v>
          </cell>
        </row>
        <row r="62">
          <cell r="I62">
            <v>19669.120079517408</v>
          </cell>
        </row>
        <row r="84">
          <cell r="I84">
            <v>0</v>
          </cell>
        </row>
        <row r="87">
          <cell r="I87">
            <v>199516.7366153574</v>
          </cell>
        </row>
        <row r="104">
          <cell r="I104">
            <v>4613.7170576729877</v>
          </cell>
        </row>
        <row r="110">
          <cell r="I110">
            <v>3414.8579861179924</v>
          </cell>
        </row>
        <row r="114">
          <cell r="I114">
            <v>4573.4705171223113</v>
          </cell>
        </row>
        <row r="116">
          <cell r="I116">
            <v>3048.9803447482077</v>
          </cell>
        </row>
        <row r="118">
          <cell r="I118">
            <v>4878.368551597132</v>
          </cell>
        </row>
        <row r="120">
          <cell r="I120">
            <v>3048.9803447482077</v>
          </cell>
        </row>
        <row r="124">
          <cell r="C124" t="str">
            <v>1.1 Soutien à la sécurité et diversité alimentaire des ménages</v>
          </cell>
          <cell r="I124">
            <v>110348.69663712714</v>
          </cell>
        </row>
        <row r="127">
          <cell r="C127" t="str">
            <v>1.2 Protection des ressources essentielles pour le maintien des activités d'élevage</v>
          </cell>
          <cell r="I127">
            <v>89480.190012455088</v>
          </cell>
        </row>
        <row r="132">
          <cell r="C132" t="str">
            <v>1.3 Assistance aux victimes d'incidents de protection</v>
          </cell>
          <cell r="I132">
            <v>37502.458240402957</v>
          </cell>
        </row>
        <row r="136">
          <cell r="C136" t="str">
            <v>2.1 Soutien à un service de l'élevage accessible et abordable</v>
          </cell>
          <cell r="I136">
            <v>39103.172921395766</v>
          </cell>
        </row>
        <row r="145">
          <cell r="C145" t="str">
            <v xml:space="preserve">2.2 Relance des activités de production agricole des plus vulnérables </v>
          </cell>
          <cell r="I145">
            <v>103665.33172143906</v>
          </cell>
        </row>
        <row r="148">
          <cell r="C148" t="str">
            <v>2.3 Soutien à l'autonomisation et au relèvement économique</v>
          </cell>
          <cell r="I148">
            <v>0</v>
          </cell>
        </row>
        <row r="153">
          <cell r="C153" t="str">
            <v>3.1 Soutien aux mécanismes formels et informels de gestion des ressources naturelles et communautaires</v>
          </cell>
          <cell r="I153">
            <v>0</v>
          </cell>
        </row>
        <row r="156">
          <cell r="C156" t="str">
            <v>3.2 Soutien aux initiatives contribuant à la réduction des conflit  et à la promotion de la cohésion sociale</v>
          </cell>
          <cell r="I156">
            <v>9146.9410342446226</v>
          </cell>
        </row>
        <row r="159">
          <cell r="C159" t="str">
            <v>3.3 Développement des dispositifs de veille, surveillance et alerte concernant la protection et collecte de preuves relatifs aux vols de bétail, la violence ethnique et les violations des droits de l'homme</v>
          </cell>
          <cell r="I159">
            <v>0</v>
          </cell>
        </row>
        <row r="164">
          <cell r="C164" t="str">
            <v>4.1 Renforcement des capacités des 1ers répondants locaux (STD, autorités, partenaires)</v>
          </cell>
          <cell r="I164">
            <v>6097.9606894964154</v>
          </cell>
        </row>
        <row r="166">
          <cell r="C166" t="str">
            <v>4.2 Développement des mécanismes de réponse rapide face aux chocs</v>
          </cell>
          <cell r="I166">
            <v>22201.84859678302</v>
          </cell>
        </row>
        <row r="180">
          <cell r="C180" t="str">
            <v>4.3 Amélioration des connaissances et des pratiques humanitaires dans l’assistance fournie aux communautés vivant de l’élevage.</v>
          </cell>
        </row>
      </sheetData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DRAGE FINANCIER"/>
      <sheetName val="TEMPLATE 1 (detailled)"/>
      <sheetName val="TEMPLATE 2 (synthesis)"/>
    </sheetNames>
    <sheetDataSet>
      <sheetData sheetId="0" refreshError="1"/>
      <sheetData sheetId="1" refreshError="1">
        <row r="6">
          <cell r="I6">
            <v>2286.7352585611557</v>
          </cell>
        </row>
        <row r="30">
          <cell r="I30">
            <v>0</v>
          </cell>
        </row>
        <row r="33">
          <cell r="I33">
            <v>147487.60055918299</v>
          </cell>
        </row>
        <row r="52">
          <cell r="I52">
            <v>34512.262236701485</v>
          </cell>
        </row>
        <row r="73">
          <cell r="I73">
            <v>1707.4289930589962</v>
          </cell>
        </row>
        <row r="95">
          <cell r="I95">
            <v>0</v>
          </cell>
        </row>
        <row r="98">
          <cell r="I98">
            <v>190485.14216633106</v>
          </cell>
        </row>
        <row r="117">
          <cell r="I117">
            <v>0</v>
          </cell>
        </row>
        <row r="122">
          <cell r="I122">
            <v>6097.9606894964154</v>
          </cell>
        </row>
        <row r="125">
          <cell r="I125">
            <v>6097.9606894964154</v>
          </cell>
        </row>
        <row r="127">
          <cell r="I127">
            <v>3048.9803447482077</v>
          </cell>
        </row>
        <row r="129">
          <cell r="I129">
            <v>13949.08507722305</v>
          </cell>
        </row>
        <row r="132">
          <cell r="I132">
            <v>3048.9803447482077</v>
          </cell>
        </row>
        <row r="136">
          <cell r="C136" t="str">
            <v>1.1 Soutien à la sécurité et diversité alimentaire des ménages</v>
          </cell>
          <cell r="I136">
            <v>4573.4705171223113</v>
          </cell>
        </row>
        <row r="140">
          <cell r="C140" t="str">
            <v>1.2 Protection des ressources essentielles pour le maintien des activités d'élevage</v>
          </cell>
          <cell r="I140">
            <v>17988.984034014426</v>
          </cell>
        </row>
        <row r="150">
          <cell r="C150" t="str">
            <v>1.3 Assistance aux victimes d'incidents de protection</v>
          </cell>
          <cell r="I150">
            <v>23820.158943345374</v>
          </cell>
        </row>
        <row r="155">
          <cell r="C155" t="str">
            <v>2.1 Soutien à un service de l'élevage accessible et abordable</v>
          </cell>
          <cell r="I155">
            <v>4192.3479740287858</v>
          </cell>
        </row>
        <row r="160">
          <cell r="C160" t="str">
            <v xml:space="preserve">2.2 Relance des activités de production agricole des plus vulnérables </v>
          </cell>
          <cell r="I160">
            <v>129289.90845436517</v>
          </cell>
        </row>
        <row r="177">
          <cell r="C177" t="str">
            <v>2.3 Soutien à l'autonomisation et au relèvement économique</v>
          </cell>
          <cell r="I177">
            <v>11128.778258330958</v>
          </cell>
        </row>
        <row r="186">
          <cell r="C186" t="str">
            <v>3.1 Soutien aux mécanismes formels et informels de gestion des ressources naturelles et communautaires</v>
          </cell>
          <cell r="I186">
            <v>18598.780102964065</v>
          </cell>
        </row>
        <row r="198">
          <cell r="C198" t="str">
            <v>3.2 Soutien aux initiatives contribuant à la réduction des conflit  et à la promotion de la cohésion sociale</v>
          </cell>
          <cell r="I198">
            <v>9185.053288553976</v>
          </cell>
        </row>
        <row r="204">
          <cell r="C204" t="str">
            <v>3.3 Développement des dispositifs de veille, surveillance et alerte concernant la protection et collecte de preuves relatifs aux vols de bétail, la violence ethnique et les violations des droits de l'homme</v>
          </cell>
          <cell r="I204">
            <v>9146.9410342446226</v>
          </cell>
        </row>
        <row r="208">
          <cell r="C208" t="str">
            <v>4.1 Renforcement des capacités des 1ers répondants locaux (STD, autorités, partenaires)</v>
          </cell>
          <cell r="I208">
            <v>29727.558361295021</v>
          </cell>
        </row>
        <row r="214">
          <cell r="C214" t="str">
            <v>4.2 Développement des mécanismes de réponse rapide face aux chocs</v>
          </cell>
          <cell r="I214">
            <v>0</v>
          </cell>
        </row>
        <row r="217">
          <cell r="C217" t="str">
            <v>4.3 Amélioration des connaissances et des pratiques humanitaires dans l’assistance fournie aux communautés vivant de l’élevage.</v>
          </cell>
        </row>
      </sheetData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NANCIAL FRAMEWORK"/>
      <sheetName val="TEMPLATE 1 (detailled)"/>
      <sheetName val="TEMPLATE 2 (synthesis)"/>
    </sheetNames>
    <sheetDataSet>
      <sheetData sheetId="0" refreshError="1"/>
      <sheetData sheetId="1" refreshError="1">
        <row r="1">
          <cell r="E1" t="str">
            <v>Ugx</v>
          </cell>
          <cell r="G1">
            <v>4010</v>
          </cell>
        </row>
        <row r="6">
          <cell r="I6">
            <v>0</v>
          </cell>
        </row>
        <row r="11">
          <cell r="I11">
            <v>3990.0249376558604</v>
          </cell>
        </row>
        <row r="26">
          <cell r="I26">
            <v>0</v>
          </cell>
        </row>
        <row r="29">
          <cell r="I29">
            <v>51471.321695760606</v>
          </cell>
        </row>
        <row r="43">
          <cell r="I43">
            <v>16159.600997506235</v>
          </cell>
        </row>
        <row r="62">
          <cell r="I62">
            <v>10773.067331670823</v>
          </cell>
        </row>
        <row r="87">
          <cell r="I87">
            <v>0</v>
          </cell>
        </row>
        <row r="91">
          <cell r="I91">
            <v>80897.755610972585</v>
          </cell>
        </row>
        <row r="109">
          <cell r="I109">
            <v>10773.067331670823</v>
          </cell>
        </row>
        <row r="114">
          <cell r="I114">
            <v>7481.2967581047378</v>
          </cell>
        </row>
        <row r="118">
          <cell r="I118">
            <v>0</v>
          </cell>
        </row>
        <row r="124">
          <cell r="I124">
            <v>748.12967581047383</v>
          </cell>
        </row>
        <row r="129">
          <cell r="I129">
            <v>7481.2967581047378</v>
          </cell>
        </row>
        <row r="134">
          <cell r="I134">
            <v>10773.067331670823</v>
          </cell>
        </row>
        <row r="141">
          <cell r="C141" t="str">
            <v>1.1 Support for household food security and diet diversity</v>
          </cell>
          <cell r="I141">
            <v>42643.391521197002</v>
          </cell>
        </row>
        <row r="150">
          <cell r="C150" t="str">
            <v>1.2 Protecting essential resources for maintaining livestock activities</v>
          </cell>
          <cell r="I150">
            <v>53117.206982543634</v>
          </cell>
        </row>
        <row r="159">
          <cell r="C159" t="str">
            <v>1.3 Assistance for victims of protection incidents</v>
          </cell>
          <cell r="I159">
            <v>8379.0523690773061</v>
          </cell>
        </row>
        <row r="170">
          <cell r="C170" t="str">
            <v>2.1 Supporting accessible and affordable livestock services</v>
          </cell>
          <cell r="I170">
            <v>44887.780548628427</v>
          </cell>
        </row>
        <row r="179">
          <cell r="C179" t="str">
            <v xml:space="preserve">2.2 Revitalising agriculture production activities for the most vulnerable groups </v>
          </cell>
          <cell r="I179">
            <v>95760.59850374065</v>
          </cell>
        </row>
        <row r="188">
          <cell r="C188" t="str">
            <v>2.3 Support for economic micro-initiatives</v>
          </cell>
          <cell r="I188">
            <v>33167.082294264343</v>
          </cell>
        </row>
        <row r="199">
          <cell r="C199" t="str">
            <v>3.1 Support for formal and informal natural resource and community management mechanisms</v>
          </cell>
          <cell r="I199">
            <v>23491.271820448877</v>
          </cell>
        </row>
        <row r="208">
          <cell r="C208" t="str">
            <v>3.2 Support for initiatives contributing to conflict reduction and the promotion of social cohesion</v>
          </cell>
          <cell r="I208">
            <v>48628.428927680798</v>
          </cell>
        </row>
        <row r="217">
          <cell r="C217" t="str">
            <v>3.3 Development of monitoring, surveillance and warning systems for the protection and collection of evidence relating to cattle rustling, ethnic violence and human rights violations.</v>
          </cell>
          <cell r="I217">
            <v>0</v>
          </cell>
        </row>
        <row r="228">
          <cell r="C228" t="str">
            <v>4.1 Capacity building of local 1st responders (STD, authorities, partners)</v>
          </cell>
          <cell r="I228">
            <v>9975.062344139651</v>
          </cell>
        </row>
        <row r="237">
          <cell r="C237" t="str">
            <v>4.2 Development of rapid response mecanisms to shocks</v>
          </cell>
          <cell r="I237">
            <v>24937.655860349128</v>
          </cell>
        </row>
        <row r="246">
          <cell r="C246" t="str">
            <v>4.3 Improving humanitarian knowledge and practices in the assistance to livestock farming communities.</v>
          </cell>
        </row>
      </sheetData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DRAGE FINANCIER"/>
      <sheetName val="TEMPLATE 1 (detailled)"/>
      <sheetName val="TEMPLATE 2 (synthesis)"/>
    </sheetNames>
    <sheetDataSet>
      <sheetData sheetId="0" refreshError="1"/>
      <sheetData sheetId="1">
        <row r="6">
          <cell r="I6">
            <v>0</v>
          </cell>
        </row>
        <row r="11">
          <cell r="I11">
            <v>8119.2660550458713</v>
          </cell>
        </row>
        <row r="27">
          <cell r="I27">
            <v>7926.6055045871553</v>
          </cell>
        </row>
        <row r="44">
          <cell r="I44">
            <v>94122.9357798165</v>
          </cell>
        </row>
        <row r="73">
          <cell r="I73">
            <v>22018.34862385321</v>
          </cell>
        </row>
        <row r="97">
          <cell r="I97">
            <v>0</v>
          </cell>
        </row>
        <row r="101">
          <cell r="I101">
            <v>154862.38532110091</v>
          </cell>
        </row>
        <row r="119">
          <cell r="I119">
            <v>0</v>
          </cell>
        </row>
        <row r="127">
          <cell r="I127">
            <v>3669.7247706422017</v>
          </cell>
        </row>
        <row r="131">
          <cell r="I131">
            <v>4587.1559633027518</v>
          </cell>
        </row>
        <row r="137">
          <cell r="I137">
            <v>3669.7247706422017</v>
          </cell>
        </row>
        <row r="142">
          <cell r="I142">
            <v>4587.1559633027518</v>
          </cell>
        </row>
        <row r="147">
          <cell r="I147">
            <v>4587.1559633027518</v>
          </cell>
        </row>
        <row r="154">
          <cell r="C154" t="str">
            <v>1.1 Soutien à la sécurité et diversité alimentaire des ménages</v>
          </cell>
          <cell r="I154">
            <v>139743.11926605503</v>
          </cell>
        </row>
        <row r="163">
          <cell r="C163" t="str">
            <v>1.2 Protection des ressources essentielles pour le maintien des activités d'élevage</v>
          </cell>
          <cell r="I163">
            <v>75596.330275229338</v>
          </cell>
        </row>
        <row r="172">
          <cell r="C172" t="str">
            <v>1.3 Assistance aux victimes d'incidents de protection</v>
          </cell>
          <cell r="I172">
            <v>82649.541284403662</v>
          </cell>
        </row>
        <row r="183">
          <cell r="C183" t="str">
            <v>2.1 Soutien à un service de santé de l'élevage accessible et abordable</v>
          </cell>
          <cell r="I183">
            <v>23119.266055045871</v>
          </cell>
        </row>
        <row r="186">
          <cell r="C186" t="str">
            <v xml:space="preserve">2.2 Relance des activités de production agricole des plus vulnérables </v>
          </cell>
          <cell r="I186">
            <v>99816.513761467897</v>
          </cell>
        </row>
        <row r="199">
          <cell r="C199" t="str">
            <v>2.3 Soutien à l'autonomisation et au relèvement économique</v>
          </cell>
          <cell r="I199">
            <v>12201.834862385322</v>
          </cell>
        </row>
        <row r="210">
          <cell r="C210" t="str">
            <v>3.1 Soutien aux mécanismes formels et informels de gestion des ressources naturelles et communautaires</v>
          </cell>
          <cell r="I210">
            <v>18165.137614678897</v>
          </cell>
        </row>
        <row r="216">
          <cell r="C216" t="str">
            <v>3.2 Soutien aux initiatives contribuant à la réduction des conflit  et à la promotion de la cohésion sociale</v>
          </cell>
          <cell r="I216">
            <v>37857.79816513761</v>
          </cell>
        </row>
        <row r="227">
          <cell r="C227" t="str">
            <v>3.3 Développement des dispositifs de veille, surveillance et alerte concernant la protection et collecte de preuves relatifs aux vols de bétail, la violence ethnique et les violations des droits de l'homme</v>
          </cell>
          <cell r="I227">
            <v>0</v>
          </cell>
        </row>
        <row r="238">
          <cell r="C238" t="str">
            <v>4.1 Renforcement des capacités des 1ers répondants locaux (STD, autorités, partenaires)</v>
          </cell>
          <cell r="I238">
            <v>44770.64220183486</v>
          </cell>
        </row>
        <row r="248">
          <cell r="C248" t="str">
            <v>4.2 Développement des mécanismes de réponse rapide face aux chocs</v>
          </cell>
          <cell r="I248">
            <v>10091.743119266055</v>
          </cell>
        </row>
        <row r="257">
          <cell r="C257" t="str">
            <v>4.3 Amélioration des connaissances et des pratiques humanitaires dans l’assistance fournie aux communautés vivant de l’élevage.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P2"/>
      <sheetName val="P1"/>
      <sheetName val="Con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J15" t="str">
            <v>ADMIN</v>
          </cell>
        </row>
        <row r="16">
          <cell r="J16" t="str">
            <v>LOG</v>
          </cell>
        </row>
        <row r="17">
          <cell r="J17" t="str">
            <v>WS</v>
          </cell>
        </row>
        <row r="18">
          <cell r="J18" t="str">
            <v>FS</v>
          </cell>
        </row>
        <row r="19">
          <cell r="J19" t="str">
            <v>NUT</v>
          </cell>
        </row>
        <row r="20">
          <cell r="J20" t="str">
            <v>NUTSURVEY</v>
          </cell>
        </row>
        <row r="21">
          <cell r="J21" t="str">
            <v>FA</v>
          </cell>
        </row>
        <row r="22">
          <cell r="J22" t="str">
            <v>WS</v>
          </cell>
        </row>
      </sheetData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2"/>
      <sheetName val="BK1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BASES"/>
    </sheetNames>
    <sheetDataSet>
      <sheetData sheetId="0"/>
      <sheetData sheetId="1" refreshError="1"/>
      <sheetData sheetId="2" refreshError="1">
        <row r="4">
          <cell r="A4" t="str">
            <v>STAFF  CODE</v>
          </cell>
          <cell r="B4" t="str">
            <v>ACTIVE</v>
          </cell>
          <cell r="C4" t="str">
            <v>NAME</v>
          </cell>
          <cell r="D4" t="str">
            <v>DEPT</v>
          </cell>
          <cell r="E4" t="str">
            <v>POSITION</v>
          </cell>
          <cell r="F4" t="str">
            <v>GRADE</v>
          </cell>
          <cell r="G4" t="str">
            <v>NAME OF RELATIVE FOR PAYMENT</v>
          </cell>
          <cell r="H4" t="str">
            <v>ACF ID CARD NUMBER</v>
          </cell>
          <cell r="I4" t="str">
            <v>DATE OF BIRTH</v>
          </cell>
          <cell r="J4" t="str">
            <v>AGE</v>
          </cell>
          <cell r="K4" t="str">
            <v>GENDER</v>
          </cell>
          <cell r="L4" t="str">
            <v>ADDRESS</v>
          </cell>
          <cell r="M4" t="str">
            <v>TELEPHONE</v>
          </cell>
          <cell r="N4" t="str">
            <v>DRIVING LICENSE NUMBER</v>
          </cell>
          <cell r="O4" t="str">
            <v xml:space="preserve"> NATIONAL ID CARD</v>
          </cell>
          <cell r="P4" t="str">
            <v>BIRTH CERTICATE / ASSEMENT OF AGE</v>
          </cell>
          <cell r="Q4" t="str">
            <v>TAX OFFICE CERTIFICATE FOR EXEMPTION</v>
          </cell>
          <cell r="R4" t="str">
            <v>FAMILY MEMBER CERTIFICATES</v>
          </cell>
          <cell r="S4" t="str">
            <v>ACF IDENTIFICATION  SHEET</v>
          </cell>
          <cell r="T4" t="str">
            <v>PHOTO</v>
          </cell>
          <cell r="U4" t="str">
            <v>CONTRACT</v>
          </cell>
          <cell r="V4" t="str">
            <v>JOB DESCRIPTION</v>
          </cell>
          <cell r="W4" t="str">
            <v>ACF T-SHIRT</v>
          </cell>
          <cell r="X4" t="str">
            <v>LABOR OFFICE CONTRACT VALIDATION</v>
          </cell>
          <cell r="Y4" t="str">
            <v>SOCIAL INSURANCE NUMBER</v>
          </cell>
          <cell r="Z4" t="str">
            <v>LAST EVALUTION</v>
          </cell>
          <cell r="AA4" t="str">
            <v>NUMBER OF EVALUATIONS</v>
          </cell>
          <cell r="AB4" t="str">
            <v>1st WARNING</v>
          </cell>
          <cell r="AC4" t="str">
            <v>2nd WARNING</v>
          </cell>
          <cell r="AD4" t="str">
            <v>3rd WARNING</v>
          </cell>
          <cell r="AE4" t="str">
            <v>Final WARNING</v>
          </cell>
          <cell r="AF4" t="str">
            <v>Termination</v>
          </cell>
        </row>
        <row r="5">
          <cell r="A5" t="str">
            <v>EF0001</v>
          </cell>
          <cell r="B5" t="str">
            <v>Active</v>
          </cell>
          <cell r="C5" t="str">
            <v>Abdalla EL NOUR MOHAMMED YAHIA</v>
          </cell>
          <cell r="D5" t="str">
            <v>NUT</v>
          </cell>
          <cell r="E5" t="str">
            <v>Watchman</v>
          </cell>
          <cell r="F5" t="str">
            <v>A4</v>
          </cell>
          <cell r="H5" t="str">
            <v>EF0001</v>
          </cell>
          <cell r="I5">
            <v>22647</v>
          </cell>
          <cell r="J5" t="str">
            <v>45</v>
          </cell>
          <cell r="K5" t="str">
            <v>M</v>
          </cell>
          <cell r="L5" t="str">
            <v>Abushok Camp -Block 18</v>
          </cell>
          <cell r="Y5">
            <v>1652469</v>
          </cell>
        </row>
        <row r="6">
          <cell r="A6" t="str">
            <v>EF0002</v>
          </cell>
          <cell r="B6" t="str">
            <v>Stopped</v>
          </cell>
          <cell r="C6" t="str">
            <v>Abdalla IDRISS DEILA MANSUR</v>
          </cell>
          <cell r="D6" t="str">
            <v>LOG</v>
          </cell>
          <cell r="E6" t="str">
            <v>Driver</v>
          </cell>
          <cell r="F6" t="str">
            <v>C</v>
          </cell>
          <cell r="H6" t="str">
            <v>EF0002</v>
          </cell>
          <cell r="J6" t="str">
            <v/>
          </cell>
          <cell r="K6" t="str">
            <v>M</v>
          </cell>
          <cell r="L6" t="str">
            <v>Abushok Camp</v>
          </cell>
          <cell r="Y6">
            <v>1692627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</v>
          </cell>
          <cell r="D7" t="str">
            <v>NUT</v>
          </cell>
          <cell r="E7" t="str">
            <v>Watchman</v>
          </cell>
          <cell r="F7" t="str">
            <v>A2</v>
          </cell>
          <cell r="H7" t="str">
            <v>EF0003</v>
          </cell>
          <cell r="I7">
            <v>27760</v>
          </cell>
          <cell r="J7" t="str">
            <v>31</v>
          </cell>
          <cell r="K7" t="str">
            <v>M</v>
          </cell>
          <cell r="L7" t="str">
            <v>Abushok Camp</v>
          </cell>
          <cell r="Y7">
            <v>1652509</v>
          </cell>
        </row>
        <row r="8">
          <cell r="A8" t="str">
            <v>EF0004</v>
          </cell>
          <cell r="B8" t="str">
            <v>Stopped</v>
          </cell>
          <cell r="C8" t="str">
            <v>Abdallah EISSA ADAM</v>
          </cell>
          <cell r="D8" t="str">
            <v>NUT</v>
          </cell>
          <cell r="E8" t="str">
            <v>Watchman</v>
          </cell>
          <cell r="F8" t="str">
            <v>A2</v>
          </cell>
          <cell r="H8" t="str">
            <v>EF0004</v>
          </cell>
          <cell r="I8">
            <v>26299</v>
          </cell>
          <cell r="J8" t="str">
            <v>35</v>
          </cell>
          <cell r="K8" t="str">
            <v>M</v>
          </cell>
          <cell r="L8" t="str">
            <v>Abushok Camp</v>
          </cell>
          <cell r="Y8">
            <v>1652506</v>
          </cell>
        </row>
        <row r="9">
          <cell r="A9" t="str">
            <v>EF0005</v>
          </cell>
          <cell r="B9" t="str">
            <v>Stopped</v>
          </cell>
          <cell r="C9" t="str">
            <v>Abdulaziz ADAM ISHAG</v>
          </cell>
          <cell r="D9" t="str">
            <v>NUT</v>
          </cell>
          <cell r="E9" t="str">
            <v xml:space="preserve">Food Mixer </v>
          </cell>
          <cell r="F9" t="str">
            <v>B2</v>
          </cell>
          <cell r="H9" t="str">
            <v>EF0005</v>
          </cell>
          <cell r="I9">
            <v>25934</v>
          </cell>
          <cell r="J9" t="str">
            <v>36</v>
          </cell>
          <cell r="K9" t="str">
            <v>M</v>
          </cell>
          <cell r="L9" t="str">
            <v>Abushok Camp</v>
          </cell>
          <cell r="Y9">
            <v>1652438</v>
          </cell>
        </row>
        <row r="10">
          <cell r="A10" t="str">
            <v>EF0007</v>
          </cell>
          <cell r="B10" t="str">
            <v>Active</v>
          </cell>
          <cell r="C10" t="str">
            <v>Abderahman OMER MOHAMED</v>
          </cell>
          <cell r="D10" t="str">
            <v>NUT</v>
          </cell>
          <cell r="E10" t="str">
            <v xml:space="preserve">Phase Monitor </v>
          </cell>
          <cell r="F10" t="str">
            <v>B4</v>
          </cell>
          <cell r="H10" t="str">
            <v>EF0007</v>
          </cell>
          <cell r="I10">
            <v>25934</v>
          </cell>
          <cell r="J10" t="str">
            <v>36</v>
          </cell>
          <cell r="K10" t="str">
            <v>M</v>
          </cell>
          <cell r="L10" t="str">
            <v>Abushok Camp</v>
          </cell>
          <cell r="M10">
            <v>912180851</v>
          </cell>
          <cell r="Y10">
            <v>1652599</v>
          </cell>
        </row>
        <row r="11">
          <cell r="A11" t="str">
            <v>EF0008</v>
          </cell>
          <cell r="B11" t="str">
            <v>Stopped</v>
          </cell>
          <cell r="C11" t="str">
            <v>Abdulkazim YOUSSUF MOHAMED</v>
          </cell>
          <cell r="D11" t="str">
            <v>NUT</v>
          </cell>
          <cell r="E11" t="str">
            <v>Watchman</v>
          </cell>
          <cell r="F11" t="str">
            <v>A1</v>
          </cell>
          <cell r="H11" t="str">
            <v>EF0008</v>
          </cell>
          <cell r="I11">
            <v>29587</v>
          </cell>
          <cell r="J11" t="str">
            <v>26</v>
          </cell>
          <cell r="K11" t="str">
            <v>M</v>
          </cell>
          <cell r="L11" t="str">
            <v>Abushok Camp-Block 19</v>
          </cell>
          <cell r="Y11">
            <v>1735595</v>
          </cell>
        </row>
        <row r="12">
          <cell r="A12" t="str">
            <v>EF0009</v>
          </cell>
          <cell r="B12" t="str">
            <v>Stopped</v>
          </cell>
          <cell r="C12" t="str">
            <v>Abdulkrim ADAM IZAK</v>
          </cell>
          <cell r="D12" t="str">
            <v>NUT</v>
          </cell>
          <cell r="E12" t="str">
            <v xml:space="preserve">Food Mixer </v>
          </cell>
          <cell r="F12" t="str">
            <v>B2</v>
          </cell>
          <cell r="H12" t="str">
            <v>EF0009</v>
          </cell>
          <cell r="I12">
            <v>23377</v>
          </cell>
          <cell r="J12" t="str">
            <v>43</v>
          </cell>
          <cell r="K12" t="str">
            <v>M</v>
          </cell>
          <cell r="L12" t="str">
            <v>Abushok Camp -Block 18</v>
          </cell>
          <cell r="Y12">
            <v>1652511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</v>
          </cell>
          <cell r="D13" t="str">
            <v>NUT</v>
          </cell>
          <cell r="E13" t="str">
            <v>Watchman</v>
          </cell>
          <cell r="F13" t="str">
            <v>A2</v>
          </cell>
          <cell r="H13" t="str">
            <v>EF0010</v>
          </cell>
          <cell r="I13">
            <v>18629</v>
          </cell>
          <cell r="J13" t="str">
            <v>56</v>
          </cell>
          <cell r="K13" t="str">
            <v>M</v>
          </cell>
          <cell r="L13" t="str">
            <v>Abushok Camp</v>
          </cell>
          <cell r="Y13">
            <v>1652434</v>
          </cell>
        </row>
        <row r="14">
          <cell r="A14" t="str">
            <v>EF0011</v>
          </cell>
          <cell r="B14" t="str">
            <v>Active</v>
          </cell>
          <cell r="C14" t="str">
            <v>Abu Zaid MOHAMMED ABDALLAH</v>
          </cell>
          <cell r="D14" t="str">
            <v>LOG</v>
          </cell>
          <cell r="E14" t="str">
            <v>Transport/Secu Manager</v>
          </cell>
          <cell r="F14" t="str">
            <v>F4</v>
          </cell>
          <cell r="H14" t="str">
            <v>EF0011</v>
          </cell>
          <cell r="I14">
            <v>23743</v>
          </cell>
          <cell r="J14" t="str">
            <v>42</v>
          </cell>
          <cell r="K14" t="str">
            <v>M</v>
          </cell>
          <cell r="L14" t="str">
            <v>Elfasher</v>
          </cell>
          <cell r="Y14">
            <v>1653267</v>
          </cell>
          <cell r="AB14" t="str">
            <v>19/09/2006</v>
          </cell>
        </row>
        <row r="15">
          <cell r="A15" t="str">
            <v>EF0012</v>
          </cell>
          <cell r="B15" t="str">
            <v>Stopped</v>
          </cell>
          <cell r="C15" t="str">
            <v>Adam ABAKHER AHMED</v>
          </cell>
          <cell r="D15" t="str">
            <v>NUT</v>
          </cell>
          <cell r="E15" t="str">
            <v xml:space="preserve">Supervisor </v>
          </cell>
          <cell r="F15" t="str">
            <v>F2</v>
          </cell>
          <cell r="H15" t="str">
            <v>EF0012</v>
          </cell>
          <cell r="I15">
            <v>24473</v>
          </cell>
          <cell r="J15" t="str">
            <v>40</v>
          </cell>
          <cell r="K15" t="str">
            <v>M</v>
          </cell>
          <cell r="L15" t="str">
            <v>Abushok Camp-Block 19</v>
          </cell>
          <cell r="Y15">
            <v>1652440</v>
          </cell>
        </row>
        <row r="16">
          <cell r="A16" t="str">
            <v>EF0013</v>
          </cell>
          <cell r="B16" t="str">
            <v>Active</v>
          </cell>
          <cell r="C16" t="str">
            <v>Adam IBRAHIM ABDALLA</v>
          </cell>
          <cell r="D16" t="str">
            <v>NUT</v>
          </cell>
          <cell r="E16" t="str">
            <v>Registrar</v>
          </cell>
          <cell r="F16" t="str">
            <v>C4</v>
          </cell>
          <cell r="H16" t="str">
            <v>EF0013</v>
          </cell>
          <cell r="I16">
            <v>27395</v>
          </cell>
          <cell r="J16" t="str">
            <v>32</v>
          </cell>
          <cell r="K16" t="str">
            <v>M</v>
          </cell>
          <cell r="L16" t="str">
            <v>Elfasher</v>
          </cell>
          <cell r="M16">
            <v>912108861</v>
          </cell>
          <cell r="Y16">
            <v>1652484</v>
          </cell>
          <cell r="AB16" t="str">
            <v>26/09/2006</v>
          </cell>
        </row>
        <row r="17">
          <cell r="A17" t="str">
            <v>EF0014</v>
          </cell>
          <cell r="B17" t="str">
            <v>Active</v>
          </cell>
          <cell r="C17" t="str">
            <v xml:space="preserve">Adam MOHAMEDIN ADAM </v>
          </cell>
          <cell r="D17" t="str">
            <v>LOG</v>
          </cell>
          <cell r="E17" t="str">
            <v xml:space="preserve">Storekeeper </v>
          </cell>
          <cell r="F17" t="str">
            <v>E4</v>
          </cell>
          <cell r="H17" t="str">
            <v>EF0014</v>
          </cell>
          <cell r="I17">
            <v>23377</v>
          </cell>
          <cell r="J17" t="str">
            <v>43</v>
          </cell>
          <cell r="K17" t="str">
            <v>M</v>
          </cell>
          <cell r="L17" t="str">
            <v>Elfasher</v>
          </cell>
          <cell r="Y17">
            <v>1652478</v>
          </cell>
        </row>
        <row r="18">
          <cell r="A18" t="str">
            <v>EF0015</v>
          </cell>
          <cell r="B18" t="str">
            <v>Stopped</v>
          </cell>
          <cell r="C18" t="str">
            <v>Adam MOHAMED ADAM SFC</v>
          </cell>
          <cell r="D18" t="str">
            <v>NUT</v>
          </cell>
          <cell r="E18" t="str">
            <v>Health Educator</v>
          </cell>
          <cell r="F18" t="str">
            <v>C2</v>
          </cell>
          <cell r="H18" t="str">
            <v>EF0015</v>
          </cell>
          <cell r="I18">
            <v>24108</v>
          </cell>
          <cell r="J18" t="str">
            <v>41</v>
          </cell>
          <cell r="K18" t="str">
            <v>M</v>
          </cell>
          <cell r="L18" t="str">
            <v>Abushok Camp</v>
          </cell>
          <cell r="Y18">
            <v>1652515</v>
          </cell>
        </row>
        <row r="19">
          <cell r="A19" t="str">
            <v>EF0016</v>
          </cell>
          <cell r="B19" t="str">
            <v>Active</v>
          </cell>
          <cell r="C19" t="str">
            <v>Adam OSMAN AHMED</v>
          </cell>
          <cell r="D19" t="str">
            <v>NUT</v>
          </cell>
          <cell r="E19" t="str">
            <v>PM team leader</v>
          </cell>
          <cell r="F19" t="str">
            <v>C4</v>
          </cell>
          <cell r="H19" t="str">
            <v>EF0016</v>
          </cell>
          <cell r="I19">
            <v>27395</v>
          </cell>
          <cell r="J19" t="str">
            <v>32</v>
          </cell>
          <cell r="K19" t="str">
            <v>M</v>
          </cell>
          <cell r="L19" t="str">
            <v>Elfasher</v>
          </cell>
          <cell r="M19">
            <v>918285993</v>
          </cell>
          <cell r="Y19">
            <v>1652473</v>
          </cell>
          <cell r="AB19" t="str">
            <v>26/09/2006</v>
          </cell>
        </row>
        <row r="20">
          <cell r="A20" t="str">
            <v>EF0017</v>
          </cell>
          <cell r="B20" t="str">
            <v>Active</v>
          </cell>
          <cell r="C20" t="str">
            <v>Eldouma ABDELBASHER AHMED</v>
          </cell>
          <cell r="D20" t="str">
            <v>NUT</v>
          </cell>
          <cell r="E20" t="str">
            <v>Watchman</v>
          </cell>
          <cell r="F20" t="str">
            <v>A4</v>
          </cell>
          <cell r="H20" t="str">
            <v>EF0017</v>
          </cell>
          <cell r="I20">
            <v>22647</v>
          </cell>
          <cell r="J20" t="str">
            <v>45</v>
          </cell>
          <cell r="K20" t="str">
            <v>M</v>
          </cell>
          <cell r="L20" t="str">
            <v>Abushok Camp</v>
          </cell>
          <cell r="Y20">
            <v>1652443</v>
          </cell>
        </row>
        <row r="21">
          <cell r="A21" t="str">
            <v>EF0018</v>
          </cell>
          <cell r="B21" t="str">
            <v>Active</v>
          </cell>
          <cell r="C21" t="str">
            <v>Ahmed el Tijani MANSUR MAHMUD</v>
          </cell>
          <cell r="D21" t="str">
            <v>LOG</v>
          </cell>
          <cell r="E21" t="str">
            <v>Watchman</v>
          </cell>
          <cell r="F21" t="str">
            <v>A4</v>
          </cell>
          <cell r="H21" t="str">
            <v>EF0018</v>
          </cell>
          <cell r="I21">
            <v>23743</v>
          </cell>
          <cell r="J21" t="str">
            <v>42</v>
          </cell>
          <cell r="K21" t="str">
            <v>M</v>
          </cell>
          <cell r="L21" t="str">
            <v>Elfasher</v>
          </cell>
          <cell r="Y21">
            <v>1658454</v>
          </cell>
        </row>
        <row r="22">
          <cell r="A22" t="str">
            <v>EF0019</v>
          </cell>
          <cell r="B22" t="str">
            <v>Stopped</v>
          </cell>
          <cell r="C22" t="str">
            <v>Ahmed MEKKI AHMED</v>
          </cell>
          <cell r="D22" t="str">
            <v>NUT</v>
          </cell>
          <cell r="E22" t="str">
            <v>Health Educator</v>
          </cell>
          <cell r="F22" t="str">
            <v>C2</v>
          </cell>
          <cell r="H22" t="str">
            <v>EF0019</v>
          </cell>
          <cell r="I22">
            <v>24108</v>
          </cell>
          <cell r="J22" t="str">
            <v>41</v>
          </cell>
          <cell r="K22" t="str">
            <v>M</v>
          </cell>
          <cell r="L22" t="str">
            <v>Abushok Camp-Block 2</v>
          </cell>
          <cell r="Y22">
            <v>1652514</v>
          </cell>
        </row>
        <row r="23">
          <cell r="A23" t="str">
            <v>EF0020</v>
          </cell>
          <cell r="B23" t="str">
            <v>Active</v>
          </cell>
          <cell r="C23" t="str">
            <v xml:space="preserve">Ahmed YOUSSUF Mohamed </v>
          </cell>
          <cell r="D23" t="str">
            <v>FS</v>
          </cell>
          <cell r="E23" t="str">
            <v>Food security Supervisor</v>
          </cell>
          <cell r="F23" t="str">
            <v>F4</v>
          </cell>
          <cell r="H23" t="str">
            <v>EF0020</v>
          </cell>
          <cell r="I23">
            <v>29221</v>
          </cell>
          <cell r="J23" t="str">
            <v>27</v>
          </cell>
          <cell r="K23" t="str">
            <v>M</v>
          </cell>
          <cell r="L23" t="str">
            <v>Abushok Camp-Block 19</v>
          </cell>
          <cell r="Y23">
            <v>1767369</v>
          </cell>
        </row>
        <row r="24">
          <cell r="A24" t="str">
            <v>EF0021</v>
          </cell>
          <cell r="B24" t="str">
            <v>Active</v>
          </cell>
          <cell r="C24" t="str">
            <v>Aisha BABIKIR SHUMO</v>
          </cell>
          <cell r="D24" t="str">
            <v>NUT</v>
          </cell>
          <cell r="E24" t="str">
            <v>Home Visitor</v>
          </cell>
          <cell r="F24" t="str">
            <v>B4</v>
          </cell>
          <cell r="H24" t="str">
            <v>EF0021</v>
          </cell>
          <cell r="I24">
            <v>31048</v>
          </cell>
          <cell r="J24" t="str">
            <v>22</v>
          </cell>
          <cell r="K24" t="str">
            <v>F</v>
          </cell>
          <cell r="L24" t="str">
            <v>Abushok Camp</v>
          </cell>
          <cell r="Y24">
            <v>1652463</v>
          </cell>
        </row>
        <row r="25">
          <cell r="A25" t="str">
            <v>EF0022</v>
          </cell>
          <cell r="B25" t="str">
            <v>Stopped</v>
          </cell>
          <cell r="C25" t="str">
            <v>Al Tom AHMED IDRISS ALI</v>
          </cell>
          <cell r="D25" t="str">
            <v>LOG</v>
          </cell>
          <cell r="E25" t="str">
            <v>Watchman</v>
          </cell>
          <cell r="F25" t="str">
            <v>A</v>
          </cell>
          <cell r="H25" t="str">
            <v>EF0022</v>
          </cell>
          <cell r="J25" t="str">
            <v/>
          </cell>
          <cell r="K25" t="str">
            <v>M</v>
          </cell>
          <cell r="L25" t="str">
            <v>Elfasher</v>
          </cell>
          <cell r="Y25">
            <v>1658356</v>
          </cell>
        </row>
        <row r="26">
          <cell r="A26" t="str">
            <v>EF0023</v>
          </cell>
          <cell r="B26" t="str">
            <v>Active</v>
          </cell>
          <cell r="C26" t="str">
            <v>Al Tom ISMAIL MOHAMMED</v>
          </cell>
          <cell r="D26" t="str">
            <v>LOG</v>
          </cell>
          <cell r="E26" t="str">
            <v xml:space="preserve">Watchman </v>
          </cell>
          <cell r="F26" t="str">
            <v>A4</v>
          </cell>
          <cell r="H26" t="str">
            <v>EF0023</v>
          </cell>
          <cell r="I26">
            <v>20090</v>
          </cell>
          <cell r="J26" t="str">
            <v>52</v>
          </cell>
          <cell r="K26" t="str">
            <v>M</v>
          </cell>
          <cell r="L26" t="str">
            <v>Elfasher</v>
          </cell>
          <cell r="Y26">
            <v>1658467</v>
          </cell>
        </row>
        <row r="27">
          <cell r="A27" t="str">
            <v>EF0024</v>
          </cell>
          <cell r="B27" t="str">
            <v>Active</v>
          </cell>
          <cell r="C27" t="str">
            <v>Amir ABAKER ADAM</v>
          </cell>
          <cell r="D27" t="str">
            <v>NUT</v>
          </cell>
          <cell r="E27" t="str">
            <v>PM team leader</v>
          </cell>
          <cell r="F27" t="str">
            <v>C4</v>
          </cell>
          <cell r="H27" t="str">
            <v>EF0024</v>
          </cell>
          <cell r="I27">
            <v>27760</v>
          </cell>
          <cell r="J27" t="str">
            <v>31</v>
          </cell>
          <cell r="K27" t="str">
            <v>M</v>
          </cell>
          <cell r="L27" t="str">
            <v>Elfasher</v>
          </cell>
          <cell r="M27">
            <v>918023218</v>
          </cell>
          <cell r="Y27">
            <v>1692860</v>
          </cell>
        </row>
        <row r="28">
          <cell r="A28" t="str">
            <v>EF0025</v>
          </cell>
          <cell r="B28" t="str">
            <v>Stopped</v>
          </cell>
          <cell r="C28" t="str">
            <v>Amira ABDERAHIM</v>
          </cell>
          <cell r="D28" t="str">
            <v>NUT</v>
          </cell>
          <cell r="E28" t="str">
            <v xml:space="preserve">Phase Monitor </v>
          </cell>
          <cell r="F28" t="str">
            <v>B</v>
          </cell>
          <cell r="H28" t="str">
            <v>EF0025</v>
          </cell>
          <cell r="J28" t="str">
            <v/>
          </cell>
          <cell r="K28" t="str">
            <v>F</v>
          </cell>
          <cell r="L28" t="str">
            <v>Elfasher</v>
          </cell>
        </row>
        <row r="29">
          <cell r="A29" t="str">
            <v>EF0026</v>
          </cell>
          <cell r="B29" t="str">
            <v>Active</v>
          </cell>
          <cell r="C29" t="str">
            <v>Amna AHMED ABDELLA</v>
          </cell>
          <cell r="D29" t="str">
            <v>ADMIN</v>
          </cell>
          <cell r="E29" t="str">
            <v>Cleaner</v>
          </cell>
          <cell r="F29" t="str">
            <v>A4</v>
          </cell>
          <cell r="H29" t="str">
            <v>EF0026</v>
          </cell>
          <cell r="I29">
            <v>27030</v>
          </cell>
          <cell r="J29" t="str">
            <v>33</v>
          </cell>
          <cell r="K29" t="str">
            <v>F</v>
          </cell>
          <cell r="L29" t="str">
            <v>Elfasher</v>
          </cell>
          <cell r="Y29">
            <v>1653261</v>
          </cell>
        </row>
        <row r="30">
          <cell r="A30" t="str">
            <v>EF0027</v>
          </cell>
          <cell r="B30" t="str">
            <v>Stopped</v>
          </cell>
          <cell r="C30" t="str">
            <v>Angelo WOLL</v>
          </cell>
          <cell r="D30" t="str">
            <v>NUT</v>
          </cell>
          <cell r="E30" t="str">
            <v>PM team leader</v>
          </cell>
          <cell r="F30" t="str">
            <v>C</v>
          </cell>
          <cell r="H30" t="str">
            <v>EF0027</v>
          </cell>
          <cell r="J30" t="str">
            <v/>
          </cell>
          <cell r="K30" t="str">
            <v>M</v>
          </cell>
          <cell r="L30" t="str">
            <v>Juba</v>
          </cell>
          <cell r="Y30">
            <v>1593695</v>
          </cell>
        </row>
        <row r="31">
          <cell r="A31" t="str">
            <v>EF0028</v>
          </cell>
          <cell r="B31" t="str">
            <v>Stopped</v>
          </cell>
          <cell r="C31" t="str">
            <v>Asjad ABDALLA ADAM</v>
          </cell>
          <cell r="D31" t="str">
            <v>FS</v>
          </cell>
          <cell r="E31" t="str">
            <v xml:space="preserve">Food security monitor </v>
          </cell>
          <cell r="F31" t="str">
            <v>D</v>
          </cell>
          <cell r="H31" t="str">
            <v>EF0028</v>
          </cell>
          <cell r="J31" t="str">
            <v/>
          </cell>
          <cell r="K31" t="str">
            <v>F</v>
          </cell>
          <cell r="L31" t="str">
            <v>Elfasher</v>
          </cell>
          <cell r="Y31">
            <v>1652497</v>
          </cell>
        </row>
        <row r="32">
          <cell r="A32" t="str">
            <v>EF0029</v>
          </cell>
          <cell r="B32" t="str">
            <v>Stopped</v>
          </cell>
          <cell r="C32" t="str">
            <v>Asma MOHAMED SALEH</v>
          </cell>
          <cell r="D32" t="str">
            <v>NUT</v>
          </cell>
          <cell r="E32" t="str">
            <v xml:space="preserve">Measurer </v>
          </cell>
          <cell r="F32" t="str">
            <v>B</v>
          </cell>
          <cell r="H32" t="str">
            <v>EF0029</v>
          </cell>
          <cell r="J32" t="str">
            <v/>
          </cell>
          <cell r="K32" t="str">
            <v>F</v>
          </cell>
          <cell r="L32" t="str">
            <v>Elfasher</v>
          </cell>
        </row>
        <row r="33">
          <cell r="A33" t="str">
            <v>EF0030</v>
          </cell>
          <cell r="B33" t="str">
            <v>Stopped</v>
          </cell>
          <cell r="C33" t="str">
            <v>Awatif SALEH ABAKER</v>
          </cell>
          <cell r="D33" t="str">
            <v>NUT</v>
          </cell>
          <cell r="E33" t="str">
            <v xml:space="preserve">Phase Monitor </v>
          </cell>
          <cell r="F33" t="str">
            <v>B1</v>
          </cell>
          <cell r="H33" t="str">
            <v>EF0030</v>
          </cell>
          <cell r="I33">
            <v>28856</v>
          </cell>
          <cell r="J33" t="str">
            <v>28</v>
          </cell>
          <cell r="K33" t="str">
            <v>F</v>
          </cell>
          <cell r="L33" t="str">
            <v>Elfasher</v>
          </cell>
          <cell r="Y33">
            <v>1735619</v>
          </cell>
        </row>
        <row r="34">
          <cell r="A34" t="str">
            <v>EF0031</v>
          </cell>
          <cell r="B34" t="str">
            <v>Active</v>
          </cell>
          <cell r="C34" t="str">
            <v>Aziza ABDALLA ABAKER</v>
          </cell>
          <cell r="D34" t="str">
            <v>NUT</v>
          </cell>
          <cell r="E34" t="str">
            <v>Social animator</v>
          </cell>
          <cell r="F34" t="str">
            <v>C4</v>
          </cell>
          <cell r="H34" t="str">
            <v>EF0031</v>
          </cell>
          <cell r="I34">
            <v>27760</v>
          </cell>
          <cell r="J34" t="str">
            <v>31</v>
          </cell>
          <cell r="K34" t="str">
            <v>F</v>
          </cell>
          <cell r="L34" t="str">
            <v>Elfasher</v>
          </cell>
          <cell r="M34">
            <v>840339</v>
          </cell>
          <cell r="Y34">
            <v>1652459</v>
          </cell>
        </row>
        <row r="35">
          <cell r="A35" t="str">
            <v>EF0032</v>
          </cell>
          <cell r="B35" t="str">
            <v>Stopped</v>
          </cell>
          <cell r="C35" t="str">
            <v>Betty GRACE</v>
          </cell>
          <cell r="D35" t="str">
            <v>NUT</v>
          </cell>
          <cell r="E35" t="str">
            <v>Nurse</v>
          </cell>
          <cell r="F35" t="str">
            <v>D</v>
          </cell>
          <cell r="H35" t="str">
            <v>EF0032</v>
          </cell>
          <cell r="J35" t="str">
            <v/>
          </cell>
          <cell r="K35" t="str">
            <v>F</v>
          </cell>
        </row>
        <row r="36">
          <cell r="A36" t="str">
            <v>EF0033</v>
          </cell>
          <cell r="B36" t="str">
            <v>Stopped</v>
          </cell>
          <cell r="C36" t="str">
            <v>Ehmad MAHJOUB MOHAMMED</v>
          </cell>
          <cell r="D36" t="str">
            <v>LOG</v>
          </cell>
          <cell r="E36" t="str">
            <v xml:space="preserve">Radio operator </v>
          </cell>
          <cell r="F36" t="str">
            <v>D</v>
          </cell>
          <cell r="H36" t="str">
            <v>EF0033</v>
          </cell>
          <cell r="J36" t="str">
            <v/>
          </cell>
          <cell r="K36" t="str">
            <v>M</v>
          </cell>
        </row>
        <row r="37">
          <cell r="A37" t="str">
            <v>EF0034</v>
          </cell>
          <cell r="B37" t="str">
            <v>Stopped</v>
          </cell>
          <cell r="C37" t="str">
            <v>Elie THOMAS</v>
          </cell>
          <cell r="D37" t="str">
            <v>NUT</v>
          </cell>
          <cell r="E37" t="str">
            <v>Nurse</v>
          </cell>
          <cell r="F37" t="str">
            <v>D</v>
          </cell>
          <cell r="H37" t="str">
            <v>EF0034</v>
          </cell>
          <cell r="J37" t="str">
            <v/>
          </cell>
          <cell r="K37" t="str">
            <v>M</v>
          </cell>
        </row>
        <row r="38">
          <cell r="A38" t="str">
            <v>EF0035</v>
          </cell>
          <cell r="B38" t="str">
            <v>Active</v>
          </cell>
          <cell r="C38" t="str">
            <v>Eltaieb ADAM AHMED</v>
          </cell>
          <cell r="D38" t="str">
            <v>NUT</v>
          </cell>
          <cell r="E38" t="str">
            <v xml:space="preserve">Phase Monitor </v>
          </cell>
          <cell r="F38" t="str">
            <v>B4</v>
          </cell>
          <cell r="H38" t="str">
            <v>EF0035</v>
          </cell>
          <cell r="I38">
            <v>29221</v>
          </cell>
          <cell r="J38" t="str">
            <v>27</v>
          </cell>
          <cell r="K38" t="str">
            <v>F</v>
          </cell>
          <cell r="L38" t="str">
            <v>Abushok Camp</v>
          </cell>
          <cell r="M38">
            <v>918263368</v>
          </cell>
          <cell r="Y38">
            <v>1692603</v>
          </cell>
        </row>
        <row r="39">
          <cell r="A39" t="str">
            <v>EF0036</v>
          </cell>
          <cell r="B39" t="str">
            <v>Stopped</v>
          </cell>
          <cell r="C39" t="str">
            <v>Fadhia ISMIEL</v>
          </cell>
          <cell r="D39" t="str">
            <v>NUT</v>
          </cell>
          <cell r="E39" t="str">
            <v xml:space="preserve">Cleaner </v>
          </cell>
          <cell r="F39" t="str">
            <v>A</v>
          </cell>
          <cell r="H39" t="str">
            <v>EF0036</v>
          </cell>
          <cell r="J39" t="str">
            <v/>
          </cell>
          <cell r="K39" t="str">
            <v>F</v>
          </cell>
        </row>
        <row r="40">
          <cell r="A40" t="str">
            <v>EF0037</v>
          </cell>
          <cell r="B40" t="str">
            <v>Stopped</v>
          </cell>
          <cell r="C40" t="str">
            <v>Fadul MOHAMMED ABDALLA</v>
          </cell>
          <cell r="D40" t="str">
            <v>LOG</v>
          </cell>
          <cell r="E40" t="str">
            <v xml:space="preserve">Watchman </v>
          </cell>
          <cell r="F40" t="str">
            <v>A</v>
          </cell>
          <cell r="H40" t="str">
            <v>EF0037</v>
          </cell>
          <cell r="J40" t="str">
            <v/>
          </cell>
          <cell r="K40" t="str">
            <v>M</v>
          </cell>
          <cell r="Y40">
            <v>1658346</v>
          </cell>
        </row>
        <row r="41">
          <cell r="A41" t="str">
            <v>EF0038</v>
          </cell>
          <cell r="B41" t="str">
            <v>Active</v>
          </cell>
          <cell r="C41" t="str">
            <v xml:space="preserve">Fathia ABDALLHA ABDULRHAMAN </v>
          </cell>
          <cell r="D41" t="str">
            <v>NUT</v>
          </cell>
          <cell r="E41" t="str">
            <v xml:space="preserve">Home Visitor </v>
          </cell>
          <cell r="F41" t="str">
            <v>B4</v>
          </cell>
          <cell r="H41" t="str">
            <v>EF0038</v>
          </cell>
          <cell r="I41">
            <v>29587</v>
          </cell>
          <cell r="J41" t="str">
            <v>26</v>
          </cell>
          <cell r="K41" t="str">
            <v>F</v>
          </cell>
          <cell r="L41" t="str">
            <v>Elfasher</v>
          </cell>
          <cell r="Y41">
            <v>1652500</v>
          </cell>
        </row>
        <row r="42">
          <cell r="A42" t="str">
            <v>EF0039</v>
          </cell>
          <cell r="B42" t="str">
            <v>Active</v>
          </cell>
          <cell r="C42" t="str">
            <v>Fatima ABDERAHMAN HASSAN</v>
          </cell>
          <cell r="D42" t="str">
            <v>NUT</v>
          </cell>
          <cell r="E42" t="str">
            <v xml:space="preserve">Cook </v>
          </cell>
          <cell r="F42" t="str">
            <v>A4</v>
          </cell>
          <cell r="H42" t="str">
            <v>EF0039</v>
          </cell>
          <cell r="I42">
            <v>23012</v>
          </cell>
          <cell r="J42" t="str">
            <v>44</v>
          </cell>
          <cell r="K42" t="str">
            <v>F</v>
          </cell>
          <cell r="L42" t="str">
            <v>Elfasher</v>
          </cell>
          <cell r="M42">
            <v>848681</v>
          </cell>
          <cell r="Y42">
            <v>1692597</v>
          </cell>
        </row>
        <row r="43">
          <cell r="A43" t="str">
            <v>EF0040</v>
          </cell>
          <cell r="B43" t="str">
            <v>Active</v>
          </cell>
          <cell r="C43" t="str">
            <v>Fatima ADAM IBRAHIM</v>
          </cell>
          <cell r="D43" t="str">
            <v>ADMIN</v>
          </cell>
          <cell r="E43" t="str">
            <v>Cleaner</v>
          </cell>
          <cell r="F43" t="str">
            <v>A4</v>
          </cell>
          <cell r="H43" t="str">
            <v>EF0040</v>
          </cell>
          <cell r="I43">
            <v>24838</v>
          </cell>
          <cell r="J43" t="str">
            <v>39</v>
          </cell>
          <cell r="K43" t="str">
            <v>F</v>
          </cell>
          <cell r="L43" t="str">
            <v>Elfasher</v>
          </cell>
          <cell r="Y43">
            <v>1658461</v>
          </cell>
        </row>
        <row r="44">
          <cell r="A44" t="str">
            <v>EF0041</v>
          </cell>
          <cell r="B44" t="str">
            <v>Active</v>
          </cell>
          <cell r="C44" t="str">
            <v>Fatima ADAM MOHAMED</v>
          </cell>
          <cell r="D44" t="str">
            <v>NUT</v>
          </cell>
          <cell r="E44" t="str">
            <v xml:space="preserve">Home Visitor </v>
          </cell>
          <cell r="F44" t="str">
            <v>B4</v>
          </cell>
          <cell r="H44" t="str">
            <v>EF0041</v>
          </cell>
          <cell r="I44">
            <v>26665</v>
          </cell>
          <cell r="J44" t="str">
            <v>34</v>
          </cell>
          <cell r="K44" t="str">
            <v>F</v>
          </cell>
          <cell r="L44" t="str">
            <v>Elfasher</v>
          </cell>
          <cell r="Y44">
            <v>1652512</v>
          </cell>
        </row>
        <row r="45">
          <cell r="A45" t="str">
            <v>EF0042</v>
          </cell>
          <cell r="B45" t="str">
            <v>Stopped</v>
          </cell>
          <cell r="C45" t="str">
            <v>Gafar HASSAN OMAR</v>
          </cell>
          <cell r="D45" t="str">
            <v>NUT</v>
          </cell>
          <cell r="E45" t="str">
            <v xml:space="preserve">Food Distributor </v>
          </cell>
          <cell r="F45" t="str">
            <v>B2</v>
          </cell>
          <cell r="H45" t="str">
            <v>EF0042</v>
          </cell>
          <cell r="I45">
            <v>28491</v>
          </cell>
          <cell r="J45" t="str">
            <v>29</v>
          </cell>
          <cell r="K45" t="str">
            <v>M</v>
          </cell>
          <cell r="L45" t="str">
            <v>Abushok Camp</v>
          </cell>
          <cell r="Y45">
            <v>1652505</v>
          </cell>
        </row>
        <row r="46">
          <cell r="A46" t="str">
            <v>EF0043</v>
          </cell>
          <cell r="B46" t="str">
            <v>Stopped</v>
          </cell>
          <cell r="C46" t="str">
            <v>Gezira ABAKER ADAM MOHAMED</v>
          </cell>
          <cell r="D46" t="str">
            <v>NUT</v>
          </cell>
          <cell r="E46" t="str">
            <v xml:space="preserve">Home Visitor </v>
          </cell>
          <cell r="F46" t="str">
            <v>B</v>
          </cell>
          <cell r="H46" t="str">
            <v>EF0043</v>
          </cell>
          <cell r="J46" t="str">
            <v/>
          </cell>
          <cell r="K46" t="str">
            <v>F</v>
          </cell>
          <cell r="L46" t="str">
            <v>Abushok Camp</v>
          </cell>
          <cell r="Y46">
            <v>1692606</v>
          </cell>
        </row>
        <row r="47">
          <cell r="A47" t="str">
            <v>EF0044</v>
          </cell>
          <cell r="B47" t="str">
            <v>Active</v>
          </cell>
          <cell r="C47" t="str">
            <v>Halima IBRAHIM ABDLESSIS</v>
          </cell>
          <cell r="D47" t="str">
            <v>NUT</v>
          </cell>
          <cell r="E47" t="str">
            <v xml:space="preserve">Cleaner </v>
          </cell>
          <cell r="F47" t="str">
            <v>A4</v>
          </cell>
          <cell r="H47" t="str">
            <v>EF0044</v>
          </cell>
          <cell r="I47">
            <v>25569</v>
          </cell>
          <cell r="J47" t="str">
            <v>37</v>
          </cell>
          <cell r="K47" t="str">
            <v>F</v>
          </cell>
          <cell r="L47" t="str">
            <v>Abushok Camp</v>
          </cell>
          <cell r="Y47">
            <v>1652461</v>
          </cell>
        </row>
        <row r="48">
          <cell r="A48" t="str">
            <v>EF0045</v>
          </cell>
          <cell r="B48" t="str">
            <v>Active</v>
          </cell>
          <cell r="C48" t="str">
            <v>Hanan MOHAMAD ADAM</v>
          </cell>
          <cell r="D48" t="str">
            <v>NUT</v>
          </cell>
          <cell r="E48" t="str">
            <v xml:space="preserve">Psychosocial Worker </v>
          </cell>
          <cell r="F48" t="str">
            <v>D4</v>
          </cell>
          <cell r="H48" t="str">
            <v>EF0045</v>
          </cell>
          <cell r="I48">
            <v>29587</v>
          </cell>
          <cell r="J48" t="str">
            <v>26</v>
          </cell>
          <cell r="K48" t="str">
            <v>F</v>
          </cell>
          <cell r="L48" t="str">
            <v>Elfasher</v>
          </cell>
          <cell r="M48">
            <v>845192</v>
          </cell>
          <cell r="Y48">
            <v>1652483</v>
          </cell>
        </row>
        <row r="49">
          <cell r="A49" t="str">
            <v>EF0046</v>
          </cell>
          <cell r="B49" t="str">
            <v>Active</v>
          </cell>
          <cell r="C49" t="str">
            <v>Hassan AHMED ABDURAHMAN</v>
          </cell>
          <cell r="D49" t="str">
            <v>NUT</v>
          </cell>
          <cell r="E49" t="str">
            <v xml:space="preserve">TFC Supervisor </v>
          </cell>
          <cell r="F49" t="str">
            <v>F4</v>
          </cell>
          <cell r="H49" t="str">
            <v>EF0046</v>
          </cell>
          <cell r="I49">
            <v>26665</v>
          </cell>
          <cell r="J49" t="str">
            <v>34</v>
          </cell>
          <cell r="K49" t="str">
            <v>F</v>
          </cell>
          <cell r="L49" t="str">
            <v>Abushok Camp</v>
          </cell>
          <cell r="Y49">
            <v>1692629</v>
          </cell>
        </row>
        <row r="50">
          <cell r="A50" t="str">
            <v>EF0047</v>
          </cell>
          <cell r="B50" t="str">
            <v>Active</v>
          </cell>
          <cell r="C50" t="str">
            <v>Hassan HASHIM ALI</v>
          </cell>
          <cell r="D50" t="str">
            <v>LOG</v>
          </cell>
          <cell r="E50" t="str">
            <v>Watchman</v>
          </cell>
          <cell r="F50" t="str">
            <v>A4</v>
          </cell>
          <cell r="H50" t="str">
            <v>EF0047</v>
          </cell>
          <cell r="I50">
            <v>20090</v>
          </cell>
          <cell r="J50" t="str">
            <v>52</v>
          </cell>
          <cell r="K50" t="str">
            <v>M</v>
          </cell>
          <cell r="L50" t="str">
            <v>Elfasher</v>
          </cell>
          <cell r="Y50">
            <v>165856</v>
          </cell>
          <cell r="AB50" t="str">
            <v>18/09/2006</v>
          </cell>
        </row>
        <row r="51">
          <cell r="A51" t="str">
            <v>EF0048</v>
          </cell>
          <cell r="B51" t="str">
            <v>Active</v>
          </cell>
          <cell r="C51" t="str">
            <v>Hassina ADDOMA ABDULLA</v>
          </cell>
          <cell r="D51" t="str">
            <v>NUT</v>
          </cell>
          <cell r="E51" t="str">
            <v xml:space="preserve">Home Visitor </v>
          </cell>
          <cell r="F51" t="str">
            <v>B4</v>
          </cell>
          <cell r="H51" t="str">
            <v>EF0048</v>
          </cell>
          <cell r="I51">
            <v>27395</v>
          </cell>
          <cell r="J51" t="str">
            <v>32</v>
          </cell>
          <cell r="K51" t="str">
            <v>F</v>
          </cell>
          <cell r="L51" t="str">
            <v>Abushok Camp</v>
          </cell>
          <cell r="Y51">
            <v>1692502</v>
          </cell>
        </row>
        <row r="52">
          <cell r="A52" t="str">
            <v>EF0049</v>
          </cell>
          <cell r="B52" t="str">
            <v>Stopped</v>
          </cell>
          <cell r="C52" t="str">
            <v>Hawa ABDALLA MOHAMMED</v>
          </cell>
          <cell r="D52" t="str">
            <v>NUT</v>
          </cell>
          <cell r="E52" t="str">
            <v xml:space="preserve">Cook </v>
          </cell>
          <cell r="F52" t="str">
            <v>A</v>
          </cell>
          <cell r="H52" t="str">
            <v>EF0049</v>
          </cell>
          <cell r="J52" t="str">
            <v/>
          </cell>
          <cell r="K52" t="str">
            <v>F</v>
          </cell>
          <cell r="L52" t="str">
            <v>Abushok Camp</v>
          </cell>
          <cell r="Y52">
            <v>1652495</v>
          </cell>
        </row>
        <row r="53">
          <cell r="A53" t="str">
            <v>EF0050</v>
          </cell>
          <cell r="B53" t="str">
            <v>Stopped</v>
          </cell>
          <cell r="C53" t="str">
            <v>Hawa ABDALLA MUKHTAR</v>
          </cell>
          <cell r="D53" t="str">
            <v>NUT</v>
          </cell>
          <cell r="E53" t="str">
            <v xml:space="preserve">Cook </v>
          </cell>
          <cell r="F53" t="str">
            <v>A1</v>
          </cell>
          <cell r="H53" t="str">
            <v>EF0050</v>
          </cell>
          <cell r="I53">
            <v>23743</v>
          </cell>
          <cell r="J53" t="str">
            <v>42</v>
          </cell>
          <cell r="K53" t="str">
            <v>F</v>
          </cell>
          <cell r="L53" t="str">
            <v>Abushok Camp</v>
          </cell>
          <cell r="Y53">
            <v>1692845</v>
          </cell>
        </row>
        <row r="54">
          <cell r="A54" t="str">
            <v>EF0051</v>
          </cell>
          <cell r="B54" t="str">
            <v>Stopped</v>
          </cell>
          <cell r="C54" t="str">
            <v>Houda HAMID</v>
          </cell>
          <cell r="D54" t="str">
            <v>NUT</v>
          </cell>
          <cell r="E54" t="str">
            <v xml:space="preserve">Phase Monitor </v>
          </cell>
          <cell r="F54" t="str">
            <v>B</v>
          </cell>
          <cell r="H54" t="str">
            <v>EF0051</v>
          </cell>
          <cell r="J54" t="str">
            <v/>
          </cell>
          <cell r="K54" t="str">
            <v>F</v>
          </cell>
          <cell r="L54" t="str">
            <v>Abushok Camp</v>
          </cell>
          <cell r="Y54">
            <v>1652991</v>
          </cell>
        </row>
        <row r="55">
          <cell r="A55" t="str">
            <v>EF0052</v>
          </cell>
          <cell r="B55" t="str">
            <v>Stopped</v>
          </cell>
          <cell r="C55" t="str">
            <v>Houda TIRAB AMIR</v>
          </cell>
          <cell r="D55" t="str">
            <v>NUT</v>
          </cell>
          <cell r="E55" t="str">
            <v xml:space="preserve">Cook </v>
          </cell>
          <cell r="F55" t="str">
            <v>A</v>
          </cell>
          <cell r="H55" t="str">
            <v>EF0052</v>
          </cell>
          <cell r="J55" t="str">
            <v/>
          </cell>
          <cell r="K55" t="str">
            <v>F</v>
          </cell>
          <cell r="L55" t="str">
            <v>Abushok Camp</v>
          </cell>
        </row>
        <row r="56">
          <cell r="A56" t="str">
            <v>EF0053</v>
          </cell>
          <cell r="B56" t="str">
            <v>Active</v>
          </cell>
          <cell r="C56" t="str">
            <v>Ibrahim ABDERAHMAN MAHMOUD</v>
          </cell>
          <cell r="D56" t="str">
            <v>NUT</v>
          </cell>
          <cell r="E56" t="str">
            <v xml:space="preserve">Phase Monitor </v>
          </cell>
          <cell r="F56" t="str">
            <v>B4</v>
          </cell>
          <cell r="H56" t="str">
            <v>EF0053</v>
          </cell>
          <cell r="I56">
            <v>26299</v>
          </cell>
          <cell r="J56" t="str">
            <v>35</v>
          </cell>
          <cell r="K56" t="str">
            <v>M</v>
          </cell>
          <cell r="L56" t="str">
            <v>Elfasher</v>
          </cell>
          <cell r="M56">
            <v>845053</v>
          </cell>
          <cell r="Y56">
            <v>1652591</v>
          </cell>
        </row>
        <row r="57">
          <cell r="A57" t="str">
            <v>EF0054</v>
          </cell>
          <cell r="B57" t="str">
            <v>Active</v>
          </cell>
          <cell r="C57" t="str">
            <v>Ibrahim MOHAMED Adam</v>
          </cell>
          <cell r="D57" t="str">
            <v>NUT</v>
          </cell>
          <cell r="E57" t="str">
            <v>Medical Assistant</v>
          </cell>
          <cell r="F57" t="str">
            <v>E4</v>
          </cell>
          <cell r="H57" t="str">
            <v>EF0054</v>
          </cell>
          <cell r="I57">
            <v>22647</v>
          </cell>
          <cell r="J57" t="str">
            <v>45</v>
          </cell>
          <cell r="K57" t="str">
            <v>M</v>
          </cell>
          <cell r="L57" t="str">
            <v>Elfasher</v>
          </cell>
          <cell r="M57">
            <v>918285968</v>
          </cell>
          <cell r="Y57">
            <v>1692850</v>
          </cell>
        </row>
        <row r="58">
          <cell r="A58" t="str">
            <v>EF0055</v>
          </cell>
          <cell r="B58" t="str">
            <v>Active</v>
          </cell>
          <cell r="C58" t="str">
            <v>Insaf IBRAHIM ADAM</v>
          </cell>
          <cell r="D58" t="str">
            <v>NUT</v>
          </cell>
          <cell r="E58" t="str">
            <v xml:space="preserve">Home Visitor </v>
          </cell>
          <cell r="F58" t="str">
            <v>B4</v>
          </cell>
          <cell r="H58" t="str">
            <v>EF0055</v>
          </cell>
          <cell r="I58">
            <v>27030</v>
          </cell>
          <cell r="J58" t="str">
            <v>33</v>
          </cell>
          <cell r="K58" t="str">
            <v>F</v>
          </cell>
          <cell r="L58" t="str">
            <v>Abushok Camp</v>
          </cell>
          <cell r="Y58">
            <v>1652431</v>
          </cell>
        </row>
        <row r="59">
          <cell r="A59" t="str">
            <v>EF0056</v>
          </cell>
          <cell r="B59" t="str">
            <v>Stopped</v>
          </cell>
          <cell r="C59" t="str">
            <v>Isak ADAM ABAKHAR</v>
          </cell>
          <cell r="D59" t="str">
            <v>NUT</v>
          </cell>
          <cell r="E59" t="str">
            <v xml:space="preserve">Measurer </v>
          </cell>
          <cell r="F59" t="str">
            <v>B2</v>
          </cell>
          <cell r="H59" t="str">
            <v>EF0056</v>
          </cell>
          <cell r="I59">
            <v>29952</v>
          </cell>
          <cell r="J59" t="str">
            <v>25</v>
          </cell>
          <cell r="K59" t="str">
            <v>M</v>
          </cell>
          <cell r="L59" t="str">
            <v>Abushok Camp-Block 18</v>
          </cell>
          <cell r="Y59">
            <v>1652492</v>
          </cell>
        </row>
        <row r="60">
          <cell r="A60" t="str">
            <v>EF0057</v>
          </cell>
          <cell r="B60" t="str">
            <v>Active</v>
          </cell>
          <cell r="C60" t="str">
            <v>Izeldeen ADAM YOUSSUF</v>
          </cell>
          <cell r="D60" t="str">
            <v>NUT</v>
          </cell>
          <cell r="E60" t="str">
            <v>Home Visitor Team Leader</v>
          </cell>
          <cell r="F60" t="str">
            <v>D4</v>
          </cell>
          <cell r="H60" t="str">
            <v>EF0057</v>
          </cell>
          <cell r="I60">
            <v>24473</v>
          </cell>
          <cell r="J60" t="str">
            <v>40</v>
          </cell>
          <cell r="K60" t="str">
            <v>M</v>
          </cell>
          <cell r="L60" t="str">
            <v>Abushok Camp-Block 2</v>
          </cell>
          <cell r="Y60">
            <v>1652510</v>
          </cell>
        </row>
        <row r="61">
          <cell r="A61" t="str">
            <v>EF0058</v>
          </cell>
          <cell r="B61" t="str">
            <v>Active</v>
          </cell>
          <cell r="C61" t="str">
            <v>Ishag HASSAN IDRISS ABDELLA</v>
          </cell>
          <cell r="D61" t="str">
            <v>NUT</v>
          </cell>
          <cell r="E61" t="str">
            <v>Watchman</v>
          </cell>
          <cell r="F61" t="str">
            <v>A4</v>
          </cell>
          <cell r="H61" t="str">
            <v>EF0058</v>
          </cell>
          <cell r="I61">
            <v>20455</v>
          </cell>
          <cell r="J61" t="str">
            <v>51</v>
          </cell>
          <cell r="K61" t="str">
            <v>M</v>
          </cell>
          <cell r="L61" t="str">
            <v>Abushok Camp</v>
          </cell>
          <cell r="Y61">
            <v>1692610</v>
          </cell>
        </row>
        <row r="62">
          <cell r="A62" t="str">
            <v>EF0059</v>
          </cell>
          <cell r="B62" t="str">
            <v>Active</v>
          </cell>
          <cell r="C62" t="str">
            <v>Ismail MOHAMED GUMAA</v>
          </cell>
          <cell r="D62" t="str">
            <v>LOG</v>
          </cell>
          <cell r="E62" t="str">
            <v xml:space="preserve">Watchman </v>
          </cell>
          <cell r="F62" t="str">
            <v>A4</v>
          </cell>
          <cell r="H62" t="str">
            <v>EF0059</v>
          </cell>
          <cell r="I62">
            <v>16072</v>
          </cell>
          <cell r="J62" t="str">
            <v>63</v>
          </cell>
          <cell r="K62" t="str">
            <v>M</v>
          </cell>
          <cell r="L62" t="str">
            <v>Elfasher</v>
          </cell>
          <cell r="Y62">
            <v>1818859</v>
          </cell>
          <cell r="AB62">
            <v>39110</v>
          </cell>
        </row>
        <row r="63">
          <cell r="A63" t="str">
            <v>EF0060</v>
          </cell>
          <cell r="B63" t="str">
            <v>Stopped</v>
          </cell>
          <cell r="C63" t="str">
            <v>James JOHN</v>
          </cell>
          <cell r="D63" t="str">
            <v>NUT</v>
          </cell>
          <cell r="E63" t="str">
            <v>Nurse</v>
          </cell>
          <cell r="F63" t="str">
            <v>D</v>
          </cell>
          <cell r="H63" t="str">
            <v>EF0060</v>
          </cell>
          <cell r="J63" t="str">
            <v/>
          </cell>
          <cell r="K63" t="str">
            <v>M</v>
          </cell>
          <cell r="L63" t="str">
            <v>Juba</v>
          </cell>
          <cell r="Y63">
            <v>1692613</v>
          </cell>
        </row>
        <row r="64">
          <cell r="A64" t="str">
            <v>EF0061</v>
          </cell>
          <cell r="B64" t="str">
            <v>Stopped</v>
          </cell>
          <cell r="C64" t="str">
            <v>Khadija YOUNIS</v>
          </cell>
          <cell r="D64" t="str">
            <v>NUT</v>
          </cell>
          <cell r="E64" t="str">
            <v xml:space="preserve">Cleaner </v>
          </cell>
          <cell r="F64" t="str">
            <v>A</v>
          </cell>
          <cell r="H64" t="str">
            <v>EF0061</v>
          </cell>
          <cell r="J64" t="str">
            <v/>
          </cell>
          <cell r="K64" t="str">
            <v>F</v>
          </cell>
          <cell r="L64" t="str">
            <v>Abushok Camp</v>
          </cell>
          <cell r="Y64">
            <v>1692615</v>
          </cell>
        </row>
        <row r="65">
          <cell r="A65" t="str">
            <v>EF0062</v>
          </cell>
          <cell r="B65" t="str">
            <v>Stopped</v>
          </cell>
          <cell r="C65" t="str">
            <v>Khalid IBRAHIM HAMID</v>
          </cell>
          <cell r="D65" t="str">
            <v>LOG</v>
          </cell>
          <cell r="E65" t="str">
            <v xml:space="preserve">Log Assistant </v>
          </cell>
          <cell r="F65" t="str">
            <v>G1</v>
          </cell>
          <cell r="H65" t="str">
            <v>EF0062</v>
          </cell>
          <cell r="I65">
            <v>27030</v>
          </cell>
          <cell r="J65" t="str">
            <v>33</v>
          </cell>
          <cell r="K65" t="str">
            <v>M</v>
          </cell>
          <cell r="L65" t="str">
            <v>Elfasher</v>
          </cell>
          <cell r="Y65">
            <v>1652480</v>
          </cell>
        </row>
        <row r="66">
          <cell r="A66" t="str">
            <v>EF0063</v>
          </cell>
          <cell r="B66" t="str">
            <v>Active</v>
          </cell>
          <cell r="C66" t="str">
            <v>Kubra ISHAG ABDULKARIM</v>
          </cell>
          <cell r="D66" t="str">
            <v>NUT</v>
          </cell>
          <cell r="E66" t="str">
            <v>Nurse</v>
          </cell>
          <cell r="F66" t="str">
            <v>D4</v>
          </cell>
          <cell r="H66" t="str">
            <v>EF0063</v>
          </cell>
          <cell r="I66">
            <v>21186</v>
          </cell>
          <cell r="J66" t="str">
            <v>49</v>
          </cell>
          <cell r="K66" t="str">
            <v>F</v>
          </cell>
          <cell r="L66" t="str">
            <v>Abushok Camp</v>
          </cell>
          <cell r="Y66">
            <v>1652466</v>
          </cell>
        </row>
        <row r="67">
          <cell r="A67" t="str">
            <v>EF0064</v>
          </cell>
          <cell r="B67" t="str">
            <v>Stopped</v>
          </cell>
          <cell r="C67" t="str">
            <v>Mahmoud AHMED MOHAMMED ALDOMA</v>
          </cell>
          <cell r="D67" t="str">
            <v>LOG</v>
          </cell>
          <cell r="E67" t="str">
            <v>Purchaser</v>
          </cell>
          <cell r="F67" t="str">
            <v>E1</v>
          </cell>
          <cell r="H67" t="str">
            <v>EF0064</v>
          </cell>
          <cell r="I67">
            <v>27030</v>
          </cell>
          <cell r="J67" t="str">
            <v>33</v>
          </cell>
          <cell r="K67" t="str">
            <v>F</v>
          </cell>
          <cell r="L67" t="str">
            <v>Elfasher</v>
          </cell>
          <cell r="Y67">
            <v>1653265</v>
          </cell>
        </row>
        <row r="68">
          <cell r="A68" t="str">
            <v>EF0065</v>
          </cell>
          <cell r="B68" t="str">
            <v>Stopped</v>
          </cell>
          <cell r="C68" t="str">
            <v>Majda MOHAMED ADAM</v>
          </cell>
          <cell r="D68" t="str">
            <v>NUT</v>
          </cell>
          <cell r="E68" t="str">
            <v xml:space="preserve">Cleaner </v>
          </cell>
          <cell r="F68" t="str">
            <v>A1</v>
          </cell>
          <cell r="H68" t="str">
            <v>EF0065</v>
          </cell>
          <cell r="I68">
            <v>30317</v>
          </cell>
          <cell r="J68" t="str">
            <v>24</v>
          </cell>
          <cell r="K68" t="str">
            <v>F</v>
          </cell>
          <cell r="L68" t="str">
            <v>Abushok Camp</v>
          </cell>
          <cell r="Y68">
            <v>1652472</v>
          </cell>
        </row>
        <row r="69">
          <cell r="A69" t="str">
            <v>EF0066</v>
          </cell>
          <cell r="B69" t="str">
            <v>Stopped</v>
          </cell>
          <cell r="C69" t="str">
            <v>Mariam EL TAHEIR HAROUN</v>
          </cell>
          <cell r="D69" t="str">
            <v>NUT</v>
          </cell>
          <cell r="E69" t="str">
            <v>Social Worker</v>
          </cell>
          <cell r="F69" t="str">
            <v>C1</v>
          </cell>
          <cell r="H69" t="str">
            <v>EF0066</v>
          </cell>
          <cell r="I69">
            <v>27395</v>
          </cell>
          <cell r="J69" t="str">
            <v>32</v>
          </cell>
          <cell r="K69" t="str">
            <v>F</v>
          </cell>
          <cell r="L69" t="str">
            <v>Abushok Camp</v>
          </cell>
          <cell r="Y69">
            <v>1735581</v>
          </cell>
        </row>
        <row r="70">
          <cell r="A70" t="str">
            <v>EF0067</v>
          </cell>
          <cell r="B70" t="str">
            <v>Stopped</v>
          </cell>
          <cell r="C70" t="str">
            <v>Mekki IZA EL DEEN SIRAG</v>
          </cell>
          <cell r="D70" t="str">
            <v>FA</v>
          </cell>
          <cell r="E70" t="str">
            <v xml:space="preserve">Food aid supervisor  </v>
          </cell>
          <cell r="F70" t="str">
            <v>F1</v>
          </cell>
          <cell r="H70" t="str">
            <v>EF0067</v>
          </cell>
          <cell r="I70">
            <v>27030</v>
          </cell>
          <cell r="J70" t="str">
            <v>33</v>
          </cell>
          <cell r="K70" t="str">
            <v>M</v>
          </cell>
          <cell r="L70" t="str">
            <v>Elfasher</v>
          </cell>
          <cell r="Y70">
            <v>1652430</v>
          </cell>
        </row>
        <row r="71">
          <cell r="A71" t="str">
            <v>EF0068</v>
          </cell>
          <cell r="B71" t="str">
            <v>Active</v>
          </cell>
          <cell r="C71" t="str">
            <v>Mohamed ABDELRAHMAN ABDELMAWLA</v>
          </cell>
          <cell r="D71" t="str">
            <v>LOG</v>
          </cell>
          <cell r="E71" t="str">
            <v>Watchman</v>
          </cell>
          <cell r="F71" t="str">
            <v>A4</v>
          </cell>
          <cell r="H71" t="str">
            <v>EF0068</v>
          </cell>
          <cell r="I71">
            <v>20821</v>
          </cell>
          <cell r="J71" t="str">
            <v>50</v>
          </cell>
          <cell r="K71" t="str">
            <v>M</v>
          </cell>
          <cell r="L71" t="str">
            <v>Elfasher</v>
          </cell>
          <cell r="Y71">
            <v>1658358</v>
          </cell>
        </row>
        <row r="72">
          <cell r="A72" t="str">
            <v>EF0069</v>
          </cell>
          <cell r="B72" t="str">
            <v>Stopped</v>
          </cell>
          <cell r="C72" t="str">
            <v>Mohamed ADAM MOHAMED</v>
          </cell>
          <cell r="D72" t="str">
            <v>NUT</v>
          </cell>
          <cell r="E72" t="str">
            <v>Watchman</v>
          </cell>
          <cell r="F72" t="str">
            <v>A2</v>
          </cell>
          <cell r="H72" t="str">
            <v>EF0069</v>
          </cell>
          <cell r="I72">
            <v>18264</v>
          </cell>
          <cell r="J72" t="str">
            <v>57</v>
          </cell>
          <cell r="K72" t="str">
            <v>M</v>
          </cell>
          <cell r="L72" t="str">
            <v>Abushok Camp</v>
          </cell>
          <cell r="Y72">
            <v>1652476</v>
          </cell>
        </row>
        <row r="73">
          <cell r="A73" t="str">
            <v>EF0070</v>
          </cell>
          <cell r="B73" t="str">
            <v>Active</v>
          </cell>
          <cell r="C73" t="str">
            <v>Mohamed BEKHIT ABDURAHMAN</v>
          </cell>
          <cell r="D73" t="str">
            <v>NUT</v>
          </cell>
          <cell r="E73" t="str">
            <v xml:space="preserve">Phase Monitor </v>
          </cell>
          <cell r="F73" t="str">
            <v>B4</v>
          </cell>
          <cell r="H73" t="str">
            <v>EF0070</v>
          </cell>
          <cell r="I73">
            <v>27760</v>
          </cell>
          <cell r="J73" t="str">
            <v>31</v>
          </cell>
          <cell r="K73" t="str">
            <v>M</v>
          </cell>
          <cell r="L73" t="str">
            <v>Elfasher</v>
          </cell>
          <cell r="M73">
            <v>844979</v>
          </cell>
          <cell r="Y73">
            <v>1652460</v>
          </cell>
        </row>
        <row r="74">
          <cell r="A74" t="str">
            <v>EF0071</v>
          </cell>
          <cell r="B74" t="str">
            <v>Active</v>
          </cell>
          <cell r="C74" t="str">
            <v>Mohamed IBRAHIM ABDALLA</v>
          </cell>
          <cell r="D74" t="str">
            <v>LOG</v>
          </cell>
          <cell r="E74" t="str">
            <v>Watchman</v>
          </cell>
          <cell r="F74" t="str">
            <v>A4</v>
          </cell>
          <cell r="H74" t="str">
            <v>EF0071</v>
          </cell>
          <cell r="I74">
            <v>22647</v>
          </cell>
          <cell r="J74" t="str">
            <v>45</v>
          </cell>
          <cell r="K74" t="str">
            <v>M</v>
          </cell>
          <cell r="L74" t="str">
            <v>Elfasher</v>
          </cell>
          <cell r="Y74">
            <v>1658350</v>
          </cell>
        </row>
        <row r="75">
          <cell r="A75" t="str">
            <v>EF0072</v>
          </cell>
          <cell r="B75" t="str">
            <v>Stopped</v>
          </cell>
          <cell r="C75" t="str">
            <v>Mohamed IDRIS ADAM</v>
          </cell>
          <cell r="D75" t="str">
            <v>NUT</v>
          </cell>
          <cell r="E75" t="str">
            <v>Registrar</v>
          </cell>
          <cell r="F75" t="str">
            <v>C2</v>
          </cell>
          <cell r="H75" t="str">
            <v>EF0072</v>
          </cell>
          <cell r="I75">
            <v>23743</v>
          </cell>
          <cell r="J75" t="str">
            <v>42</v>
          </cell>
          <cell r="K75" t="str">
            <v>M</v>
          </cell>
          <cell r="L75" t="str">
            <v>Abushok Camp</v>
          </cell>
          <cell r="Y75">
            <v>1652585</v>
          </cell>
        </row>
        <row r="76">
          <cell r="A76" t="str">
            <v>EF0073</v>
          </cell>
          <cell r="B76" t="str">
            <v>Active</v>
          </cell>
          <cell r="C76" t="str">
            <v>Mohamed Saad EL NOUR EL HAY</v>
          </cell>
          <cell r="D76" t="str">
            <v>LOG</v>
          </cell>
          <cell r="E76" t="str">
            <v>Watchman</v>
          </cell>
          <cell r="F76" t="str">
            <v>A4</v>
          </cell>
          <cell r="H76" t="str">
            <v>EF0073</v>
          </cell>
          <cell r="I76">
            <v>20455</v>
          </cell>
          <cell r="J76" t="str">
            <v>51</v>
          </cell>
          <cell r="K76" t="str">
            <v>M</v>
          </cell>
          <cell r="L76" t="str">
            <v>Elfasher</v>
          </cell>
          <cell r="Y76">
            <v>1653271</v>
          </cell>
          <cell r="AB76" t="str">
            <v>18/09/2006</v>
          </cell>
        </row>
        <row r="77">
          <cell r="A77" t="str">
            <v>EF0074</v>
          </cell>
          <cell r="B77" t="str">
            <v>Stopped</v>
          </cell>
          <cell r="C77" t="str">
            <v>Mohamed YACOUB FADUL</v>
          </cell>
          <cell r="D77" t="str">
            <v>NUT</v>
          </cell>
          <cell r="E77" t="str">
            <v>PM team leader</v>
          </cell>
          <cell r="F77" t="str">
            <v>C</v>
          </cell>
          <cell r="H77" t="str">
            <v>EF0074</v>
          </cell>
          <cell r="J77" t="str">
            <v/>
          </cell>
          <cell r="K77" t="str">
            <v>M</v>
          </cell>
          <cell r="L77" t="str">
            <v>Elfasher</v>
          </cell>
        </row>
        <row r="78">
          <cell r="A78" t="str">
            <v>EF0075</v>
          </cell>
          <cell r="B78" t="str">
            <v>Active</v>
          </cell>
          <cell r="C78" t="str">
            <v>Mohamed IBRAHIM AHMED</v>
          </cell>
          <cell r="D78" t="str">
            <v>FA</v>
          </cell>
          <cell r="E78" t="str">
            <v xml:space="preserve">Food aid supervisor  </v>
          </cell>
          <cell r="F78" t="str">
            <v>F4</v>
          </cell>
          <cell r="H78" t="str">
            <v>EF0075</v>
          </cell>
          <cell r="I78">
            <v>28491</v>
          </cell>
          <cell r="J78" t="str">
            <v>29</v>
          </cell>
          <cell r="K78" t="str">
            <v>M</v>
          </cell>
          <cell r="L78" t="str">
            <v>Elfasher</v>
          </cell>
          <cell r="Y78">
            <v>1652447</v>
          </cell>
        </row>
        <row r="79">
          <cell r="A79" t="str">
            <v>EF0076</v>
          </cell>
          <cell r="B79" t="str">
            <v>Stopped</v>
          </cell>
          <cell r="C79" t="str">
            <v>Mohammed</v>
          </cell>
          <cell r="D79" t="str">
            <v>NUT</v>
          </cell>
          <cell r="E79" t="str">
            <v xml:space="preserve">Medical Supervisor </v>
          </cell>
          <cell r="F79" t="str">
            <v>H</v>
          </cell>
          <cell r="H79" t="str">
            <v>EF0076</v>
          </cell>
          <cell r="J79" t="str">
            <v/>
          </cell>
          <cell r="K79" t="str">
            <v>M</v>
          </cell>
          <cell r="L79" t="str">
            <v>Khartoum</v>
          </cell>
        </row>
        <row r="80">
          <cell r="A80" t="str">
            <v>EF0077</v>
          </cell>
          <cell r="B80" t="str">
            <v>Stopped</v>
          </cell>
          <cell r="C80" t="str">
            <v>Mohamoud IDRIS ALI</v>
          </cell>
          <cell r="D80" t="str">
            <v>NUT</v>
          </cell>
          <cell r="E80" t="str">
            <v>Counterpart</v>
          </cell>
          <cell r="F80" t="str">
            <v>F1</v>
          </cell>
          <cell r="H80" t="str">
            <v>EF0077</v>
          </cell>
          <cell r="J80" t="str">
            <v/>
          </cell>
          <cell r="K80" t="str">
            <v>M</v>
          </cell>
          <cell r="L80" t="str">
            <v>Elfasher</v>
          </cell>
          <cell r="Y80">
            <v>1518707</v>
          </cell>
        </row>
        <row r="81">
          <cell r="A81" t="str">
            <v>EF0078</v>
          </cell>
          <cell r="B81" t="str">
            <v>Active</v>
          </cell>
          <cell r="C81" t="str">
            <v>Mora ABAKER AHMED</v>
          </cell>
          <cell r="D81" t="str">
            <v>NUT</v>
          </cell>
          <cell r="E81" t="str">
            <v xml:space="preserve">Home Visitor </v>
          </cell>
          <cell r="F81" t="str">
            <v>B4</v>
          </cell>
          <cell r="H81" t="str">
            <v>EF0078</v>
          </cell>
          <cell r="I81">
            <v>28856</v>
          </cell>
          <cell r="J81" t="str">
            <v>28</v>
          </cell>
          <cell r="K81" t="str">
            <v>F</v>
          </cell>
          <cell r="L81" t="str">
            <v>Abushok Camp</v>
          </cell>
          <cell r="Y81">
            <v>1652436</v>
          </cell>
        </row>
        <row r="82">
          <cell r="A82" t="str">
            <v>EF0079</v>
          </cell>
          <cell r="B82" t="str">
            <v>Stopped</v>
          </cell>
          <cell r="C82" t="str">
            <v>Moussa ISAG YAGUOB</v>
          </cell>
          <cell r="D82" t="str">
            <v>NUT</v>
          </cell>
          <cell r="E82" t="str">
            <v xml:space="preserve">Measurer </v>
          </cell>
          <cell r="F82" t="str">
            <v>B2</v>
          </cell>
          <cell r="H82" t="str">
            <v>EF0079</v>
          </cell>
          <cell r="I82">
            <v>24838</v>
          </cell>
          <cell r="J82" t="str">
            <v>39</v>
          </cell>
          <cell r="K82" t="str">
            <v>M</v>
          </cell>
          <cell r="L82" t="str">
            <v>Abushok Camp</v>
          </cell>
          <cell r="Y82">
            <v>1652516</v>
          </cell>
        </row>
        <row r="83">
          <cell r="A83" t="str">
            <v>EF0080</v>
          </cell>
          <cell r="B83" t="str">
            <v>Stopped</v>
          </cell>
          <cell r="C83" t="str">
            <v>Nagah ELTAIB BABEKER</v>
          </cell>
          <cell r="D83" t="str">
            <v>NUT</v>
          </cell>
          <cell r="E83" t="str">
            <v xml:space="preserve">Registrar </v>
          </cell>
          <cell r="F83" t="str">
            <v>B</v>
          </cell>
          <cell r="H83" t="str">
            <v>EF0080</v>
          </cell>
          <cell r="J83" t="str">
            <v/>
          </cell>
          <cell r="K83" t="str">
            <v>F</v>
          </cell>
          <cell r="L83" t="str">
            <v>Elfasher</v>
          </cell>
        </row>
        <row r="84">
          <cell r="A84" t="str">
            <v>EF0081</v>
          </cell>
          <cell r="B84" t="str">
            <v>Stopped</v>
          </cell>
          <cell r="C84" t="str">
            <v>Rabih AHMED ADAM</v>
          </cell>
          <cell r="D84" t="str">
            <v>LOG</v>
          </cell>
          <cell r="E84" t="str">
            <v>Logistician Assistant</v>
          </cell>
          <cell r="F84" t="str">
            <v>F1</v>
          </cell>
          <cell r="H84" t="str">
            <v>EF0081</v>
          </cell>
          <cell r="J84" t="str">
            <v/>
          </cell>
          <cell r="K84" t="str">
            <v>M</v>
          </cell>
          <cell r="L84" t="str">
            <v>Elfasher</v>
          </cell>
          <cell r="Y84">
            <v>1653269</v>
          </cell>
        </row>
        <row r="85">
          <cell r="A85" t="str">
            <v>EF0082</v>
          </cell>
          <cell r="B85" t="str">
            <v>Stopped</v>
          </cell>
          <cell r="C85" t="str">
            <v>Rasha HAMID</v>
          </cell>
          <cell r="D85" t="str">
            <v>NUT</v>
          </cell>
          <cell r="E85" t="str">
            <v xml:space="preserve">Register </v>
          </cell>
          <cell r="F85" t="str">
            <v>B1</v>
          </cell>
          <cell r="H85" t="str">
            <v>EF0082</v>
          </cell>
          <cell r="J85" t="str">
            <v/>
          </cell>
          <cell r="K85" t="str">
            <v>F</v>
          </cell>
          <cell r="L85" t="str">
            <v>Elfasher</v>
          </cell>
          <cell r="Y85">
            <v>1652498</v>
          </cell>
        </row>
        <row r="86">
          <cell r="A86" t="str">
            <v>EF0083</v>
          </cell>
          <cell r="B86" t="str">
            <v>Stopped</v>
          </cell>
          <cell r="C86" t="str">
            <v>Salah MOHAMED AHMED</v>
          </cell>
          <cell r="D86" t="str">
            <v>NUT</v>
          </cell>
          <cell r="E86" t="str">
            <v>Supervisor Assistant</v>
          </cell>
          <cell r="F86" t="str">
            <v>D2</v>
          </cell>
          <cell r="H86" t="str">
            <v>EF0083</v>
          </cell>
          <cell r="I86">
            <v>25204</v>
          </cell>
          <cell r="J86" t="str">
            <v>38</v>
          </cell>
          <cell r="K86" t="str">
            <v>M</v>
          </cell>
          <cell r="L86" t="str">
            <v>Abushok Camp-Block 18</v>
          </cell>
          <cell r="Y86">
            <v>1652504</v>
          </cell>
        </row>
        <row r="87">
          <cell r="A87" t="str">
            <v>EF0084</v>
          </cell>
          <cell r="B87" t="str">
            <v>Active</v>
          </cell>
          <cell r="C87" t="str">
            <v>Salwa MOHAMMEDIN ABDALLA</v>
          </cell>
          <cell r="D87" t="str">
            <v>ADMIN</v>
          </cell>
          <cell r="E87" t="str">
            <v>Cook</v>
          </cell>
          <cell r="F87" t="str">
            <v>B4</v>
          </cell>
          <cell r="H87" t="str">
            <v>EF0084</v>
          </cell>
          <cell r="I87">
            <v>26299</v>
          </cell>
          <cell r="J87" t="str">
            <v>35</v>
          </cell>
          <cell r="K87" t="str">
            <v>F</v>
          </cell>
          <cell r="L87" t="str">
            <v>Elfasher</v>
          </cell>
          <cell r="Y87">
            <v>1653271</v>
          </cell>
        </row>
        <row r="88">
          <cell r="A88" t="str">
            <v>EF0085</v>
          </cell>
          <cell r="B88" t="str">
            <v>Active</v>
          </cell>
          <cell r="C88" t="str">
            <v>Sara ELNOUR OSMAN</v>
          </cell>
          <cell r="D88" t="str">
            <v>FA</v>
          </cell>
          <cell r="E88" t="str">
            <v>Commodity Tracking Officer</v>
          </cell>
          <cell r="F88" t="str">
            <v>E4</v>
          </cell>
          <cell r="H88" t="str">
            <v>EF0085</v>
          </cell>
          <cell r="I88">
            <v>28856</v>
          </cell>
          <cell r="J88" t="str">
            <v>28</v>
          </cell>
          <cell r="K88" t="str">
            <v>F</v>
          </cell>
          <cell r="L88" t="str">
            <v>Elfasher</v>
          </cell>
          <cell r="Y88">
            <v>1692593</v>
          </cell>
        </row>
        <row r="89">
          <cell r="A89" t="str">
            <v>EF0086</v>
          </cell>
          <cell r="B89" t="str">
            <v>Active</v>
          </cell>
          <cell r="C89" t="str">
            <v>Seedeg MUSSA MOHAMED</v>
          </cell>
          <cell r="D89" t="str">
            <v>NUT</v>
          </cell>
          <cell r="E89" t="str">
            <v>Home Visitor</v>
          </cell>
          <cell r="F89" t="str">
            <v>B4</v>
          </cell>
          <cell r="H89" t="str">
            <v>EF0086</v>
          </cell>
          <cell r="I89">
            <v>28126</v>
          </cell>
          <cell r="J89" t="str">
            <v>30</v>
          </cell>
          <cell r="K89" t="str">
            <v>M</v>
          </cell>
          <cell r="L89" t="str">
            <v>Abushok Camp</v>
          </cell>
          <cell r="Y89">
            <v>1692503</v>
          </cell>
        </row>
        <row r="90">
          <cell r="A90" t="str">
            <v>EF0087</v>
          </cell>
          <cell r="B90" t="str">
            <v>Active</v>
          </cell>
          <cell r="C90" t="str">
            <v>Semina ADAM Hussein</v>
          </cell>
          <cell r="D90" t="str">
            <v>NUT</v>
          </cell>
          <cell r="E90" t="str">
            <v>Nurse</v>
          </cell>
          <cell r="F90" t="str">
            <v>D4</v>
          </cell>
          <cell r="H90" t="str">
            <v>EF0087</v>
          </cell>
          <cell r="I90">
            <v>21186</v>
          </cell>
          <cell r="J90" t="str">
            <v>49</v>
          </cell>
          <cell r="K90" t="str">
            <v>F</v>
          </cell>
          <cell r="L90" t="str">
            <v>Elfasher</v>
          </cell>
          <cell r="Y90">
            <v>1652444</v>
          </cell>
        </row>
        <row r="91">
          <cell r="A91" t="str">
            <v>EF0088</v>
          </cell>
          <cell r="B91" t="str">
            <v>Stopped</v>
          </cell>
          <cell r="C91" t="str">
            <v>Somaia ABDALLAH YOUSSUF</v>
          </cell>
          <cell r="D91" t="str">
            <v>NUT</v>
          </cell>
          <cell r="E91" t="str">
            <v xml:space="preserve">Home Visitor </v>
          </cell>
          <cell r="F91" t="str">
            <v>B2</v>
          </cell>
          <cell r="H91" t="str">
            <v>EF0088</v>
          </cell>
          <cell r="I91">
            <v>29587</v>
          </cell>
          <cell r="J91" t="str">
            <v>26</v>
          </cell>
          <cell r="K91" t="str">
            <v>F</v>
          </cell>
          <cell r="L91" t="str">
            <v>Abushok Camp</v>
          </cell>
          <cell r="Y91">
            <v>1652432</v>
          </cell>
        </row>
        <row r="92">
          <cell r="A92" t="str">
            <v>EF0089</v>
          </cell>
          <cell r="B92" t="str">
            <v>Stopped</v>
          </cell>
          <cell r="C92" t="str">
            <v>Suleiman IDRIS SALIM</v>
          </cell>
          <cell r="D92" t="str">
            <v>LOG</v>
          </cell>
          <cell r="E92" t="str">
            <v xml:space="preserve">Watchman </v>
          </cell>
          <cell r="F92" t="str">
            <v>A1</v>
          </cell>
          <cell r="H92" t="str">
            <v>EF0089</v>
          </cell>
          <cell r="J92" t="str">
            <v/>
          </cell>
          <cell r="K92" t="str">
            <v>M</v>
          </cell>
          <cell r="L92" t="str">
            <v>Elfasher</v>
          </cell>
          <cell r="Y92">
            <v>1653263</v>
          </cell>
        </row>
        <row r="93">
          <cell r="A93" t="str">
            <v>EF0090</v>
          </cell>
          <cell r="B93" t="str">
            <v>Stopped</v>
          </cell>
          <cell r="C93" t="str">
            <v>Suoad ADAM IBRAHIM MOHAMED</v>
          </cell>
          <cell r="D93" t="str">
            <v>ADMIN</v>
          </cell>
          <cell r="E93" t="str">
            <v xml:space="preserve">Administrator assistant/HR </v>
          </cell>
          <cell r="F93" t="str">
            <v>G1</v>
          </cell>
          <cell r="H93" t="str">
            <v>EF0090</v>
          </cell>
          <cell r="I93">
            <v>26676</v>
          </cell>
          <cell r="J93" t="str">
            <v>34</v>
          </cell>
          <cell r="K93" t="str">
            <v>F</v>
          </cell>
          <cell r="L93" t="str">
            <v>Elfasher</v>
          </cell>
        </row>
        <row r="94">
          <cell r="A94" t="str">
            <v>EF0091</v>
          </cell>
          <cell r="B94" t="str">
            <v>Stopped</v>
          </cell>
          <cell r="C94" t="str">
            <v>Susan YACOUB HUSSEIN</v>
          </cell>
          <cell r="D94" t="str">
            <v>NUT</v>
          </cell>
          <cell r="E94" t="str">
            <v xml:space="preserve">Home Visitor </v>
          </cell>
          <cell r="F94" t="str">
            <v>B</v>
          </cell>
          <cell r="H94" t="str">
            <v>EF0091</v>
          </cell>
          <cell r="J94" t="str">
            <v/>
          </cell>
          <cell r="K94" t="str">
            <v>F</v>
          </cell>
          <cell r="L94" t="str">
            <v>Abushok Camp</v>
          </cell>
          <cell r="Y94">
            <v>1699017</v>
          </cell>
        </row>
        <row r="95">
          <cell r="A95" t="str">
            <v>EF0092</v>
          </cell>
          <cell r="B95" t="str">
            <v>Stopped</v>
          </cell>
          <cell r="C95" t="str">
            <v>Teiba MOHAMED ADAM</v>
          </cell>
          <cell r="D95" t="str">
            <v>NUT</v>
          </cell>
          <cell r="E95" t="str">
            <v xml:space="preserve">Cook </v>
          </cell>
          <cell r="F95" t="str">
            <v>A1</v>
          </cell>
          <cell r="H95" t="str">
            <v>EF0092</v>
          </cell>
          <cell r="I95">
            <v>27760</v>
          </cell>
          <cell r="J95" t="str">
            <v>31</v>
          </cell>
          <cell r="K95" t="str">
            <v>F</v>
          </cell>
          <cell r="L95" t="str">
            <v>Abushok Camp</v>
          </cell>
          <cell r="Y95">
            <v>1652493</v>
          </cell>
        </row>
        <row r="96">
          <cell r="A96" t="str">
            <v>EF0093</v>
          </cell>
          <cell r="B96" t="str">
            <v>Stopped</v>
          </cell>
          <cell r="C96" t="str">
            <v>Thomas PIO BAYA</v>
          </cell>
          <cell r="D96" t="str">
            <v>NUT</v>
          </cell>
          <cell r="E96" t="str">
            <v xml:space="preserve">Nutrition Supervisor </v>
          </cell>
          <cell r="F96" t="str">
            <v>F</v>
          </cell>
          <cell r="H96" t="str">
            <v>EF0093</v>
          </cell>
          <cell r="J96" t="str">
            <v/>
          </cell>
          <cell r="K96" t="str">
            <v>M</v>
          </cell>
          <cell r="L96" t="str">
            <v>Juba</v>
          </cell>
          <cell r="Y96">
            <v>1652475</v>
          </cell>
        </row>
        <row r="97">
          <cell r="A97" t="str">
            <v>EF0094</v>
          </cell>
          <cell r="B97" t="str">
            <v>Active</v>
          </cell>
          <cell r="C97" t="str">
            <v>Yahia ABDALLA MOHAMED ABAKER</v>
          </cell>
          <cell r="D97" t="str">
            <v>NUT</v>
          </cell>
          <cell r="E97" t="str">
            <v>Storekeeper</v>
          </cell>
          <cell r="F97" t="str">
            <v>D4</v>
          </cell>
          <cell r="H97" t="str">
            <v>EF0094</v>
          </cell>
          <cell r="I97">
            <v>22647</v>
          </cell>
          <cell r="J97" t="str">
            <v>45</v>
          </cell>
          <cell r="K97" t="str">
            <v>M</v>
          </cell>
          <cell r="L97" t="str">
            <v>Abushok Camp</v>
          </cell>
          <cell r="Y97">
            <v>1652477</v>
          </cell>
          <cell r="AB97">
            <v>39110</v>
          </cell>
        </row>
        <row r="98">
          <cell r="A98" t="str">
            <v>EF0095</v>
          </cell>
          <cell r="B98" t="str">
            <v>Active</v>
          </cell>
          <cell r="C98" t="str">
            <v>Younes ABUBAKER MANSUR</v>
          </cell>
          <cell r="D98" t="str">
            <v>LOG</v>
          </cell>
          <cell r="E98" t="str">
            <v>Watchman</v>
          </cell>
          <cell r="F98" t="str">
            <v>A4</v>
          </cell>
          <cell r="H98" t="str">
            <v>EF0095</v>
          </cell>
          <cell r="I98">
            <v>20090</v>
          </cell>
          <cell r="J98" t="str">
            <v>52</v>
          </cell>
          <cell r="K98" t="str">
            <v>M</v>
          </cell>
          <cell r="L98" t="str">
            <v>Elfasher</v>
          </cell>
          <cell r="Y98">
            <v>1653266</v>
          </cell>
        </row>
        <row r="99">
          <cell r="A99" t="str">
            <v>EF0096</v>
          </cell>
          <cell r="B99" t="str">
            <v>Stopped</v>
          </cell>
          <cell r="C99" t="str">
            <v>Yousif ADAM KHAMIS</v>
          </cell>
          <cell r="D99" t="str">
            <v>LOG</v>
          </cell>
          <cell r="E99" t="str">
            <v>Purchaser</v>
          </cell>
          <cell r="F99" t="str">
            <v>E2</v>
          </cell>
          <cell r="H99" t="str">
            <v>EF0096</v>
          </cell>
          <cell r="I99">
            <v>24108</v>
          </cell>
          <cell r="J99" t="str">
            <v>41</v>
          </cell>
          <cell r="K99" t="str">
            <v>M</v>
          </cell>
          <cell r="L99" t="str">
            <v>Elfasher</v>
          </cell>
          <cell r="Y99">
            <v>1692853</v>
          </cell>
        </row>
        <row r="100">
          <cell r="A100" t="str">
            <v>EF0097</v>
          </cell>
          <cell r="B100" t="str">
            <v>Stopped</v>
          </cell>
          <cell r="C100" t="str">
            <v>Youssuf ZAKARIA  MOHAMED ADAM</v>
          </cell>
          <cell r="D100" t="str">
            <v>NUT</v>
          </cell>
          <cell r="E100" t="str">
            <v>Watchman</v>
          </cell>
          <cell r="F100" t="str">
            <v>A2</v>
          </cell>
          <cell r="H100" t="str">
            <v>EF0097</v>
          </cell>
          <cell r="I100">
            <v>25569</v>
          </cell>
          <cell r="J100" t="str">
            <v>37</v>
          </cell>
          <cell r="K100" t="str">
            <v>M</v>
          </cell>
          <cell r="L100" t="str">
            <v>Elfasher</v>
          </cell>
          <cell r="Y100">
            <v>1652507</v>
          </cell>
        </row>
        <row r="101">
          <cell r="A101" t="str">
            <v>EF0098</v>
          </cell>
          <cell r="B101" t="str">
            <v>Active</v>
          </cell>
          <cell r="C101" t="str">
            <v>Zainab ADAM HASSAN</v>
          </cell>
          <cell r="D101" t="str">
            <v>NUT</v>
          </cell>
          <cell r="E101" t="str">
            <v xml:space="preserve">Cook </v>
          </cell>
          <cell r="F101" t="str">
            <v>A4</v>
          </cell>
          <cell r="H101" t="str">
            <v>EF0098</v>
          </cell>
          <cell r="I101">
            <v>22647</v>
          </cell>
          <cell r="J101" t="str">
            <v>45</v>
          </cell>
          <cell r="K101" t="str">
            <v>M</v>
          </cell>
          <cell r="L101" t="str">
            <v>Abushok Camp</v>
          </cell>
          <cell r="Y101">
            <v>1692601</v>
          </cell>
        </row>
        <row r="102">
          <cell r="A102" t="str">
            <v>EF0099</v>
          </cell>
          <cell r="B102" t="str">
            <v>Active</v>
          </cell>
          <cell r="C102" t="str">
            <v>Zainab MUSTAFA ABDALLA</v>
          </cell>
          <cell r="D102" t="str">
            <v>NUT</v>
          </cell>
          <cell r="E102" t="str">
            <v xml:space="preserve">Psychosocial Worker </v>
          </cell>
          <cell r="F102" t="str">
            <v>D4</v>
          </cell>
          <cell r="H102" t="str">
            <v>EF0099</v>
          </cell>
          <cell r="I102">
            <v>27030</v>
          </cell>
          <cell r="J102" t="str">
            <v>33</v>
          </cell>
          <cell r="K102" t="str">
            <v>F</v>
          </cell>
          <cell r="L102" t="str">
            <v>Elfasher</v>
          </cell>
          <cell r="Y102">
            <v>1652482</v>
          </cell>
          <cell r="AC102">
            <v>38733</v>
          </cell>
        </row>
        <row r="103">
          <cell r="A103" t="str">
            <v>EF0100</v>
          </cell>
          <cell r="B103" t="str">
            <v>Active</v>
          </cell>
          <cell r="C103" t="str">
            <v>Zakaria ADAM AHMID</v>
          </cell>
          <cell r="D103" t="str">
            <v>NUT</v>
          </cell>
          <cell r="E103" t="str">
            <v>Watchman</v>
          </cell>
          <cell r="F103" t="str">
            <v>A4</v>
          </cell>
          <cell r="H103" t="str">
            <v>EF0100</v>
          </cell>
          <cell r="I103">
            <v>20090</v>
          </cell>
          <cell r="J103" t="str">
            <v>52</v>
          </cell>
          <cell r="K103" t="str">
            <v>M</v>
          </cell>
          <cell r="L103" t="str">
            <v>Abushok Camp</v>
          </cell>
          <cell r="Y103">
            <v>1652471</v>
          </cell>
        </row>
        <row r="104">
          <cell r="A104" t="str">
            <v>EF0101</v>
          </cell>
          <cell r="B104" t="str">
            <v>Active</v>
          </cell>
          <cell r="C104" t="str">
            <v>Zakaria MOHAMED ADAM</v>
          </cell>
          <cell r="D104" t="str">
            <v>NUT</v>
          </cell>
          <cell r="E104" t="str">
            <v>Watchman</v>
          </cell>
          <cell r="F104" t="str">
            <v>A4</v>
          </cell>
          <cell r="H104" t="str">
            <v>EF0101</v>
          </cell>
          <cell r="I104">
            <v>25204</v>
          </cell>
          <cell r="J104" t="str">
            <v>38</v>
          </cell>
          <cell r="K104" t="str">
            <v>M</v>
          </cell>
          <cell r="L104" t="str">
            <v>Abushok Camp</v>
          </cell>
          <cell r="Y104">
            <v>1652471</v>
          </cell>
        </row>
        <row r="105">
          <cell r="A105" t="str">
            <v>EF0102</v>
          </cell>
          <cell r="B105" t="str">
            <v>Active</v>
          </cell>
          <cell r="C105" t="str">
            <v>Adam MOHAMED ABDALLAH</v>
          </cell>
          <cell r="D105" t="str">
            <v>LOG</v>
          </cell>
          <cell r="E105" t="str">
            <v>Mechanic</v>
          </cell>
          <cell r="F105" t="str">
            <v>D4</v>
          </cell>
          <cell r="H105" t="str">
            <v>EF0102</v>
          </cell>
          <cell r="I105">
            <v>25934</v>
          </cell>
          <cell r="J105" t="str">
            <v>36</v>
          </cell>
          <cell r="K105" t="str">
            <v>M</v>
          </cell>
          <cell r="L105" t="str">
            <v>Elfasher</v>
          </cell>
          <cell r="Y105">
            <v>1653272</v>
          </cell>
        </row>
        <row r="106">
          <cell r="A106" t="str">
            <v>EF0103</v>
          </cell>
          <cell r="B106" t="str">
            <v>Stopped</v>
          </cell>
          <cell r="C106" t="str">
            <v>Eldouma ABDALLAH YAGOUB</v>
          </cell>
          <cell r="D106" t="str">
            <v>ADMIN</v>
          </cell>
          <cell r="E106" t="str">
            <v xml:space="preserve">Admin assistant/HR </v>
          </cell>
          <cell r="F106" t="str">
            <v>G2</v>
          </cell>
          <cell r="H106" t="str">
            <v>EF0103</v>
          </cell>
          <cell r="I106">
            <v>27395</v>
          </cell>
          <cell r="J106" t="str">
            <v>32</v>
          </cell>
          <cell r="K106" t="str">
            <v>M</v>
          </cell>
          <cell r="L106" t="str">
            <v>Abushok Camp</v>
          </cell>
          <cell r="M106">
            <v>911376007</v>
          </cell>
          <cell r="U106">
            <v>3</v>
          </cell>
          <cell r="V106">
            <v>3</v>
          </cell>
          <cell r="Y106">
            <v>1653262</v>
          </cell>
        </row>
        <row r="107">
          <cell r="A107" t="str">
            <v>EF0104</v>
          </cell>
          <cell r="B107" t="str">
            <v>Stopped</v>
          </cell>
          <cell r="C107" t="str">
            <v>Said MIKHAIL</v>
          </cell>
          <cell r="D107" t="str">
            <v>LOG</v>
          </cell>
          <cell r="E107" t="str">
            <v xml:space="preserve">Radio operator </v>
          </cell>
          <cell r="F107" t="str">
            <v>D1</v>
          </cell>
          <cell r="H107" t="str">
            <v>EF0104</v>
          </cell>
          <cell r="I107">
            <v>26299</v>
          </cell>
          <cell r="J107" t="str">
            <v>35</v>
          </cell>
          <cell r="K107" t="str">
            <v>M</v>
          </cell>
          <cell r="L107" t="str">
            <v>Khartoum</v>
          </cell>
          <cell r="Y107">
            <v>1518597</v>
          </cell>
        </row>
        <row r="108">
          <cell r="A108" t="str">
            <v>EF0105</v>
          </cell>
          <cell r="B108" t="str">
            <v>Stopped</v>
          </cell>
          <cell r="C108" t="str">
            <v>Aziza SULEIMAN</v>
          </cell>
          <cell r="D108" t="str">
            <v>NUT</v>
          </cell>
          <cell r="E108" t="str">
            <v>Translator</v>
          </cell>
          <cell r="F108" t="str">
            <v>C</v>
          </cell>
          <cell r="H108" t="str">
            <v>EF0105</v>
          </cell>
          <cell r="J108" t="str">
            <v/>
          </cell>
          <cell r="K108" t="str">
            <v>F</v>
          </cell>
          <cell r="L108" t="str">
            <v>Elfasher</v>
          </cell>
        </row>
        <row r="109">
          <cell r="A109" t="str">
            <v>EF0106</v>
          </cell>
          <cell r="B109" t="str">
            <v>Active</v>
          </cell>
          <cell r="C109" t="str">
            <v>Essaid ABU ELBASHER</v>
          </cell>
          <cell r="D109" t="str">
            <v>LOG</v>
          </cell>
          <cell r="E109" t="str">
            <v>Driver</v>
          </cell>
          <cell r="F109" t="str">
            <v>C4</v>
          </cell>
          <cell r="H109" t="str">
            <v>EF0106</v>
          </cell>
          <cell r="I109">
            <v>21551</v>
          </cell>
          <cell r="J109" t="str">
            <v>48</v>
          </cell>
          <cell r="K109" t="str">
            <v>M</v>
          </cell>
          <cell r="L109" t="str">
            <v>Elfasher</v>
          </cell>
          <cell r="Y109">
            <v>1653273</v>
          </cell>
        </row>
        <row r="110">
          <cell r="A110" t="str">
            <v>EF0107</v>
          </cell>
          <cell r="B110" t="str">
            <v>Stopped</v>
          </cell>
          <cell r="C110" t="str">
            <v>Elhadi OMER HAROUN</v>
          </cell>
          <cell r="D110" t="str">
            <v>NUT</v>
          </cell>
          <cell r="E110" t="str">
            <v xml:space="preserve">Food Mixer </v>
          </cell>
          <cell r="F110" t="str">
            <v>B1</v>
          </cell>
          <cell r="H110" t="str">
            <v>EF0107</v>
          </cell>
          <cell r="I110">
            <v>26299</v>
          </cell>
          <cell r="J110" t="str">
            <v>35</v>
          </cell>
          <cell r="K110" t="str">
            <v>M</v>
          </cell>
          <cell r="L110" t="str">
            <v>Abushok Camp-Block 19</v>
          </cell>
          <cell r="Y110">
            <v>1652804</v>
          </cell>
        </row>
        <row r="111">
          <cell r="A111" t="str">
            <v>EF0108</v>
          </cell>
          <cell r="B111" t="str">
            <v>Active</v>
          </cell>
          <cell r="C111" t="str">
            <v>Abubaker MUSSA ELBISHARI</v>
          </cell>
          <cell r="D111" t="str">
            <v>NUT</v>
          </cell>
          <cell r="E111" t="str">
            <v>Nurse</v>
          </cell>
          <cell r="F111" t="str">
            <v>D4</v>
          </cell>
          <cell r="H111" t="str">
            <v>EF0108</v>
          </cell>
          <cell r="I111">
            <v>26665</v>
          </cell>
          <cell r="J111" t="str">
            <v>34</v>
          </cell>
          <cell r="K111" t="str">
            <v>M</v>
          </cell>
          <cell r="L111" t="str">
            <v>Elfasher</v>
          </cell>
          <cell r="Y111">
            <v>1735583</v>
          </cell>
        </row>
        <row r="112">
          <cell r="A112" t="str">
            <v>EF0109</v>
          </cell>
          <cell r="B112" t="str">
            <v>Stopped</v>
          </cell>
          <cell r="C112" t="str">
            <v>Hassan HAROUN OSMAN</v>
          </cell>
          <cell r="D112" t="str">
            <v>NUT</v>
          </cell>
          <cell r="E112" t="str">
            <v>Nurse</v>
          </cell>
          <cell r="F112" t="str">
            <v>D1</v>
          </cell>
          <cell r="H112" t="str">
            <v>EF0109</v>
          </cell>
          <cell r="I112">
            <v>25204</v>
          </cell>
          <cell r="J112" t="str">
            <v>38</v>
          </cell>
          <cell r="K112" t="str">
            <v>M</v>
          </cell>
          <cell r="L112" t="str">
            <v>Elfasher</v>
          </cell>
          <cell r="Y112">
            <v>1692865</v>
          </cell>
          <cell r="AB112">
            <v>38908</v>
          </cell>
        </row>
        <row r="113">
          <cell r="A113" t="str">
            <v>EF0110</v>
          </cell>
          <cell r="B113" t="str">
            <v>Active</v>
          </cell>
          <cell r="C113" t="str">
            <v>Ibrahim MUSSA ADAM</v>
          </cell>
          <cell r="D113" t="str">
            <v>NUT</v>
          </cell>
          <cell r="E113" t="str">
            <v>Nurse</v>
          </cell>
          <cell r="F113" t="str">
            <v>D11</v>
          </cell>
          <cell r="H113" t="str">
            <v>EF0110</v>
          </cell>
          <cell r="I113">
            <v>28856</v>
          </cell>
          <cell r="J113" t="str">
            <v>28</v>
          </cell>
          <cell r="K113" t="str">
            <v>M</v>
          </cell>
          <cell r="L113" t="str">
            <v>Elfasher</v>
          </cell>
          <cell r="Y113">
            <v>1735581</v>
          </cell>
        </row>
        <row r="114">
          <cell r="A114" t="str">
            <v>EF0111</v>
          </cell>
          <cell r="B114" t="str">
            <v>Active</v>
          </cell>
          <cell r="C114" t="str">
            <v>Medina AHMED MOHAMED</v>
          </cell>
          <cell r="D114" t="str">
            <v>NUT</v>
          </cell>
          <cell r="E114" t="str">
            <v>Cleaner</v>
          </cell>
          <cell r="F114" t="str">
            <v>A4</v>
          </cell>
          <cell r="H114" t="str">
            <v>EF0111</v>
          </cell>
          <cell r="I114">
            <v>31413</v>
          </cell>
          <cell r="J114" t="str">
            <v>21</v>
          </cell>
          <cell r="K114" t="str">
            <v>F</v>
          </cell>
          <cell r="L114" t="str">
            <v>Abushok Camp</v>
          </cell>
          <cell r="Y114">
            <v>1735584</v>
          </cell>
        </row>
        <row r="115">
          <cell r="A115" t="str">
            <v>EF0112</v>
          </cell>
          <cell r="B115" t="str">
            <v>Stopped</v>
          </cell>
          <cell r="C115" t="str">
            <v>Hawa ABDALLA MAHMOUD</v>
          </cell>
          <cell r="D115" t="str">
            <v>NUT</v>
          </cell>
          <cell r="E115" t="str">
            <v>Cleaner</v>
          </cell>
          <cell r="F115" t="str">
            <v>A1</v>
          </cell>
          <cell r="H115" t="str">
            <v>EF0112</v>
          </cell>
          <cell r="I115">
            <v>28126</v>
          </cell>
          <cell r="J115" t="str">
            <v>30</v>
          </cell>
          <cell r="K115" t="str">
            <v>F</v>
          </cell>
          <cell r="L115" t="str">
            <v>Abushok Camp</v>
          </cell>
          <cell r="Y115">
            <v>1735576</v>
          </cell>
        </row>
        <row r="116">
          <cell r="A116" t="str">
            <v>EF0113</v>
          </cell>
          <cell r="B116" t="str">
            <v>Stopped</v>
          </cell>
          <cell r="C116" t="str">
            <v>Mohammed AHMED HAGGAR</v>
          </cell>
          <cell r="D116" t="str">
            <v>FA</v>
          </cell>
          <cell r="E116" t="str">
            <v>Food Aid Monitor</v>
          </cell>
          <cell r="F116" t="str">
            <v>D1</v>
          </cell>
          <cell r="H116" t="str">
            <v>EF0113</v>
          </cell>
          <cell r="I116">
            <v>27030</v>
          </cell>
          <cell r="J116" t="str">
            <v>33</v>
          </cell>
          <cell r="K116" t="str">
            <v>M</v>
          </cell>
          <cell r="L116" t="str">
            <v>Elfasher</v>
          </cell>
          <cell r="Y116">
            <v>1716904</v>
          </cell>
        </row>
        <row r="117">
          <cell r="A117" t="str">
            <v>EF0114</v>
          </cell>
          <cell r="B117" t="str">
            <v>Stopped</v>
          </cell>
          <cell r="C117" t="str">
            <v>Mustapha MOHAMMED SALEH</v>
          </cell>
          <cell r="D117" t="str">
            <v>FA</v>
          </cell>
          <cell r="E117" t="str">
            <v>Food Aid Monitor</v>
          </cell>
          <cell r="F117" t="str">
            <v>C</v>
          </cell>
          <cell r="H117" t="str">
            <v>EF0114</v>
          </cell>
          <cell r="J117" t="str">
            <v/>
          </cell>
          <cell r="K117" t="str">
            <v>M</v>
          </cell>
          <cell r="L117" t="str">
            <v>Elfasher</v>
          </cell>
        </row>
        <row r="118">
          <cell r="A118" t="str">
            <v>EF0115</v>
          </cell>
          <cell r="B118" t="str">
            <v>Active</v>
          </cell>
          <cell r="C118" t="str">
            <v>Khadija ADAM AHMED TAHIR</v>
          </cell>
          <cell r="D118" t="str">
            <v>NUT</v>
          </cell>
          <cell r="E118" t="str">
            <v>Nurse</v>
          </cell>
          <cell r="F118" t="str">
            <v>D11</v>
          </cell>
          <cell r="H118" t="str">
            <v>EF0115</v>
          </cell>
          <cell r="I118">
            <v>24838</v>
          </cell>
          <cell r="J118" t="str">
            <v>39</v>
          </cell>
          <cell r="K118" t="str">
            <v>M</v>
          </cell>
          <cell r="L118" t="str">
            <v>Elfasher</v>
          </cell>
          <cell r="Y118">
            <v>1692857</v>
          </cell>
        </row>
        <row r="119">
          <cell r="A119" t="str">
            <v>EF0116</v>
          </cell>
          <cell r="B119" t="str">
            <v>Stopped</v>
          </cell>
          <cell r="C119" t="str">
            <v>Saad EISSA DWOELBAT</v>
          </cell>
          <cell r="D119" t="str">
            <v>LOG</v>
          </cell>
          <cell r="E119" t="str">
            <v>Storekeeper</v>
          </cell>
          <cell r="F119" t="str">
            <v>E1</v>
          </cell>
          <cell r="H119" t="str">
            <v>EF0116</v>
          </cell>
          <cell r="I119">
            <v>28126</v>
          </cell>
          <cell r="J119" t="str">
            <v>30</v>
          </cell>
          <cell r="K119" t="str">
            <v>M</v>
          </cell>
          <cell r="L119" t="str">
            <v>Elfasher</v>
          </cell>
          <cell r="Y119">
            <v>1692814</v>
          </cell>
        </row>
        <row r="120">
          <cell r="A120" t="str">
            <v>EF0117</v>
          </cell>
          <cell r="B120" t="str">
            <v>Stopped</v>
          </cell>
          <cell r="C120" t="str">
            <v>Adam ELTAHIR ADAM</v>
          </cell>
          <cell r="D120" t="str">
            <v>LOG</v>
          </cell>
          <cell r="E120" t="str">
            <v>Log/Rehab</v>
          </cell>
          <cell r="F120" t="str">
            <v>E</v>
          </cell>
          <cell r="H120" t="str">
            <v>EF0117</v>
          </cell>
          <cell r="J120" t="str">
            <v/>
          </cell>
          <cell r="K120" t="str">
            <v>M</v>
          </cell>
          <cell r="L120" t="str">
            <v>Elfasher</v>
          </cell>
        </row>
        <row r="121">
          <cell r="A121" t="str">
            <v>EF0118</v>
          </cell>
          <cell r="B121" t="str">
            <v>Stopped</v>
          </cell>
          <cell r="C121" t="str">
            <v>Ibrahim ABEKER Adam</v>
          </cell>
          <cell r="D121" t="str">
            <v>LOG</v>
          </cell>
          <cell r="E121" t="str">
            <v>Rehabilitation Assitant</v>
          </cell>
          <cell r="F121" t="str">
            <v>C1</v>
          </cell>
          <cell r="H121" t="str">
            <v>EF0118</v>
          </cell>
          <cell r="I121">
            <v>25204</v>
          </cell>
          <cell r="J121" t="str">
            <v>38</v>
          </cell>
          <cell r="K121" t="str">
            <v>M</v>
          </cell>
          <cell r="L121" t="str">
            <v>Elfasher</v>
          </cell>
          <cell r="Y121">
            <v>1735696</v>
          </cell>
        </row>
        <row r="122">
          <cell r="A122" t="str">
            <v>EF0119</v>
          </cell>
          <cell r="B122" t="str">
            <v>Stopped</v>
          </cell>
          <cell r="C122" t="str">
            <v>Igbal HASSAN ADAM</v>
          </cell>
          <cell r="D122" t="str">
            <v>NUT</v>
          </cell>
          <cell r="E122" t="str">
            <v>Registrar</v>
          </cell>
          <cell r="F122" t="str">
            <v>C1</v>
          </cell>
          <cell r="H122" t="str">
            <v>EF0119</v>
          </cell>
          <cell r="I122">
            <v>28491</v>
          </cell>
          <cell r="J122" t="str">
            <v>29</v>
          </cell>
          <cell r="K122" t="str">
            <v>F</v>
          </cell>
          <cell r="L122" t="str">
            <v>Elfasher</v>
          </cell>
          <cell r="Y122">
            <v>1692866</v>
          </cell>
        </row>
        <row r="123">
          <cell r="A123" t="str">
            <v>EF0120</v>
          </cell>
          <cell r="B123" t="str">
            <v>Active</v>
          </cell>
          <cell r="C123" t="str">
            <v>Nasser Eldeen HASSAN IDRISS</v>
          </cell>
          <cell r="D123" t="str">
            <v>NUT</v>
          </cell>
          <cell r="E123" t="str">
            <v xml:space="preserve">Home Visitor </v>
          </cell>
          <cell r="F123" t="str">
            <v>B4</v>
          </cell>
          <cell r="H123" t="str">
            <v>EF0120</v>
          </cell>
          <cell r="I123">
            <v>26299</v>
          </cell>
          <cell r="J123" t="str">
            <v>35</v>
          </cell>
          <cell r="K123" t="str">
            <v>M</v>
          </cell>
          <cell r="L123" t="str">
            <v>Abushok Camp</v>
          </cell>
          <cell r="Y123">
            <v>1693206</v>
          </cell>
        </row>
        <row r="124">
          <cell r="A124" t="str">
            <v>EF0121</v>
          </cell>
          <cell r="B124" t="str">
            <v>Stopped</v>
          </cell>
          <cell r="C124" t="str">
            <v>Suleiman YAGOUB ABDALLA</v>
          </cell>
          <cell r="D124" t="str">
            <v>NUT</v>
          </cell>
          <cell r="E124" t="str">
            <v xml:space="preserve">Home Visitor </v>
          </cell>
          <cell r="F124" t="str">
            <v>B</v>
          </cell>
          <cell r="H124" t="str">
            <v>EF0121</v>
          </cell>
          <cell r="J124" t="str">
            <v/>
          </cell>
          <cell r="K124" t="str">
            <v>M</v>
          </cell>
          <cell r="L124" t="str">
            <v>Abushok Camp</v>
          </cell>
          <cell r="Y124">
            <v>1701754</v>
          </cell>
        </row>
        <row r="125">
          <cell r="A125" t="str">
            <v>EF0122</v>
          </cell>
          <cell r="B125" t="str">
            <v>Stopped</v>
          </cell>
          <cell r="C125" t="str">
            <v>Ali ADAM TAJEDDEEN</v>
          </cell>
          <cell r="D125" t="str">
            <v>NUT</v>
          </cell>
          <cell r="E125" t="str">
            <v xml:space="preserve">Home Visitor </v>
          </cell>
          <cell r="F125" t="str">
            <v>B</v>
          </cell>
          <cell r="H125" t="str">
            <v>EF0122</v>
          </cell>
          <cell r="J125" t="str">
            <v/>
          </cell>
          <cell r="K125" t="str">
            <v>M</v>
          </cell>
          <cell r="L125" t="str">
            <v>Abushok Camp</v>
          </cell>
          <cell r="Y125">
            <v>1693202</v>
          </cell>
        </row>
        <row r="126">
          <cell r="A126" t="str">
            <v>EF0123</v>
          </cell>
          <cell r="B126" t="str">
            <v>Stopped</v>
          </cell>
          <cell r="C126" t="str">
            <v>Suleiman MOHAMED AHMED</v>
          </cell>
          <cell r="D126" t="str">
            <v>NUT</v>
          </cell>
          <cell r="E126" t="str">
            <v>Counterpart</v>
          </cell>
          <cell r="F126" t="str">
            <v>G1</v>
          </cell>
          <cell r="H126" t="str">
            <v>EF0123</v>
          </cell>
          <cell r="I126">
            <v>24473</v>
          </cell>
          <cell r="J126" t="str">
            <v>40</v>
          </cell>
          <cell r="K126" t="str">
            <v>M</v>
          </cell>
          <cell r="L126" t="str">
            <v>Abushok Camp</v>
          </cell>
          <cell r="Y126">
            <v>1693204</v>
          </cell>
        </row>
        <row r="127">
          <cell r="A127" t="str">
            <v>EF0124</v>
          </cell>
          <cell r="B127" t="str">
            <v>Active</v>
          </cell>
          <cell r="C127" t="str">
            <v>Namat IBRAHIM HAROUN</v>
          </cell>
          <cell r="D127" t="str">
            <v>ADMIN</v>
          </cell>
          <cell r="E127" t="str">
            <v>Cleaner</v>
          </cell>
          <cell r="F127" t="str">
            <v>A4</v>
          </cell>
          <cell r="H127" t="str">
            <v>EF0124</v>
          </cell>
          <cell r="I127">
            <v>25204</v>
          </cell>
          <cell r="J127" t="str">
            <v>38</v>
          </cell>
          <cell r="K127" t="str">
            <v>F</v>
          </cell>
          <cell r="L127" t="str">
            <v>Elfasher</v>
          </cell>
          <cell r="Y127">
            <v>1692810</v>
          </cell>
        </row>
        <row r="128">
          <cell r="A128" t="str">
            <v>EF0125</v>
          </cell>
          <cell r="B128" t="str">
            <v>Active</v>
          </cell>
          <cell r="C128" t="str">
            <v>Abdalla SULEIMAN ABDELRAHMAN</v>
          </cell>
          <cell r="D128" t="str">
            <v>FS</v>
          </cell>
          <cell r="E128" t="str">
            <v>Food security Surveillance officer</v>
          </cell>
          <cell r="F128" t="str">
            <v>D4</v>
          </cell>
          <cell r="H128" t="str">
            <v>EF0125</v>
          </cell>
          <cell r="I128">
            <v>25569</v>
          </cell>
          <cell r="J128" t="str">
            <v>37</v>
          </cell>
          <cell r="K128" t="str">
            <v>M</v>
          </cell>
          <cell r="L128" t="str">
            <v>Elfasher</v>
          </cell>
          <cell r="Y128">
            <v>1692840</v>
          </cell>
        </row>
        <row r="129">
          <cell r="A129" t="str">
            <v>EF0126</v>
          </cell>
          <cell r="B129" t="str">
            <v>Stopped</v>
          </cell>
          <cell r="C129" t="str">
            <v>Abass ADAM MOHAMED</v>
          </cell>
          <cell r="D129" t="str">
            <v>LOG</v>
          </cell>
          <cell r="E129" t="str">
            <v>Worker</v>
          </cell>
          <cell r="F129" t="str">
            <v>A1</v>
          </cell>
          <cell r="H129" t="str">
            <v>EF0126</v>
          </cell>
          <cell r="I129">
            <v>28491</v>
          </cell>
          <cell r="J129" t="str">
            <v>29</v>
          </cell>
          <cell r="K129" t="str">
            <v>M</v>
          </cell>
          <cell r="L129" t="str">
            <v>Elfasher</v>
          </cell>
          <cell r="Y129">
            <v>1692572</v>
          </cell>
        </row>
        <row r="130">
          <cell r="A130" t="str">
            <v>EF0127</v>
          </cell>
          <cell r="B130" t="str">
            <v>Stopped</v>
          </cell>
          <cell r="C130" t="str">
            <v xml:space="preserve">Abdul MAJEED YAGOUB </v>
          </cell>
          <cell r="D130" t="str">
            <v>LOG</v>
          </cell>
          <cell r="E130" t="str">
            <v>Worker</v>
          </cell>
          <cell r="F130" t="str">
            <v>A1</v>
          </cell>
          <cell r="H130" t="str">
            <v>EF0127</v>
          </cell>
          <cell r="I130">
            <v>26299</v>
          </cell>
          <cell r="J130" t="str">
            <v>35</v>
          </cell>
          <cell r="K130" t="str">
            <v>M</v>
          </cell>
          <cell r="L130" t="str">
            <v>Elfasher</v>
          </cell>
          <cell r="Y130">
            <v>1692805</v>
          </cell>
        </row>
        <row r="131">
          <cell r="A131" t="str">
            <v>EF0128</v>
          </cell>
          <cell r="B131" t="str">
            <v>Active</v>
          </cell>
          <cell r="C131" t="str">
            <v>Ahmed IDRISS ADAM</v>
          </cell>
          <cell r="D131" t="str">
            <v>NUT</v>
          </cell>
          <cell r="E131" t="str">
            <v xml:space="preserve">Phase Monitor </v>
          </cell>
          <cell r="F131" t="str">
            <v>B4</v>
          </cell>
          <cell r="H131" t="str">
            <v>EF0128</v>
          </cell>
          <cell r="I131">
            <v>26299</v>
          </cell>
          <cell r="J131" t="str">
            <v>35</v>
          </cell>
          <cell r="K131" t="str">
            <v>M</v>
          </cell>
          <cell r="L131" t="str">
            <v>Elfasher</v>
          </cell>
          <cell r="Y131">
            <v>1735496</v>
          </cell>
        </row>
        <row r="132">
          <cell r="A132" t="str">
            <v>EF0129</v>
          </cell>
          <cell r="B132" t="str">
            <v>Stopped</v>
          </cell>
          <cell r="C132" t="str">
            <v>Mohamed NADIM</v>
          </cell>
          <cell r="D132" t="str">
            <v>NUT</v>
          </cell>
          <cell r="E132" t="str">
            <v xml:space="preserve">Medical Supervisor </v>
          </cell>
          <cell r="F132" t="str">
            <v>H1</v>
          </cell>
          <cell r="H132" t="str">
            <v>EF0129</v>
          </cell>
          <cell r="I132">
            <v>25934</v>
          </cell>
          <cell r="J132" t="str">
            <v>36</v>
          </cell>
          <cell r="K132" t="str">
            <v>M</v>
          </cell>
          <cell r="L132" t="str">
            <v>Elfasher</v>
          </cell>
          <cell r="Y132">
            <v>1735571</v>
          </cell>
        </row>
        <row r="133">
          <cell r="A133" t="str">
            <v>EF0130</v>
          </cell>
          <cell r="B133" t="str">
            <v>Stopped</v>
          </cell>
          <cell r="C133" t="str">
            <v>Elsadig ABAKER HASSABALLA</v>
          </cell>
          <cell r="D133" t="str">
            <v>FS</v>
          </cell>
          <cell r="E133" t="str">
            <v>Data Entry Manager</v>
          </cell>
          <cell r="F133" t="str">
            <v>C1</v>
          </cell>
          <cell r="H133" t="str">
            <v>EF0130</v>
          </cell>
          <cell r="I133">
            <v>26299</v>
          </cell>
          <cell r="J133" t="str">
            <v>35</v>
          </cell>
          <cell r="K133" t="str">
            <v>M</v>
          </cell>
          <cell r="L133" t="str">
            <v>Elfasher</v>
          </cell>
          <cell r="Y133">
            <v>1735598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</v>
          </cell>
          <cell r="D134" t="str">
            <v>FS</v>
          </cell>
          <cell r="E134" t="str">
            <v xml:space="preserve">Food security monitor </v>
          </cell>
          <cell r="F134" t="str">
            <v>C</v>
          </cell>
          <cell r="H134" t="str">
            <v>EF0131</v>
          </cell>
          <cell r="I134">
            <v>22647</v>
          </cell>
          <cell r="J134" t="str">
            <v>45</v>
          </cell>
          <cell r="K134" t="str">
            <v>M</v>
          </cell>
          <cell r="L134" t="str">
            <v>Elfasher</v>
          </cell>
          <cell r="Y134">
            <v>1731514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</v>
          </cell>
          <cell r="D135" t="str">
            <v>FA</v>
          </cell>
          <cell r="E135" t="str">
            <v>Food Aid Monitor</v>
          </cell>
          <cell r="F135" t="str">
            <v>C</v>
          </cell>
          <cell r="H135" t="str">
            <v>EF0132</v>
          </cell>
          <cell r="J135" t="str">
            <v/>
          </cell>
          <cell r="K135" t="str">
            <v>M</v>
          </cell>
          <cell r="L135" t="str">
            <v>Elfasher</v>
          </cell>
          <cell r="Y135">
            <v>1696250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</v>
          </cell>
          <cell r="D136" t="str">
            <v>FA</v>
          </cell>
          <cell r="E136" t="str">
            <v>Food Aid Monitor</v>
          </cell>
          <cell r="F136" t="str">
            <v>C</v>
          </cell>
          <cell r="H136" t="str">
            <v>EF0133</v>
          </cell>
          <cell r="J136" t="str">
            <v/>
          </cell>
          <cell r="K136" t="str">
            <v>M</v>
          </cell>
          <cell r="L136" t="str">
            <v>Khartoum</v>
          </cell>
          <cell r="Y136">
            <v>1692835</v>
          </cell>
        </row>
        <row r="137">
          <cell r="A137" t="str">
            <v>EF0134</v>
          </cell>
          <cell r="B137" t="str">
            <v>Stopped</v>
          </cell>
          <cell r="C137" t="str">
            <v>Abaker ABDELRAHMAN AZARG</v>
          </cell>
          <cell r="D137" t="str">
            <v>FA</v>
          </cell>
          <cell r="E137" t="str">
            <v>Food Aid Monitor</v>
          </cell>
          <cell r="F137" t="str">
            <v>C</v>
          </cell>
          <cell r="H137" t="str">
            <v>EF0134</v>
          </cell>
          <cell r="J137" t="str">
            <v/>
          </cell>
          <cell r="K137" t="str">
            <v>M</v>
          </cell>
          <cell r="L137" t="str">
            <v>Elfasher</v>
          </cell>
          <cell r="Y137">
            <v>1692843</v>
          </cell>
        </row>
        <row r="138">
          <cell r="A138" t="str">
            <v>EF0135</v>
          </cell>
          <cell r="B138" t="str">
            <v>Active</v>
          </cell>
          <cell r="C138" t="str">
            <v xml:space="preserve">Abdalla AHMED MOHAMED </v>
          </cell>
          <cell r="D138" t="str">
            <v>NUTSURVEY</v>
          </cell>
          <cell r="E138" t="str">
            <v xml:space="preserve"> Team Leader</v>
          </cell>
          <cell r="F138" t="str">
            <v>D4</v>
          </cell>
          <cell r="H138" t="str">
            <v>EF0135</v>
          </cell>
          <cell r="I138">
            <v>28126</v>
          </cell>
          <cell r="J138" t="str">
            <v>30</v>
          </cell>
          <cell r="K138" t="str">
            <v>M</v>
          </cell>
          <cell r="L138" t="str">
            <v>Abushok Camp</v>
          </cell>
          <cell r="Y138">
            <v>1692874</v>
          </cell>
        </row>
        <row r="139">
          <cell r="A139" t="str">
            <v>EF0136</v>
          </cell>
          <cell r="B139" t="str">
            <v>Active</v>
          </cell>
          <cell r="C139" t="str">
            <v>Thuraya ADAM ABDALLA</v>
          </cell>
          <cell r="D139" t="str">
            <v>NUT</v>
          </cell>
          <cell r="E139" t="str">
            <v>Home Visitor</v>
          </cell>
          <cell r="F139" t="str">
            <v>B4</v>
          </cell>
          <cell r="H139" t="str">
            <v>EF0136</v>
          </cell>
          <cell r="I139">
            <v>29221</v>
          </cell>
          <cell r="J139" t="str">
            <v>27</v>
          </cell>
          <cell r="K139" t="str">
            <v>M</v>
          </cell>
          <cell r="L139" t="str">
            <v>Elfasher</v>
          </cell>
          <cell r="Y139">
            <v>1692882</v>
          </cell>
        </row>
        <row r="140">
          <cell r="A140" t="str">
            <v>EF0137</v>
          </cell>
          <cell r="B140" t="str">
            <v>Active</v>
          </cell>
          <cell r="C140" t="str">
            <v>Nafissa MOHAMED ISMAIL</v>
          </cell>
          <cell r="D140" t="str">
            <v>NUTSURVEY</v>
          </cell>
          <cell r="E140" t="str">
            <v xml:space="preserve"> Team Leader</v>
          </cell>
          <cell r="F140" t="str">
            <v>D4</v>
          </cell>
          <cell r="H140" t="str">
            <v>EF0137</v>
          </cell>
          <cell r="I140">
            <v>27395</v>
          </cell>
          <cell r="J140" t="str">
            <v>32</v>
          </cell>
          <cell r="K140" t="str">
            <v>F</v>
          </cell>
          <cell r="L140" t="str">
            <v>Abushok Camp</v>
          </cell>
          <cell r="Y140">
            <v>1693193</v>
          </cell>
        </row>
        <row r="141">
          <cell r="A141" t="str">
            <v>EF0138</v>
          </cell>
          <cell r="B141" t="str">
            <v>Active</v>
          </cell>
          <cell r="C141" t="str">
            <v>Fawzi AHMED MAHMOUD</v>
          </cell>
          <cell r="D141" t="str">
            <v>NUT</v>
          </cell>
          <cell r="E141" t="str">
            <v xml:space="preserve">Home Visitor </v>
          </cell>
          <cell r="F141" t="str">
            <v>B4</v>
          </cell>
          <cell r="H141" t="str">
            <v>EF0138</v>
          </cell>
          <cell r="I141">
            <v>24838</v>
          </cell>
          <cell r="J141" t="str">
            <v>39</v>
          </cell>
          <cell r="K141" t="str">
            <v>M</v>
          </cell>
          <cell r="L141" t="str">
            <v>Abushok Camp</v>
          </cell>
          <cell r="Y141">
            <v>1692872</v>
          </cell>
        </row>
        <row r="142">
          <cell r="A142" t="str">
            <v>EF0139</v>
          </cell>
          <cell r="B142" t="str">
            <v>Stopped</v>
          </cell>
          <cell r="C142" t="str">
            <v>Mobarak MOHAMED MATAR</v>
          </cell>
          <cell r="D142" t="str">
            <v>NUTSURVEY</v>
          </cell>
          <cell r="E142" t="str">
            <v>Assesment Measurer</v>
          </cell>
          <cell r="F142" t="str">
            <v>B</v>
          </cell>
          <cell r="H142" t="str">
            <v>EF0139</v>
          </cell>
          <cell r="J142" t="str">
            <v/>
          </cell>
          <cell r="K142" t="str">
            <v>M</v>
          </cell>
          <cell r="L142" t="str">
            <v>Elfasher</v>
          </cell>
          <cell r="Y142">
            <v>1692878</v>
          </cell>
        </row>
        <row r="143">
          <cell r="A143" t="str">
            <v>EF0140</v>
          </cell>
          <cell r="B143" t="str">
            <v>Active</v>
          </cell>
          <cell r="C143" t="str">
            <v>Mariam ABDULGADIR YAGOUB</v>
          </cell>
          <cell r="D143" t="str">
            <v>NUT</v>
          </cell>
          <cell r="E143" t="str">
            <v xml:space="preserve">Home Visitor </v>
          </cell>
          <cell r="F143" t="str">
            <v>B4</v>
          </cell>
          <cell r="H143" t="str">
            <v>EF0140</v>
          </cell>
          <cell r="I143">
            <v>28856</v>
          </cell>
          <cell r="J143" t="str">
            <v>28</v>
          </cell>
          <cell r="K143" t="str">
            <v>F</v>
          </cell>
          <cell r="L143" t="str">
            <v>Abushok Camp</v>
          </cell>
          <cell r="Y143">
            <v>1693191</v>
          </cell>
        </row>
        <row r="144">
          <cell r="A144" t="str">
            <v>EF0141</v>
          </cell>
          <cell r="B144" t="str">
            <v>Stopped</v>
          </cell>
          <cell r="C144" t="str">
            <v>Tijani ISMAIL ABDULELWHAB</v>
          </cell>
          <cell r="D144" t="str">
            <v>LOG</v>
          </cell>
          <cell r="E144" t="str">
            <v>Driver</v>
          </cell>
          <cell r="F144" t="str">
            <v>C1</v>
          </cell>
          <cell r="H144" t="str">
            <v>EF0141</v>
          </cell>
          <cell r="I144">
            <v>29952</v>
          </cell>
          <cell r="J144" t="str">
            <v>25</v>
          </cell>
          <cell r="K144" t="str">
            <v>M</v>
          </cell>
          <cell r="L144" t="str">
            <v>Elfasher</v>
          </cell>
          <cell r="Y144">
            <v>1647770</v>
          </cell>
          <cell r="AB144" t="str">
            <v>20/07/2006</v>
          </cell>
        </row>
        <row r="145">
          <cell r="A145" t="str">
            <v>EF0142</v>
          </cell>
          <cell r="B145" t="str">
            <v>Stopped</v>
          </cell>
          <cell r="C145" t="str">
            <v>Haitham MOHAMED ABDALLAH</v>
          </cell>
          <cell r="D145" t="str">
            <v>LOG</v>
          </cell>
          <cell r="E145" t="str">
            <v>Driver</v>
          </cell>
          <cell r="F145" t="str">
            <v>C1</v>
          </cell>
          <cell r="H145" t="str">
            <v>EF0142</v>
          </cell>
          <cell r="I145">
            <v>27760</v>
          </cell>
          <cell r="J145" t="str">
            <v>31</v>
          </cell>
          <cell r="K145" t="str">
            <v>M</v>
          </cell>
          <cell r="L145" t="str">
            <v>Elfasher</v>
          </cell>
          <cell r="Y145">
            <v>1692808</v>
          </cell>
        </row>
        <row r="146">
          <cell r="A146" t="str">
            <v>EF0143</v>
          </cell>
          <cell r="B146" t="str">
            <v>Stopped</v>
          </cell>
          <cell r="C146" t="str">
            <v>Hussein HAROUN MUSSA</v>
          </cell>
          <cell r="D146" t="str">
            <v>LOG</v>
          </cell>
          <cell r="E146" t="str">
            <v>Driver</v>
          </cell>
          <cell r="F146" t="str">
            <v>C1</v>
          </cell>
          <cell r="H146" t="str">
            <v>EF0143</v>
          </cell>
          <cell r="I146">
            <v>23743</v>
          </cell>
          <cell r="J146" t="str">
            <v>42</v>
          </cell>
          <cell r="K146" t="str">
            <v>M</v>
          </cell>
          <cell r="L146" t="str">
            <v>Elsalam Camp</v>
          </cell>
          <cell r="Y146">
            <v>1692831</v>
          </cell>
        </row>
        <row r="147">
          <cell r="A147" t="str">
            <v>EF0144</v>
          </cell>
          <cell r="B147" t="str">
            <v>Stopped</v>
          </cell>
          <cell r="C147" t="str">
            <v>Mohamed SULIAMAN MOHAMED</v>
          </cell>
          <cell r="D147" t="str">
            <v>NUT</v>
          </cell>
          <cell r="E147" t="str">
            <v>Registrar</v>
          </cell>
          <cell r="F147" t="str">
            <v>C1</v>
          </cell>
          <cell r="H147" t="str">
            <v>EF0144</v>
          </cell>
          <cell r="I147">
            <v>27030</v>
          </cell>
          <cell r="J147" t="str">
            <v>33</v>
          </cell>
          <cell r="K147" t="str">
            <v>M</v>
          </cell>
          <cell r="L147" t="str">
            <v>Elfasher</v>
          </cell>
          <cell r="Y147">
            <v>1693197</v>
          </cell>
        </row>
        <row r="148">
          <cell r="A148" t="str">
            <v>EF0145</v>
          </cell>
          <cell r="B148" t="str">
            <v>Stopped</v>
          </cell>
          <cell r="C148" t="str">
            <v>Mohamed ADAM HAMID</v>
          </cell>
          <cell r="D148" t="str">
            <v>NUT</v>
          </cell>
          <cell r="E148" t="str">
            <v xml:space="preserve">Measurer </v>
          </cell>
          <cell r="F148" t="str">
            <v>B</v>
          </cell>
          <cell r="H148" t="str">
            <v>EF0145</v>
          </cell>
          <cell r="J148" t="str">
            <v/>
          </cell>
          <cell r="K148" t="str">
            <v>M</v>
          </cell>
          <cell r="L148" t="str">
            <v>Abushok Camp</v>
          </cell>
          <cell r="Y148">
            <v>1693200</v>
          </cell>
        </row>
        <row r="149">
          <cell r="A149" t="str">
            <v>EF0146</v>
          </cell>
          <cell r="B149" t="str">
            <v>Stopped</v>
          </cell>
          <cell r="C149" t="str">
            <v>Amal ADAM IBRAHIM</v>
          </cell>
          <cell r="D149" t="str">
            <v>NUT</v>
          </cell>
          <cell r="E149" t="str">
            <v xml:space="preserve">Measurer </v>
          </cell>
          <cell r="F149" t="str">
            <v>B1</v>
          </cell>
          <cell r="H149" t="str">
            <v>EF0146</v>
          </cell>
          <cell r="I149">
            <v>28126</v>
          </cell>
          <cell r="J149" t="str">
            <v>30</v>
          </cell>
          <cell r="K149" t="str">
            <v>F</v>
          </cell>
          <cell r="L149" t="str">
            <v>Elfasher</v>
          </cell>
          <cell r="Y149">
            <v>1728612</v>
          </cell>
        </row>
        <row r="150">
          <cell r="A150" t="str">
            <v>EF0147</v>
          </cell>
          <cell r="B150" t="str">
            <v>Stopped</v>
          </cell>
          <cell r="C150" t="str">
            <v xml:space="preserve">Haroun HIMIADA MOHAMED </v>
          </cell>
          <cell r="D150" t="str">
            <v>LOG</v>
          </cell>
          <cell r="E150" t="str">
            <v xml:space="preserve">Radio operator </v>
          </cell>
          <cell r="F150" t="str">
            <v>D1</v>
          </cell>
          <cell r="H150" t="str">
            <v>EF0147</v>
          </cell>
          <cell r="I150">
            <v>22282</v>
          </cell>
          <cell r="J150" t="str">
            <v>46</v>
          </cell>
          <cell r="K150" t="str">
            <v>M</v>
          </cell>
          <cell r="L150" t="str">
            <v>Elfasher</v>
          </cell>
          <cell r="Y150">
            <v>1735662</v>
          </cell>
        </row>
        <row r="151">
          <cell r="A151" t="str">
            <v>EF0148</v>
          </cell>
          <cell r="B151" t="str">
            <v>Stopped</v>
          </cell>
          <cell r="C151" t="str">
            <v>Zahra KHIDIR AHMED</v>
          </cell>
          <cell r="D151" t="str">
            <v>NUT</v>
          </cell>
          <cell r="E151" t="str">
            <v>Nurse</v>
          </cell>
          <cell r="F151" t="str">
            <v>D1</v>
          </cell>
          <cell r="H151" t="str">
            <v>EF0148</v>
          </cell>
          <cell r="I151">
            <v>24108</v>
          </cell>
          <cell r="J151" t="str">
            <v>41</v>
          </cell>
          <cell r="K151" t="str">
            <v>F</v>
          </cell>
          <cell r="L151" t="str">
            <v>Elfasher</v>
          </cell>
          <cell r="Y151">
            <v>1692881</v>
          </cell>
        </row>
        <row r="152">
          <cell r="A152" t="str">
            <v>EF0149</v>
          </cell>
          <cell r="B152" t="str">
            <v>Active</v>
          </cell>
          <cell r="C152" t="str">
            <v>Hamdi ADAM MOHAMED</v>
          </cell>
          <cell r="D152" t="str">
            <v>LOG</v>
          </cell>
          <cell r="E152" t="str">
            <v xml:space="preserve">Radio operator </v>
          </cell>
          <cell r="F152" t="str">
            <v>D4</v>
          </cell>
          <cell r="H152" t="str">
            <v>EF0149</v>
          </cell>
          <cell r="I152">
            <v>26665</v>
          </cell>
          <cell r="J152" t="str">
            <v>34</v>
          </cell>
          <cell r="K152" t="str">
            <v>M</v>
          </cell>
          <cell r="L152" t="str">
            <v>Elfasher</v>
          </cell>
          <cell r="Y152">
            <v>1693198</v>
          </cell>
        </row>
        <row r="153">
          <cell r="A153" t="str">
            <v>EF0150</v>
          </cell>
          <cell r="B153" t="str">
            <v>Active</v>
          </cell>
          <cell r="C153" t="str">
            <v>Latifa ADAM RIZIG</v>
          </cell>
          <cell r="D153" t="str">
            <v>NUT</v>
          </cell>
          <cell r="E153" t="str">
            <v>Home Visitor</v>
          </cell>
          <cell r="F153" t="str">
            <v>B4</v>
          </cell>
          <cell r="H153" t="str">
            <v>EF0150</v>
          </cell>
          <cell r="I153">
            <v>25569</v>
          </cell>
          <cell r="J153" t="str">
            <v>37</v>
          </cell>
          <cell r="K153" t="str">
            <v>F</v>
          </cell>
          <cell r="L153" t="str">
            <v>Elfasher</v>
          </cell>
          <cell r="Y153">
            <v>1692268</v>
          </cell>
        </row>
        <row r="154">
          <cell r="A154" t="str">
            <v>EF0151</v>
          </cell>
          <cell r="B154" t="str">
            <v>Active</v>
          </cell>
          <cell r="C154" t="str">
            <v>Khalid ABDULMOTI ALI</v>
          </cell>
          <cell r="D154" t="str">
            <v>NUT</v>
          </cell>
          <cell r="E154" t="str">
            <v>Home Visitor</v>
          </cell>
          <cell r="F154" t="str">
            <v>B4</v>
          </cell>
          <cell r="H154" t="str">
            <v>EF0151</v>
          </cell>
          <cell r="I154">
            <v>29221</v>
          </cell>
          <cell r="J154" t="str">
            <v>27</v>
          </cell>
          <cell r="K154" t="str">
            <v>M</v>
          </cell>
          <cell r="L154" t="str">
            <v>Abushok Camp</v>
          </cell>
          <cell r="Y154">
            <v>1693207</v>
          </cell>
        </row>
        <row r="155">
          <cell r="A155" t="str">
            <v>EF0152</v>
          </cell>
          <cell r="B155" t="str">
            <v>Active</v>
          </cell>
          <cell r="C155" t="str">
            <v>Aziza MOHAMED ADAM</v>
          </cell>
          <cell r="D155" t="str">
            <v>NUT</v>
          </cell>
          <cell r="E155" t="str">
            <v>Home Visitor</v>
          </cell>
          <cell r="F155" t="str">
            <v>B4</v>
          </cell>
          <cell r="H155" t="str">
            <v>EF0152</v>
          </cell>
          <cell r="I155">
            <v>24473</v>
          </cell>
          <cell r="J155" t="str">
            <v>40</v>
          </cell>
          <cell r="K155" t="str">
            <v>M</v>
          </cell>
          <cell r="L155" t="str">
            <v>Abushok Camp</v>
          </cell>
          <cell r="Y155">
            <v>1692884</v>
          </cell>
        </row>
        <row r="156">
          <cell r="A156" t="str">
            <v>EF0153</v>
          </cell>
          <cell r="B156" t="str">
            <v>Stopped</v>
          </cell>
          <cell r="C156" t="str">
            <v>Zahra SALIH ADAM</v>
          </cell>
          <cell r="D156" t="str">
            <v>NUT</v>
          </cell>
          <cell r="E156" t="str">
            <v>Home Visitor</v>
          </cell>
          <cell r="F156" t="str">
            <v>B1</v>
          </cell>
          <cell r="H156" t="str">
            <v>EF0153</v>
          </cell>
          <cell r="I156">
            <v>28491</v>
          </cell>
          <cell r="J156" t="str">
            <v>29</v>
          </cell>
          <cell r="K156" t="str">
            <v>F</v>
          </cell>
          <cell r="L156" t="str">
            <v>Elfasher</v>
          </cell>
          <cell r="Y156">
            <v>1693195</v>
          </cell>
        </row>
        <row r="157">
          <cell r="A157" t="str">
            <v>EF0154</v>
          </cell>
          <cell r="B157" t="str">
            <v>Active</v>
          </cell>
          <cell r="C157" t="str">
            <v>Nafisa ABDUJABAR ABDUHAMEED</v>
          </cell>
          <cell r="D157" t="str">
            <v>NUT</v>
          </cell>
          <cell r="E157" t="str">
            <v>Home Visitor</v>
          </cell>
          <cell r="F157" t="str">
            <v>B4</v>
          </cell>
          <cell r="H157" t="str">
            <v>EF0154</v>
          </cell>
          <cell r="I157">
            <v>27760</v>
          </cell>
          <cell r="J157" t="str">
            <v>31</v>
          </cell>
          <cell r="K157" t="str">
            <v>F</v>
          </cell>
          <cell r="L157" t="str">
            <v>Abushok Camp</v>
          </cell>
          <cell r="Y157">
            <v>1735593</v>
          </cell>
        </row>
        <row r="158">
          <cell r="A158" t="str">
            <v>EF0155</v>
          </cell>
          <cell r="B158" t="str">
            <v>Stopped</v>
          </cell>
          <cell r="C158" t="str">
            <v>Rehab KARAMADEEN MOHAMED</v>
          </cell>
          <cell r="D158" t="str">
            <v>NUT</v>
          </cell>
          <cell r="E158" t="str">
            <v>Home Visitor</v>
          </cell>
          <cell r="F158" t="str">
            <v>B1</v>
          </cell>
          <cell r="H158" t="str">
            <v>EF0155</v>
          </cell>
          <cell r="I158">
            <v>28126</v>
          </cell>
          <cell r="J158" t="str">
            <v>30</v>
          </cell>
          <cell r="K158" t="str">
            <v>F</v>
          </cell>
          <cell r="L158" t="str">
            <v>Elfasher</v>
          </cell>
          <cell r="Y158">
            <v>1692883</v>
          </cell>
        </row>
        <row r="159">
          <cell r="A159" t="str">
            <v>EF0156</v>
          </cell>
          <cell r="B159" t="str">
            <v>Active</v>
          </cell>
          <cell r="C159" t="str">
            <v>Nafisa MOHAMED ADAM</v>
          </cell>
          <cell r="D159" t="str">
            <v>NUT</v>
          </cell>
          <cell r="E159" t="str">
            <v>Home Visitor</v>
          </cell>
          <cell r="F159" t="str">
            <v>B4</v>
          </cell>
          <cell r="H159" t="str">
            <v>EF0156</v>
          </cell>
          <cell r="I159">
            <v>28856</v>
          </cell>
          <cell r="J159" t="str">
            <v>28</v>
          </cell>
          <cell r="K159" t="str">
            <v>F</v>
          </cell>
          <cell r="L159" t="str">
            <v>Abushok Camp</v>
          </cell>
          <cell r="Y159">
            <v>1693190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Adam ABAKER AHMED</v>
          </cell>
          <cell r="D160" t="str">
            <v>LOG</v>
          </cell>
          <cell r="E160" t="str">
            <v>Watchman</v>
          </cell>
          <cell r="F160" t="str">
            <v>A1</v>
          </cell>
          <cell r="H160" t="str">
            <v xml:space="preserve">EF0157 </v>
          </cell>
          <cell r="J160" t="str">
            <v/>
          </cell>
          <cell r="L160" t="str">
            <v>Abushok Camp</v>
          </cell>
          <cell r="Y160">
            <v>1652440</v>
          </cell>
        </row>
        <row r="161">
          <cell r="A161" t="str">
            <v>EF0158</v>
          </cell>
          <cell r="B161" t="str">
            <v>Active</v>
          </cell>
          <cell r="C161" t="str">
            <v>Mohamed ELHAFEZ IBRAHIM</v>
          </cell>
          <cell r="D161" t="str">
            <v>LOG</v>
          </cell>
          <cell r="E161" t="str">
            <v>Watchman</v>
          </cell>
          <cell r="F161" t="str">
            <v>A4</v>
          </cell>
          <cell r="H161" t="str">
            <v>EF0158</v>
          </cell>
          <cell r="I161">
            <v>25204</v>
          </cell>
          <cell r="J161" t="str">
            <v>38</v>
          </cell>
          <cell r="K161" t="str">
            <v>M</v>
          </cell>
          <cell r="L161" t="str">
            <v>Elfasher</v>
          </cell>
        </row>
        <row r="162">
          <cell r="A162" t="str">
            <v>EF0159</v>
          </cell>
          <cell r="B162" t="str">
            <v>Stopped</v>
          </cell>
          <cell r="C162" t="str">
            <v>Ismail MOHAMED ABDU ELRAHIM AHMED</v>
          </cell>
          <cell r="D162" t="str">
            <v>NUT</v>
          </cell>
          <cell r="E162" t="str">
            <v>Watchman</v>
          </cell>
          <cell r="F162" t="str">
            <v>A1</v>
          </cell>
          <cell r="H162" t="str">
            <v>EF0159</v>
          </cell>
          <cell r="I162">
            <v>26299</v>
          </cell>
          <cell r="J162" t="str">
            <v>35</v>
          </cell>
          <cell r="K162" t="str">
            <v>M</v>
          </cell>
          <cell r="L162" t="str">
            <v>Abushok Camp</v>
          </cell>
          <cell r="Y162">
            <v>1735535</v>
          </cell>
        </row>
        <row r="163">
          <cell r="A163" t="str">
            <v>EF0160</v>
          </cell>
          <cell r="B163" t="str">
            <v>Active</v>
          </cell>
          <cell r="C163" t="str">
            <v>Ali IBRAHIM ELHAJ</v>
          </cell>
          <cell r="D163" t="str">
            <v>LOG</v>
          </cell>
          <cell r="E163" t="str">
            <v>Watchman</v>
          </cell>
          <cell r="F163" t="str">
            <v>A4</v>
          </cell>
          <cell r="H163" t="str">
            <v>EF0160</v>
          </cell>
          <cell r="I163">
            <v>18264</v>
          </cell>
          <cell r="J163" t="str">
            <v>57</v>
          </cell>
          <cell r="K163" t="str">
            <v>M</v>
          </cell>
          <cell r="L163" t="str">
            <v>Abushok Camp</v>
          </cell>
        </row>
        <row r="164">
          <cell r="A164" t="str">
            <v>EF0161</v>
          </cell>
          <cell r="B164" t="str">
            <v>Stopped</v>
          </cell>
          <cell r="C164" t="str">
            <v>Ibrahim ADAM ABDALLAH YAGOUB</v>
          </cell>
          <cell r="D164" t="str">
            <v>NUT</v>
          </cell>
          <cell r="E164" t="str">
            <v>Registrar</v>
          </cell>
          <cell r="F164" t="str">
            <v>C1</v>
          </cell>
          <cell r="H164" t="str">
            <v>EF0161</v>
          </cell>
          <cell r="I164">
            <v>27395</v>
          </cell>
          <cell r="J164" t="str">
            <v>32</v>
          </cell>
          <cell r="K164" t="str">
            <v>M</v>
          </cell>
          <cell r="L164" t="str">
            <v>Elfasher</v>
          </cell>
          <cell r="Y164">
            <v>1735481</v>
          </cell>
        </row>
        <row r="165">
          <cell r="A165" t="str">
            <v>EF0162</v>
          </cell>
          <cell r="B165" t="str">
            <v>Active</v>
          </cell>
          <cell r="C165" t="str">
            <v>Abdulrahman MOHAMED ADAM</v>
          </cell>
          <cell r="D165" t="str">
            <v>LOG</v>
          </cell>
          <cell r="E165" t="str">
            <v>Watchman</v>
          </cell>
          <cell r="F165" t="str">
            <v>A4</v>
          </cell>
          <cell r="H165" t="str">
            <v>EF0162</v>
          </cell>
          <cell r="I165">
            <v>24838</v>
          </cell>
          <cell r="J165" t="str">
            <v>39</v>
          </cell>
          <cell r="K165" t="str">
            <v>M</v>
          </cell>
          <cell r="L165" t="str">
            <v>Elfasher</v>
          </cell>
          <cell r="Y165">
            <v>1692577</v>
          </cell>
        </row>
        <row r="166">
          <cell r="A166" t="str">
            <v>EF0163</v>
          </cell>
          <cell r="B166" t="str">
            <v>Active</v>
          </cell>
          <cell r="C166" t="str">
            <v>Mohamed ABOH MOHAMED</v>
          </cell>
          <cell r="D166" t="str">
            <v>FA</v>
          </cell>
          <cell r="E166" t="str">
            <v>Local Food Aid Monitor</v>
          </cell>
          <cell r="F166" t="str">
            <v>C4</v>
          </cell>
          <cell r="H166" t="str">
            <v>EF0163</v>
          </cell>
          <cell r="I166">
            <v>28126</v>
          </cell>
          <cell r="J166" t="str">
            <v>30</v>
          </cell>
          <cell r="K166" t="str">
            <v>M</v>
          </cell>
          <cell r="L166" t="str">
            <v>Shangiltoby Area</v>
          </cell>
          <cell r="Y166">
            <v>1766666</v>
          </cell>
        </row>
        <row r="167">
          <cell r="A167" t="str">
            <v>EF0164</v>
          </cell>
          <cell r="B167" t="str">
            <v>Stopped</v>
          </cell>
          <cell r="C167" t="str">
            <v>Thuraya ABDULKARIM SHOGAR</v>
          </cell>
          <cell r="D167" t="str">
            <v>FA</v>
          </cell>
          <cell r="E167" t="str">
            <v>Cook</v>
          </cell>
          <cell r="F167" t="str">
            <v>A1</v>
          </cell>
          <cell r="H167" t="str">
            <v>EF0164</v>
          </cell>
          <cell r="J167" t="str">
            <v/>
          </cell>
          <cell r="K167" t="str">
            <v>F</v>
          </cell>
          <cell r="L167" t="str">
            <v>Shangiltoby Area</v>
          </cell>
        </row>
        <row r="168">
          <cell r="A168" t="str">
            <v>EF0165</v>
          </cell>
          <cell r="B168" t="str">
            <v>Active</v>
          </cell>
          <cell r="C168" t="str">
            <v>Abdulaziz ABAKAR MEDANI</v>
          </cell>
          <cell r="D168" t="str">
            <v>FA</v>
          </cell>
          <cell r="E168" t="str">
            <v>Local Food Aid Team Leader</v>
          </cell>
          <cell r="F168" t="str">
            <v>E4</v>
          </cell>
          <cell r="H168" t="str">
            <v>EF0165</v>
          </cell>
          <cell r="I168">
            <v>21916</v>
          </cell>
          <cell r="J168" t="str">
            <v>47</v>
          </cell>
          <cell r="K168" t="str">
            <v>F</v>
          </cell>
          <cell r="L168" t="str">
            <v>Shangiltoby Area</v>
          </cell>
          <cell r="Y168">
            <v>1764312</v>
          </cell>
        </row>
        <row r="169">
          <cell r="A169" t="str">
            <v>EF0166</v>
          </cell>
          <cell r="B169" t="str">
            <v>Active</v>
          </cell>
          <cell r="C169" t="str">
            <v>Haviz MUSA ABAKER</v>
          </cell>
          <cell r="D169" t="str">
            <v>LOG</v>
          </cell>
          <cell r="E169" t="str">
            <v>Rehabilitation Assitant</v>
          </cell>
          <cell r="F169" t="str">
            <v>C4</v>
          </cell>
          <cell r="H169" t="str">
            <v>EF0166</v>
          </cell>
          <cell r="I169">
            <v>29587</v>
          </cell>
          <cell r="J169" t="str">
            <v>26</v>
          </cell>
          <cell r="K169" t="str">
            <v>M</v>
          </cell>
          <cell r="L169" t="str">
            <v>Shangiltoby Area</v>
          </cell>
          <cell r="Y169">
            <v>1732619</v>
          </cell>
        </row>
        <row r="170">
          <cell r="A170" t="str">
            <v>EF0167</v>
          </cell>
          <cell r="B170" t="str">
            <v>Stopped</v>
          </cell>
          <cell r="C170" t="str">
            <v>Khalid AHMED ABDELMOUMI</v>
          </cell>
          <cell r="D170" t="str">
            <v>FA</v>
          </cell>
          <cell r="E170" t="str">
            <v>Watchman</v>
          </cell>
          <cell r="F170" t="str">
            <v>A1</v>
          </cell>
          <cell r="H170" t="str">
            <v>EF0167</v>
          </cell>
          <cell r="J170" t="str">
            <v/>
          </cell>
          <cell r="K170" t="str">
            <v>M</v>
          </cell>
          <cell r="L170" t="str">
            <v>Shangiltoby Area</v>
          </cell>
        </row>
        <row r="171">
          <cell r="A171" t="str">
            <v>EF0168</v>
          </cell>
          <cell r="B171" t="str">
            <v>Stopped</v>
          </cell>
          <cell r="C171" t="str">
            <v>Fatma AHMED MOHAMED</v>
          </cell>
          <cell r="D171" t="str">
            <v>FA</v>
          </cell>
          <cell r="E171" t="str">
            <v>Cleaner</v>
          </cell>
          <cell r="F171" t="str">
            <v>A1</v>
          </cell>
          <cell r="H171" t="str">
            <v>EF0168</v>
          </cell>
          <cell r="I171">
            <v>30682</v>
          </cell>
          <cell r="J171" t="str">
            <v>23</v>
          </cell>
          <cell r="K171" t="str">
            <v>F</v>
          </cell>
          <cell r="L171" t="str">
            <v>Shangiltoby Area</v>
          </cell>
          <cell r="Y171">
            <v>1735586</v>
          </cell>
        </row>
        <row r="172">
          <cell r="A172" t="str">
            <v>EF0169</v>
          </cell>
          <cell r="B172" t="str">
            <v>Stopped</v>
          </cell>
          <cell r="C172" t="str">
            <v>Ahmed YOUSSIF ABDELMAJEED 2</v>
          </cell>
          <cell r="D172" t="str">
            <v>NUT</v>
          </cell>
          <cell r="E172" t="str">
            <v xml:space="preserve">TFC Supervisor </v>
          </cell>
          <cell r="F172" t="str">
            <v>F1</v>
          </cell>
          <cell r="H172" t="str">
            <v>EF0169</v>
          </cell>
          <cell r="I172">
            <v>28856</v>
          </cell>
          <cell r="J172" t="str">
            <v>28</v>
          </cell>
          <cell r="K172" t="str">
            <v>M</v>
          </cell>
          <cell r="L172" t="str">
            <v>Abushok Camp</v>
          </cell>
          <cell r="Y172">
            <v>1735587</v>
          </cell>
        </row>
        <row r="173">
          <cell r="A173" t="str">
            <v>EF0170</v>
          </cell>
          <cell r="B173" t="str">
            <v>Active</v>
          </cell>
          <cell r="C173" t="str">
            <v>Omer AHMED MOHAMED</v>
          </cell>
          <cell r="D173" t="str">
            <v>LOG</v>
          </cell>
          <cell r="E173" t="str">
            <v>Watchman</v>
          </cell>
          <cell r="F173" t="str">
            <v>A4</v>
          </cell>
          <cell r="H173" t="str">
            <v>EF0170</v>
          </cell>
          <cell r="I173">
            <v>17899</v>
          </cell>
          <cell r="J173" t="str">
            <v>58</v>
          </cell>
          <cell r="K173" t="str">
            <v>M</v>
          </cell>
          <cell r="L173" t="str">
            <v>Abushok Camp</v>
          </cell>
        </row>
        <row r="174">
          <cell r="A174" t="str">
            <v>EF0171</v>
          </cell>
          <cell r="B174" t="str">
            <v>Stopped</v>
          </cell>
          <cell r="C174" t="str">
            <v>Eltaieb OMER ADAM</v>
          </cell>
          <cell r="D174" t="str">
            <v>LOG</v>
          </cell>
          <cell r="E174" t="str">
            <v>Watchman</v>
          </cell>
          <cell r="F174" t="str">
            <v>A1</v>
          </cell>
          <cell r="H174" t="str">
            <v>EF0171</v>
          </cell>
          <cell r="J174" t="str">
            <v/>
          </cell>
          <cell r="K174" t="str">
            <v>M</v>
          </cell>
          <cell r="L174" t="str">
            <v>Abushok Camp</v>
          </cell>
          <cell r="Y174">
            <v>1693187</v>
          </cell>
        </row>
        <row r="175">
          <cell r="A175" t="str">
            <v>EF0172</v>
          </cell>
          <cell r="B175" t="str">
            <v>Active</v>
          </cell>
          <cell r="C175" t="str">
            <v>Seedeg ISHAG ZAKARIA</v>
          </cell>
          <cell r="D175" t="str">
            <v>NUTSURVEY</v>
          </cell>
          <cell r="E175" t="str">
            <v xml:space="preserve"> Team Leader</v>
          </cell>
          <cell r="F175" t="str">
            <v>D4</v>
          </cell>
          <cell r="H175" t="str">
            <v>EF0172</v>
          </cell>
          <cell r="I175">
            <v>24473</v>
          </cell>
          <cell r="J175" t="str">
            <v>40</v>
          </cell>
          <cell r="K175" t="str">
            <v>M</v>
          </cell>
          <cell r="L175" t="str">
            <v>Elfasher</v>
          </cell>
          <cell r="Y175">
            <v>1775834</v>
          </cell>
        </row>
        <row r="176">
          <cell r="A176" t="str">
            <v>EF0173</v>
          </cell>
          <cell r="B176" t="str">
            <v>Stopped</v>
          </cell>
          <cell r="C176" t="str">
            <v>Saleh ABDELKASIM AHMED</v>
          </cell>
          <cell r="D176" t="str">
            <v>NUT</v>
          </cell>
          <cell r="E176" t="str">
            <v xml:space="preserve"> Team Leader</v>
          </cell>
          <cell r="F176" t="str">
            <v>C</v>
          </cell>
          <cell r="H176" t="str">
            <v>EF0173</v>
          </cell>
          <cell r="J176" t="str">
            <v/>
          </cell>
          <cell r="K176" t="str">
            <v>M</v>
          </cell>
          <cell r="L176" t="str">
            <v>Elfasher</v>
          </cell>
        </row>
        <row r="177">
          <cell r="A177" t="str">
            <v>EF0174</v>
          </cell>
          <cell r="B177" t="str">
            <v>Stopped</v>
          </cell>
          <cell r="C177" t="str">
            <v>Ali IBRAHIM DODAY</v>
          </cell>
          <cell r="D177" t="str">
            <v>NUT</v>
          </cell>
          <cell r="E177" t="str">
            <v>Nurse</v>
          </cell>
          <cell r="F177" t="str">
            <v>D1</v>
          </cell>
          <cell r="H177" t="str">
            <v>EF0174</v>
          </cell>
          <cell r="I177">
            <v>24108</v>
          </cell>
          <cell r="J177" t="str">
            <v>41</v>
          </cell>
          <cell r="K177" t="str">
            <v>M</v>
          </cell>
          <cell r="L177" t="str">
            <v>Elfasher</v>
          </cell>
          <cell r="Y177">
            <v>1735518</v>
          </cell>
        </row>
        <row r="178">
          <cell r="A178" t="str">
            <v>EF0175</v>
          </cell>
          <cell r="B178" t="str">
            <v>Stopped</v>
          </cell>
          <cell r="C178" t="str">
            <v>Souleiman AZIN AHMED</v>
          </cell>
          <cell r="D178" t="str">
            <v>LOG</v>
          </cell>
          <cell r="E178" t="str">
            <v>Rehabilitation Assitant</v>
          </cell>
          <cell r="F178" t="str">
            <v>C1</v>
          </cell>
          <cell r="H178" t="str">
            <v>EF0175</v>
          </cell>
          <cell r="I178">
            <v>23377</v>
          </cell>
          <cell r="J178" t="str">
            <v>43</v>
          </cell>
          <cell r="K178" t="str">
            <v>M</v>
          </cell>
          <cell r="L178" t="str">
            <v>Elfasher</v>
          </cell>
          <cell r="Y178">
            <v>1692652</v>
          </cell>
        </row>
        <row r="179">
          <cell r="A179" t="str">
            <v>EF0176</v>
          </cell>
          <cell r="B179" t="str">
            <v>Active</v>
          </cell>
          <cell r="C179" t="str">
            <v>Raja AHMED IBRAHIM</v>
          </cell>
          <cell r="D179" t="str">
            <v>ADMIN</v>
          </cell>
          <cell r="E179" t="str">
            <v>Accountant</v>
          </cell>
          <cell r="F179" t="str">
            <v>E11</v>
          </cell>
          <cell r="H179" t="str">
            <v>EF0176</v>
          </cell>
          <cell r="I179">
            <v>26878</v>
          </cell>
          <cell r="J179" t="str">
            <v>33</v>
          </cell>
          <cell r="K179" t="str">
            <v>F</v>
          </cell>
          <cell r="L179" t="str">
            <v>Elfasher</v>
          </cell>
          <cell r="Y179">
            <v>1508835</v>
          </cell>
        </row>
        <row r="180">
          <cell r="A180" t="str">
            <v>EF0177</v>
          </cell>
          <cell r="B180" t="str">
            <v>Stopped</v>
          </cell>
          <cell r="C180" t="str">
            <v>Mohamed EL MAHFOUZ</v>
          </cell>
          <cell r="D180" t="str">
            <v>LOG</v>
          </cell>
          <cell r="E180" t="str">
            <v>Storekeeper Assistant</v>
          </cell>
          <cell r="F180" t="str">
            <v>C</v>
          </cell>
          <cell r="H180" t="str">
            <v>EF0177</v>
          </cell>
          <cell r="I180">
            <v>28491</v>
          </cell>
          <cell r="J180" t="str">
            <v>29</v>
          </cell>
          <cell r="K180" t="str">
            <v>M</v>
          </cell>
          <cell r="L180" t="str">
            <v>Elfasher</v>
          </cell>
          <cell r="Y180">
            <v>1693189</v>
          </cell>
        </row>
        <row r="181">
          <cell r="A181" t="str">
            <v>EF0178</v>
          </cell>
          <cell r="B181" t="str">
            <v>Active</v>
          </cell>
          <cell r="C181" t="str">
            <v>Faisal ZAKARIA HUSSEIN</v>
          </cell>
          <cell r="D181" t="str">
            <v>ADMIN</v>
          </cell>
          <cell r="E181" t="str">
            <v>Deputy Administrator</v>
          </cell>
          <cell r="F181" t="str">
            <v>G11</v>
          </cell>
          <cell r="H181" t="str">
            <v>EF0178</v>
          </cell>
          <cell r="I181">
            <v>25934</v>
          </cell>
          <cell r="J181" t="str">
            <v>36</v>
          </cell>
          <cell r="K181" t="str">
            <v>M</v>
          </cell>
          <cell r="L181" t="str">
            <v>Elfasher</v>
          </cell>
          <cell r="Y181">
            <v>1693188</v>
          </cell>
        </row>
        <row r="182">
          <cell r="A182" t="str">
            <v>EF0179</v>
          </cell>
          <cell r="B182" t="str">
            <v>Stopped</v>
          </cell>
          <cell r="C182" t="str">
            <v>Ismail AHMED ABDALLAH</v>
          </cell>
          <cell r="D182" t="str">
            <v>NUT</v>
          </cell>
          <cell r="E182" t="str">
            <v xml:space="preserve">Registrar </v>
          </cell>
          <cell r="F182" t="str">
            <v>B</v>
          </cell>
          <cell r="H182" t="str">
            <v>EF0179</v>
          </cell>
          <cell r="I182">
            <v>22282</v>
          </cell>
          <cell r="J182" t="str">
            <v>46</v>
          </cell>
          <cell r="K182" t="str">
            <v>M</v>
          </cell>
          <cell r="L182" t="str">
            <v>Elfasher</v>
          </cell>
        </row>
        <row r="183">
          <cell r="A183" t="str">
            <v>EF0180</v>
          </cell>
          <cell r="B183" t="str">
            <v>Stopped</v>
          </cell>
          <cell r="C183" t="str">
            <v>Eldouma OSMAN SONY</v>
          </cell>
          <cell r="D183" t="str">
            <v>NUT</v>
          </cell>
          <cell r="E183" t="str">
            <v>Watchman</v>
          </cell>
          <cell r="F183" t="str">
            <v>A1</v>
          </cell>
          <cell r="H183" t="str">
            <v>EF0180</v>
          </cell>
          <cell r="I183">
            <v>21186</v>
          </cell>
          <cell r="J183" t="str">
            <v>49</v>
          </cell>
          <cell r="K183" t="str">
            <v>M</v>
          </cell>
          <cell r="L183" t="str">
            <v>Elsalam Camp</v>
          </cell>
          <cell r="Y183">
            <v>1735525</v>
          </cell>
        </row>
        <row r="184">
          <cell r="A184" t="str">
            <v>EF0181</v>
          </cell>
          <cell r="B184" t="str">
            <v>Stopped</v>
          </cell>
          <cell r="C184" t="str">
            <v>Senian ABDELKARIM MOHAMED</v>
          </cell>
          <cell r="D184" t="str">
            <v>NUT</v>
          </cell>
          <cell r="E184" t="str">
            <v>Watchman</v>
          </cell>
          <cell r="F184" t="str">
            <v>A1</v>
          </cell>
          <cell r="H184" t="str">
            <v>EF0181</v>
          </cell>
          <cell r="I184">
            <v>20821</v>
          </cell>
          <cell r="J184" t="str">
            <v>50</v>
          </cell>
          <cell r="K184" t="str">
            <v>M</v>
          </cell>
          <cell r="L184" t="str">
            <v>Elsalam Camp</v>
          </cell>
          <cell r="Y184">
            <v>1735669</v>
          </cell>
        </row>
        <row r="185">
          <cell r="A185" t="str">
            <v>EF0182</v>
          </cell>
          <cell r="B185" t="str">
            <v>Stopped</v>
          </cell>
          <cell r="C185" t="str">
            <v>Adam BASHER Mustafa</v>
          </cell>
          <cell r="D185" t="str">
            <v>NUT</v>
          </cell>
          <cell r="E185" t="str">
            <v>Watchman</v>
          </cell>
          <cell r="F185" t="str">
            <v>A1</v>
          </cell>
          <cell r="H185" t="str">
            <v>EF0182</v>
          </cell>
          <cell r="I185">
            <v>21916</v>
          </cell>
          <cell r="J185" t="str">
            <v>47</v>
          </cell>
          <cell r="K185" t="str">
            <v>M</v>
          </cell>
          <cell r="L185" t="str">
            <v>Elsalam Camp</v>
          </cell>
          <cell r="Y185">
            <v>1735585</v>
          </cell>
        </row>
        <row r="186">
          <cell r="A186" t="str">
            <v>EF0183</v>
          </cell>
          <cell r="B186" t="str">
            <v>Active</v>
          </cell>
          <cell r="C186" t="str">
            <v>Zainab YOUSSIF ABAKER</v>
          </cell>
          <cell r="D186" t="str">
            <v>NUT</v>
          </cell>
          <cell r="E186" t="str">
            <v xml:space="preserve">Phase Monitor </v>
          </cell>
          <cell r="F186" t="str">
            <v>B4</v>
          </cell>
          <cell r="H186" t="str">
            <v>EF0183</v>
          </cell>
          <cell r="I186">
            <v>27395</v>
          </cell>
          <cell r="J186" t="str">
            <v>32</v>
          </cell>
          <cell r="K186" t="str">
            <v>M</v>
          </cell>
          <cell r="L186" t="str">
            <v>Elfasher</v>
          </cell>
          <cell r="Y186">
            <v>1716511</v>
          </cell>
        </row>
        <row r="187">
          <cell r="A187" t="str">
            <v>EF0184</v>
          </cell>
          <cell r="B187" t="str">
            <v>Active</v>
          </cell>
          <cell r="C187" t="str">
            <v>Khaled OSMAN ELTAHIR</v>
          </cell>
          <cell r="D187" t="str">
            <v>LOG</v>
          </cell>
          <cell r="E187" t="str">
            <v>Chiefwatchman</v>
          </cell>
          <cell r="F187" t="str">
            <v>B11</v>
          </cell>
          <cell r="H187" t="str">
            <v>EF0184</v>
          </cell>
          <cell r="I187">
            <v>29587</v>
          </cell>
          <cell r="J187" t="str">
            <v>26</v>
          </cell>
          <cell r="K187" t="str">
            <v>M</v>
          </cell>
          <cell r="L187" t="str">
            <v>Elfasher</v>
          </cell>
        </row>
        <row r="188">
          <cell r="A188" t="str">
            <v>EF0185</v>
          </cell>
          <cell r="B188" t="str">
            <v>Stopped</v>
          </cell>
          <cell r="C188" t="str">
            <v>Souleiman ADAM MOHAMED</v>
          </cell>
          <cell r="D188" t="str">
            <v>NUT</v>
          </cell>
          <cell r="E188" t="str">
            <v>Watchman</v>
          </cell>
          <cell r="F188" t="str">
            <v>A1</v>
          </cell>
          <cell r="H188" t="str">
            <v>EF0185</v>
          </cell>
          <cell r="I188">
            <v>23743</v>
          </cell>
          <cell r="J188" t="str">
            <v>42</v>
          </cell>
          <cell r="K188" t="str">
            <v>M</v>
          </cell>
          <cell r="L188" t="str">
            <v>Abushok Camp</v>
          </cell>
          <cell r="Y188">
            <v>1692520</v>
          </cell>
        </row>
        <row r="189">
          <cell r="A189" t="str">
            <v>EF0186</v>
          </cell>
          <cell r="B189" t="str">
            <v>Active</v>
          </cell>
          <cell r="C189" t="str">
            <v>Haroun ABDALLA ADAM</v>
          </cell>
          <cell r="D189" t="str">
            <v>LOG</v>
          </cell>
          <cell r="E189" t="str">
            <v>Watchman</v>
          </cell>
          <cell r="F189" t="str">
            <v>A11</v>
          </cell>
          <cell r="H189" t="str">
            <v>EF0186</v>
          </cell>
          <cell r="I189">
            <v>31048</v>
          </cell>
          <cell r="J189" t="str">
            <v>22</v>
          </cell>
          <cell r="K189" t="str">
            <v>M</v>
          </cell>
          <cell r="L189" t="str">
            <v>Elfasher</v>
          </cell>
        </row>
        <row r="190">
          <cell r="A190" t="str">
            <v>EF0187</v>
          </cell>
          <cell r="B190" t="str">
            <v>Active</v>
          </cell>
          <cell r="C190" t="str">
            <v>Mokhtar MOHAMED MOKHTAR</v>
          </cell>
          <cell r="D190" t="str">
            <v>LOG</v>
          </cell>
          <cell r="E190" t="str">
            <v>Watchman</v>
          </cell>
          <cell r="F190" t="str">
            <v>A11</v>
          </cell>
          <cell r="H190" t="str">
            <v>EF0187</v>
          </cell>
          <cell r="I190">
            <v>18264</v>
          </cell>
          <cell r="J190" t="str">
            <v>57</v>
          </cell>
          <cell r="K190" t="str">
            <v>M</v>
          </cell>
          <cell r="L190" t="str">
            <v>Elfasher</v>
          </cell>
          <cell r="Y190">
            <v>1692579</v>
          </cell>
          <cell r="AB190">
            <v>39103</v>
          </cell>
        </row>
        <row r="191">
          <cell r="A191" t="str">
            <v>EF0188</v>
          </cell>
          <cell r="B191" t="str">
            <v>Active</v>
          </cell>
          <cell r="C191" t="str">
            <v>Souleiman SALEH ALI</v>
          </cell>
          <cell r="D191" t="str">
            <v>LOG</v>
          </cell>
          <cell r="E191" t="str">
            <v>Watchman</v>
          </cell>
          <cell r="F191" t="str">
            <v>A11</v>
          </cell>
          <cell r="H191" t="str">
            <v>EF0188</v>
          </cell>
          <cell r="I191">
            <v>18994</v>
          </cell>
          <cell r="J191" t="str">
            <v>55</v>
          </cell>
          <cell r="K191" t="str">
            <v>M</v>
          </cell>
          <cell r="L191" t="str">
            <v>Elfasher</v>
          </cell>
          <cell r="AB191">
            <v>39110</v>
          </cell>
        </row>
        <row r="192">
          <cell r="A192" t="str">
            <v>EF0189</v>
          </cell>
          <cell r="B192" t="str">
            <v>Active</v>
          </cell>
          <cell r="C192" t="str">
            <v>Hatim EL NAIM AHMED</v>
          </cell>
          <cell r="D192" t="str">
            <v>LOG</v>
          </cell>
          <cell r="E192" t="str">
            <v>Watchman</v>
          </cell>
          <cell r="F192" t="str">
            <v>A11</v>
          </cell>
          <cell r="H192" t="str">
            <v>EF0189</v>
          </cell>
          <cell r="I192">
            <v>29587</v>
          </cell>
          <cell r="J192" t="str">
            <v>26</v>
          </cell>
          <cell r="K192" t="str">
            <v>M</v>
          </cell>
          <cell r="L192" t="str">
            <v>Elfasher</v>
          </cell>
          <cell r="Y192">
            <v>1778198</v>
          </cell>
        </row>
        <row r="193">
          <cell r="A193" t="str">
            <v>EF0190</v>
          </cell>
          <cell r="B193" t="str">
            <v>Active</v>
          </cell>
          <cell r="C193" t="str">
            <v>Ibrahim ABUBAKER HAHMED</v>
          </cell>
          <cell r="D193" t="str">
            <v>LOG</v>
          </cell>
          <cell r="E193" t="str">
            <v>Watchman</v>
          </cell>
          <cell r="F193" t="str">
            <v>A11</v>
          </cell>
          <cell r="H193" t="str">
            <v>EF0190</v>
          </cell>
          <cell r="I193">
            <v>29587</v>
          </cell>
          <cell r="J193" t="str">
            <v>26</v>
          </cell>
          <cell r="K193" t="str">
            <v>M</v>
          </cell>
          <cell r="L193" t="str">
            <v>Elfasher</v>
          </cell>
          <cell r="AB193">
            <v>39110</v>
          </cell>
        </row>
        <row r="194">
          <cell r="A194" t="str">
            <v>EF0191</v>
          </cell>
          <cell r="B194" t="str">
            <v>Active</v>
          </cell>
          <cell r="C194" t="str">
            <v>Abo obeida ABUBEKER HAMID IBRAHIM</v>
          </cell>
          <cell r="D194" t="str">
            <v>LOG</v>
          </cell>
          <cell r="E194" t="str">
            <v>Watchman</v>
          </cell>
          <cell r="F194" t="str">
            <v>A11</v>
          </cell>
          <cell r="H194" t="str">
            <v>EF0191</v>
          </cell>
          <cell r="I194">
            <v>26665</v>
          </cell>
          <cell r="J194" t="str">
            <v>34</v>
          </cell>
          <cell r="K194" t="str">
            <v>M</v>
          </cell>
          <cell r="L194" t="str">
            <v>Elfasher</v>
          </cell>
        </row>
        <row r="195">
          <cell r="A195" t="str">
            <v>EF0192</v>
          </cell>
          <cell r="B195" t="str">
            <v>Active</v>
          </cell>
          <cell r="C195" t="str">
            <v>Elhadi ABDALLA MOHAMED</v>
          </cell>
          <cell r="D195" t="str">
            <v>NUT</v>
          </cell>
          <cell r="E195" t="str">
            <v>home Visitor</v>
          </cell>
          <cell r="F195" t="str">
            <v>B11</v>
          </cell>
          <cell r="H195" t="str">
            <v>EF0192</v>
          </cell>
          <cell r="I195">
            <v>28491</v>
          </cell>
          <cell r="J195" t="str">
            <v>29</v>
          </cell>
          <cell r="K195" t="str">
            <v>M</v>
          </cell>
          <cell r="L195" t="str">
            <v>Elfasher</v>
          </cell>
          <cell r="Y195">
            <v>1735513</v>
          </cell>
        </row>
        <row r="196">
          <cell r="A196" t="str">
            <v>EF0193</v>
          </cell>
          <cell r="B196" t="str">
            <v>Stopped</v>
          </cell>
          <cell r="C196" t="str">
            <v>Ali OSMAN ALI</v>
          </cell>
          <cell r="D196" t="str">
            <v>LOG</v>
          </cell>
          <cell r="E196" t="str">
            <v>Driver</v>
          </cell>
          <cell r="F196" t="str">
            <v>C1</v>
          </cell>
          <cell r="H196" t="str">
            <v>EF0193</v>
          </cell>
          <cell r="I196">
            <v>30317</v>
          </cell>
          <cell r="J196" t="str">
            <v>24</v>
          </cell>
          <cell r="K196" t="str">
            <v>M</v>
          </cell>
          <cell r="L196" t="str">
            <v>Elfasher</v>
          </cell>
          <cell r="Y196">
            <v>1732617</v>
          </cell>
        </row>
        <row r="197">
          <cell r="A197" t="str">
            <v>EF0194</v>
          </cell>
          <cell r="B197" t="str">
            <v>Active</v>
          </cell>
          <cell r="C197" t="str">
            <v>Abbas MOHAMED AHMED</v>
          </cell>
          <cell r="D197" t="str">
            <v>LOG</v>
          </cell>
          <cell r="E197" t="str">
            <v>Stock Manager</v>
          </cell>
          <cell r="F197" t="str">
            <v>E11</v>
          </cell>
          <cell r="H197" t="str">
            <v>EF0194</v>
          </cell>
          <cell r="I197">
            <v>25569</v>
          </cell>
          <cell r="J197" t="str">
            <v>37</v>
          </cell>
          <cell r="K197" t="str">
            <v>M</v>
          </cell>
          <cell r="L197" t="str">
            <v>Elfasher</v>
          </cell>
          <cell r="Y197">
            <v>1768655</v>
          </cell>
        </row>
        <row r="198">
          <cell r="A198" t="str">
            <v>EF0195</v>
          </cell>
          <cell r="B198" t="str">
            <v>Active</v>
          </cell>
          <cell r="C198" t="str">
            <v>Abdallah YAGOUB ADAM</v>
          </cell>
          <cell r="D198" t="str">
            <v>FS</v>
          </cell>
          <cell r="E198" t="str">
            <v>Food security Surveillance officer</v>
          </cell>
          <cell r="F198" t="str">
            <v>D11</v>
          </cell>
          <cell r="H198" t="str">
            <v>EF0195</v>
          </cell>
          <cell r="I198">
            <v>27760</v>
          </cell>
          <cell r="J198" t="str">
            <v>31</v>
          </cell>
          <cell r="K198" t="str">
            <v>M</v>
          </cell>
          <cell r="L198" t="str">
            <v>Elfasher</v>
          </cell>
          <cell r="Y198">
            <v>1692575</v>
          </cell>
        </row>
        <row r="199">
          <cell r="A199" t="str">
            <v>EF0196</v>
          </cell>
          <cell r="B199" t="str">
            <v>Stopped</v>
          </cell>
          <cell r="C199" t="str">
            <v>Bakheit MOHAMED RABEH</v>
          </cell>
          <cell r="D199" t="str">
            <v>FS</v>
          </cell>
          <cell r="E199" t="str">
            <v xml:space="preserve">Food security monitor </v>
          </cell>
          <cell r="F199" t="str">
            <v>C</v>
          </cell>
          <cell r="H199" t="str">
            <v>EF0196</v>
          </cell>
          <cell r="I199">
            <v>26299</v>
          </cell>
          <cell r="J199" t="str">
            <v>35</v>
          </cell>
          <cell r="K199" t="str">
            <v>M</v>
          </cell>
          <cell r="L199" t="str">
            <v>Elfasher</v>
          </cell>
        </row>
        <row r="200">
          <cell r="A200" t="str">
            <v>EF0197</v>
          </cell>
          <cell r="B200" t="str">
            <v>Stopped</v>
          </cell>
          <cell r="C200" t="str">
            <v>Noura Omer  MOHAMED</v>
          </cell>
          <cell r="D200" t="str">
            <v>NUT</v>
          </cell>
          <cell r="E200" t="str">
            <v>Home Visitor</v>
          </cell>
          <cell r="F200" t="str">
            <v>B1</v>
          </cell>
          <cell r="H200" t="str">
            <v>EF0197</v>
          </cell>
          <cell r="I200">
            <v>29587</v>
          </cell>
          <cell r="J200" t="str">
            <v>26</v>
          </cell>
          <cell r="K200" t="str">
            <v>F</v>
          </cell>
          <cell r="L200" t="str">
            <v>Abushok Camp</v>
          </cell>
          <cell r="Y200">
            <v>1735505</v>
          </cell>
        </row>
        <row r="201">
          <cell r="A201" t="str">
            <v>EF0198</v>
          </cell>
          <cell r="B201" t="str">
            <v>Stopped</v>
          </cell>
          <cell r="C201" t="str">
            <v>Sawakin ADAM YOUSSUF BAHAR</v>
          </cell>
          <cell r="D201" t="str">
            <v>NUT</v>
          </cell>
          <cell r="E201" t="str">
            <v>Home Visitor</v>
          </cell>
          <cell r="F201" t="str">
            <v>B1</v>
          </cell>
          <cell r="H201" t="str">
            <v>EF0198</v>
          </cell>
          <cell r="I201">
            <v>27760</v>
          </cell>
          <cell r="J201" t="str">
            <v>31</v>
          </cell>
          <cell r="K201" t="str">
            <v>F</v>
          </cell>
          <cell r="L201" t="str">
            <v>Abushok Camp</v>
          </cell>
          <cell r="Y201">
            <v>1735596</v>
          </cell>
        </row>
        <row r="202">
          <cell r="A202" t="str">
            <v>EF0199</v>
          </cell>
          <cell r="B202" t="str">
            <v>Stopped</v>
          </cell>
          <cell r="C202" t="str">
            <v>Haroun MUSSA IBRAHIM</v>
          </cell>
          <cell r="D202" t="str">
            <v>NUT</v>
          </cell>
          <cell r="E202" t="str">
            <v>Home Visitor</v>
          </cell>
          <cell r="F202" t="str">
            <v>B1</v>
          </cell>
          <cell r="H202" t="str">
            <v>EF0199</v>
          </cell>
          <cell r="I202">
            <v>25204</v>
          </cell>
          <cell r="J202" t="str">
            <v>38</v>
          </cell>
          <cell r="K202" t="str">
            <v>M</v>
          </cell>
          <cell r="L202" t="str">
            <v>Abushok Camp</v>
          </cell>
          <cell r="Y202">
            <v>1735534</v>
          </cell>
        </row>
        <row r="203">
          <cell r="A203" t="str">
            <v>EF0200</v>
          </cell>
          <cell r="B203" t="str">
            <v>Stopped</v>
          </cell>
          <cell r="C203" t="str">
            <v>Eissa ADAM SULIMAN MOHAMED</v>
          </cell>
          <cell r="D203" t="str">
            <v>NUT</v>
          </cell>
          <cell r="E203" t="str">
            <v>Home Visitor</v>
          </cell>
          <cell r="F203" t="str">
            <v>B1</v>
          </cell>
          <cell r="H203" t="str">
            <v>EF0200</v>
          </cell>
          <cell r="I203">
            <v>24108</v>
          </cell>
          <cell r="J203" t="str">
            <v>41</v>
          </cell>
          <cell r="K203" t="str">
            <v>M</v>
          </cell>
          <cell r="L203" t="str">
            <v>Abushok Camp</v>
          </cell>
          <cell r="Y203">
            <v>1735522</v>
          </cell>
        </row>
        <row r="204">
          <cell r="A204" t="str">
            <v>EF0201</v>
          </cell>
          <cell r="B204" t="str">
            <v>Stopped</v>
          </cell>
          <cell r="C204" t="str">
            <v>Halima MOHAMED ABDELLA</v>
          </cell>
          <cell r="D204" t="str">
            <v>NUT</v>
          </cell>
          <cell r="E204" t="str">
            <v>Home Visitor</v>
          </cell>
          <cell r="F204" t="str">
            <v>B1</v>
          </cell>
          <cell r="H204" t="str">
            <v>EF0201</v>
          </cell>
          <cell r="I204">
            <v>29952</v>
          </cell>
          <cell r="J204" t="str">
            <v>25</v>
          </cell>
          <cell r="K204" t="str">
            <v>F</v>
          </cell>
          <cell r="L204" t="str">
            <v>Abushok Camp</v>
          </cell>
          <cell r="Y204">
            <v>1735528</v>
          </cell>
        </row>
        <row r="205">
          <cell r="A205" t="str">
            <v>EF0202</v>
          </cell>
          <cell r="B205" t="str">
            <v>Stopped</v>
          </cell>
          <cell r="C205" t="str">
            <v>Elsadig SABIT ELNOUR</v>
          </cell>
          <cell r="D205" t="str">
            <v>NUT</v>
          </cell>
          <cell r="E205" t="str">
            <v>Home Visitor</v>
          </cell>
          <cell r="F205" t="str">
            <v>B</v>
          </cell>
          <cell r="H205" t="str">
            <v>EF0202</v>
          </cell>
          <cell r="J205" t="str">
            <v/>
          </cell>
          <cell r="K205" t="str">
            <v>M</v>
          </cell>
          <cell r="L205" t="str">
            <v>Elfasher</v>
          </cell>
        </row>
        <row r="206">
          <cell r="A206" t="str">
            <v>EF0203</v>
          </cell>
          <cell r="B206" t="str">
            <v>Stopped</v>
          </cell>
          <cell r="C206" t="str">
            <v>Asha Ali ABDELRAHMAN MOHAMED</v>
          </cell>
          <cell r="D206" t="str">
            <v>NUT</v>
          </cell>
          <cell r="E206" t="str">
            <v>Home Visitor</v>
          </cell>
          <cell r="F206" t="str">
            <v>B1</v>
          </cell>
          <cell r="H206" t="str">
            <v>EF0203</v>
          </cell>
          <cell r="I206">
            <v>25204</v>
          </cell>
          <cell r="J206" t="str">
            <v>38</v>
          </cell>
          <cell r="K206" t="str">
            <v>F</v>
          </cell>
          <cell r="L206" t="str">
            <v>Abushok Camp</v>
          </cell>
          <cell r="Y206">
            <v>1735693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</v>
          </cell>
          <cell r="D207" t="str">
            <v>NUT</v>
          </cell>
          <cell r="E207" t="str">
            <v>Home Visitor</v>
          </cell>
          <cell r="F207" t="str">
            <v>B1</v>
          </cell>
          <cell r="H207" t="str">
            <v>EF0204</v>
          </cell>
          <cell r="I207">
            <v>29596</v>
          </cell>
          <cell r="J207" t="str">
            <v>26</v>
          </cell>
          <cell r="K207" t="str">
            <v>F</v>
          </cell>
          <cell r="L207" t="str">
            <v>Elfasher</v>
          </cell>
          <cell r="Y207">
            <v>1735527</v>
          </cell>
        </row>
        <row r="208">
          <cell r="A208" t="str">
            <v>EF0205</v>
          </cell>
          <cell r="B208" t="str">
            <v>Active</v>
          </cell>
          <cell r="C208" t="str">
            <v>Motasim ARABI MOHAMEDO</v>
          </cell>
          <cell r="D208" t="str">
            <v>LOG</v>
          </cell>
          <cell r="E208" t="str">
            <v>Storekeeper Assistant</v>
          </cell>
          <cell r="F208" t="str">
            <v>D11</v>
          </cell>
          <cell r="H208" t="str">
            <v>EF0205</v>
          </cell>
          <cell r="I208">
            <v>29221</v>
          </cell>
          <cell r="J208" t="str">
            <v>27</v>
          </cell>
          <cell r="K208" t="str">
            <v>M</v>
          </cell>
          <cell r="L208" t="str">
            <v>Elfasher</v>
          </cell>
          <cell r="Y208">
            <v>1692576</v>
          </cell>
        </row>
        <row r="209">
          <cell r="A209" t="str">
            <v>EF0206</v>
          </cell>
          <cell r="B209" t="str">
            <v>Active</v>
          </cell>
          <cell r="C209" t="str">
            <v>Mohamed ADAM MOHAMED</v>
          </cell>
          <cell r="D209" t="str">
            <v>FA</v>
          </cell>
          <cell r="E209" t="str">
            <v>Food Aid Monitor</v>
          </cell>
          <cell r="F209" t="str">
            <v>C11</v>
          </cell>
          <cell r="H209" t="str">
            <v>EF0206</v>
          </cell>
          <cell r="I209">
            <v>25569</v>
          </cell>
          <cell r="J209" t="str">
            <v>37</v>
          </cell>
          <cell r="K209" t="str">
            <v>M</v>
          </cell>
          <cell r="L209" t="str">
            <v>Elfasher</v>
          </cell>
          <cell r="Y209">
            <v>1692580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</v>
          </cell>
          <cell r="D210" t="str">
            <v>FA</v>
          </cell>
          <cell r="E210" t="str">
            <v>Food Aid Monitor</v>
          </cell>
          <cell r="F210" t="str">
            <v>C</v>
          </cell>
          <cell r="H210" t="str">
            <v>EF0207</v>
          </cell>
          <cell r="J210" t="str">
            <v/>
          </cell>
          <cell r="K210" t="str">
            <v>M</v>
          </cell>
          <cell r="L210" t="str">
            <v>Elfasher</v>
          </cell>
          <cell r="Y210">
            <v>1692581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</v>
          </cell>
          <cell r="D211" t="str">
            <v>FA</v>
          </cell>
          <cell r="E211" t="str">
            <v>Food Aid Monitor</v>
          </cell>
          <cell r="F211" t="str">
            <v>C</v>
          </cell>
          <cell r="H211" t="str">
            <v>EF0208</v>
          </cell>
          <cell r="J211" t="str">
            <v/>
          </cell>
          <cell r="K211" t="str">
            <v>M</v>
          </cell>
          <cell r="L211" t="str">
            <v>Elfasher</v>
          </cell>
        </row>
        <row r="212">
          <cell r="A212" t="str">
            <v>EF0209</v>
          </cell>
          <cell r="B212" t="str">
            <v>Stopped</v>
          </cell>
          <cell r="C212" t="str">
            <v>Jamal ABDALLA ABAKER</v>
          </cell>
          <cell r="D212" t="str">
            <v>LOG</v>
          </cell>
          <cell r="E212" t="str">
            <v>Driver</v>
          </cell>
          <cell r="F212" t="str">
            <v>C1</v>
          </cell>
          <cell r="H212" t="str">
            <v>EF0209</v>
          </cell>
          <cell r="I212">
            <v>26338</v>
          </cell>
          <cell r="J212" t="str">
            <v>35</v>
          </cell>
          <cell r="K212" t="str">
            <v>M</v>
          </cell>
          <cell r="L212" t="str">
            <v>Elfasher</v>
          </cell>
          <cell r="Y212">
            <v>1735699</v>
          </cell>
        </row>
        <row r="213">
          <cell r="A213" t="str">
            <v>EF0210</v>
          </cell>
          <cell r="B213" t="str">
            <v>Active</v>
          </cell>
          <cell r="C213" t="str">
            <v>Mohamed ELTAIB MOHAMED ADAM</v>
          </cell>
          <cell r="D213" t="str">
            <v>FA</v>
          </cell>
          <cell r="E213" t="str">
            <v>Food Aid team Leader</v>
          </cell>
          <cell r="F213" t="str">
            <v>D11</v>
          </cell>
          <cell r="H213" t="str">
            <v>EF0210</v>
          </cell>
          <cell r="I213">
            <v>27395</v>
          </cell>
          <cell r="J213" t="str">
            <v>32</v>
          </cell>
          <cell r="K213" t="str">
            <v>M</v>
          </cell>
          <cell r="L213" t="str">
            <v>Elfasher</v>
          </cell>
          <cell r="Y213">
            <v>1735623</v>
          </cell>
        </row>
        <row r="214">
          <cell r="A214" t="str">
            <v>EF0211</v>
          </cell>
          <cell r="B214" t="str">
            <v>Stopped</v>
          </cell>
          <cell r="C214" t="str">
            <v>Seedeg YAHIA MOHAMED</v>
          </cell>
          <cell r="D214" t="str">
            <v>FA</v>
          </cell>
          <cell r="E214" t="str">
            <v>Food Aid Monitor</v>
          </cell>
          <cell r="F214" t="str">
            <v>C1</v>
          </cell>
          <cell r="H214" t="str">
            <v>EF0211</v>
          </cell>
          <cell r="I214">
            <v>25934</v>
          </cell>
          <cell r="J214" t="str">
            <v>36</v>
          </cell>
          <cell r="K214" t="str">
            <v>M</v>
          </cell>
          <cell r="L214" t="str">
            <v>Elfasher</v>
          </cell>
          <cell r="Y214">
            <v>1728734</v>
          </cell>
        </row>
        <row r="215">
          <cell r="A215" t="str">
            <v>EF0212</v>
          </cell>
          <cell r="B215" t="str">
            <v>Active</v>
          </cell>
          <cell r="C215" t="str">
            <v>Ibrahim ADAM ABAKER</v>
          </cell>
          <cell r="D215" t="str">
            <v>FS</v>
          </cell>
          <cell r="E215" t="str">
            <v>Agricultural Technician</v>
          </cell>
          <cell r="F215" t="str">
            <v>D11</v>
          </cell>
          <cell r="H215" t="str">
            <v>EF0212</v>
          </cell>
          <cell r="I215">
            <v>24473</v>
          </cell>
          <cell r="J215" t="str">
            <v>40</v>
          </cell>
          <cell r="K215" t="str">
            <v>M</v>
          </cell>
          <cell r="L215" t="str">
            <v>Elfasher</v>
          </cell>
          <cell r="Y215">
            <v>1735590</v>
          </cell>
          <cell r="AB215">
            <v>38727</v>
          </cell>
        </row>
        <row r="216">
          <cell r="A216" t="str">
            <v>EF0213</v>
          </cell>
          <cell r="B216" t="str">
            <v>Stopped</v>
          </cell>
          <cell r="C216" t="str">
            <v>Ahmed ELBAWI ADAM</v>
          </cell>
          <cell r="D216" t="str">
            <v>LOG</v>
          </cell>
          <cell r="E216" t="str">
            <v>Driver</v>
          </cell>
          <cell r="F216" t="str">
            <v>C</v>
          </cell>
          <cell r="H216" t="str">
            <v>EF0213</v>
          </cell>
          <cell r="J216" t="str">
            <v/>
          </cell>
          <cell r="K216" t="str">
            <v>M</v>
          </cell>
          <cell r="L216" t="str">
            <v>Elfasher</v>
          </cell>
        </row>
        <row r="217">
          <cell r="A217" t="str">
            <v>EF0214</v>
          </cell>
          <cell r="B217" t="str">
            <v>Active</v>
          </cell>
          <cell r="C217" t="str">
            <v>Abdelbasher OMER ALI</v>
          </cell>
          <cell r="D217" t="str">
            <v>NUT</v>
          </cell>
          <cell r="E217" t="str">
            <v>Watchman</v>
          </cell>
          <cell r="F217" t="str">
            <v>A4</v>
          </cell>
          <cell r="H217" t="str">
            <v>EF0214</v>
          </cell>
          <cell r="I217">
            <v>27760</v>
          </cell>
          <cell r="J217" t="str">
            <v>31</v>
          </cell>
          <cell r="K217" t="str">
            <v>M</v>
          </cell>
          <cell r="L217" t="str">
            <v>Abushok Camp</v>
          </cell>
          <cell r="Y217">
            <v>16524175</v>
          </cell>
        </row>
        <row r="218">
          <cell r="A218" t="str">
            <v>EF0215</v>
          </cell>
          <cell r="B218" t="str">
            <v>Active</v>
          </cell>
          <cell r="C218" t="str">
            <v>Fawzia KHALIL ISHAG</v>
          </cell>
          <cell r="D218" t="str">
            <v>NUT</v>
          </cell>
          <cell r="E218" t="str">
            <v>Home Visitor</v>
          </cell>
          <cell r="F218" t="str">
            <v>B4</v>
          </cell>
          <cell r="H218" t="str">
            <v>EF0215</v>
          </cell>
          <cell r="I218">
            <v>30317</v>
          </cell>
          <cell r="J218" t="str">
            <v>24</v>
          </cell>
          <cell r="K218" t="str">
            <v>F</v>
          </cell>
          <cell r="L218" t="str">
            <v>Elfasher</v>
          </cell>
          <cell r="Y218">
            <v>1692790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</v>
          </cell>
          <cell r="D219" t="str">
            <v>LOG</v>
          </cell>
          <cell r="E219" t="str">
            <v>Storekeeper Assistant</v>
          </cell>
          <cell r="F219" t="str">
            <v>D11</v>
          </cell>
          <cell r="H219" t="str">
            <v>EF0216</v>
          </cell>
          <cell r="I219">
            <v>25569</v>
          </cell>
          <cell r="J219" t="str">
            <v>37</v>
          </cell>
          <cell r="K219" t="str">
            <v>M</v>
          </cell>
          <cell r="L219" t="str">
            <v>Elfasher</v>
          </cell>
          <cell r="Y219">
            <v>1735667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</v>
          </cell>
          <cell r="D220" t="str">
            <v>LOG</v>
          </cell>
          <cell r="E220" t="str">
            <v>Driver</v>
          </cell>
          <cell r="F220" t="str">
            <v>C1</v>
          </cell>
          <cell r="H220" t="str">
            <v>EF0217</v>
          </cell>
          <cell r="I220">
            <v>21916</v>
          </cell>
          <cell r="J220" t="str">
            <v>47</v>
          </cell>
          <cell r="K220" t="str">
            <v>M</v>
          </cell>
          <cell r="L220" t="str">
            <v>Elfasher</v>
          </cell>
          <cell r="Y220">
            <v>1735646</v>
          </cell>
        </row>
        <row r="221">
          <cell r="A221" t="str">
            <v>EF0218</v>
          </cell>
          <cell r="B221" t="str">
            <v>Stopped</v>
          </cell>
          <cell r="C221" t="str">
            <v xml:space="preserve">Abubker IBRAHIM Hamad </v>
          </cell>
          <cell r="D221" t="str">
            <v>LOG</v>
          </cell>
          <cell r="E221" t="str">
            <v xml:space="preserve">Driver </v>
          </cell>
          <cell r="F221" t="str">
            <v>C</v>
          </cell>
          <cell r="H221" t="str">
            <v>EF0218</v>
          </cell>
          <cell r="I221">
            <v>24473</v>
          </cell>
          <cell r="J221" t="str">
            <v>40</v>
          </cell>
          <cell r="K221" t="str">
            <v>M</v>
          </cell>
          <cell r="L221" t="str">
            <v>Elfasher</v>
          </cell>
          <cell r="Y221">
            <v>1735717</v>
          </cell>
        </row>
        <row r="222">
          <cell r="A222" t="str">
            <v>EF0219</v>
          </cell>
          <cell r="B222" t="str">
            <v>Stopped</v>
          </cell>
          <cell r="C222" t="str">
            <v xml:space="preserve">Seedig ABDURHMAN </v>
          </cell>
          <cell r="D222" t="str">
            <v>LOG</v>
          </cell>
          <cell r="E222" t="str">
            <v xml:space="preserve">Driver </v>
          </cell>
          <cell r="F222" t="str">
            <v>C</v>
          </cell>
          <cell r="H222" t="str">
            <v>EF0219</v>
          </cell>
          <cell r="I222">
            <v>22647</v>
          </cell>
          <cell r="J222" t="str">
            <v>45</v>
          </cell>
          <cell r="K222" t="str">
            <v>M</v>
          </cell>
          <cell r="L222" t="str">
            <v>Elfasher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</v>
          </cell>
          <cell r="D223" t="str">
            <v>NUT</v>
          </cell>
          <cell r="E223" t="str">
            <v xml:space="preserve">Phase Monitor </v>
          </cell>
          <cell r="F223" t="str">
            <v>B</v>
          </cell>
          <cell r="H223" t="str">
            <v>EF0220</v>
          </cell>
          <cell r="I223">
            <v>26665</v>
          </cell>
          <cell r="J223" t="str">
            <v>34</v>
          </cell>
          <cell r="K223" t="str">
            <v>F</v>
          </cell>
          <cell r="L223" t="str">
            <v>Elfasher</v>
          </cell>
          <cell r="Y223">
            <v>1737024</v>
          </cell>
        </row>
        <row r="224">
          <cell r="A224" t="str">
            <v>EF0223</v>
          </cell>
          <cell r="B224" t="str">
            <v>Stopped</v>
          </cell>
          <cell r="C224" t="str">
            <v xml:space="preserve">Nizar HAMDAN AL MAHDI </v>
          </cell>
          <cell r="D224" t="str">
            <v>FS</v>
          </cell>
          <cell r="E224" t="str">
            <v>Data Entry Manager</v>
          </cell>
          <cell r="F224" t="str">
            <v>C</v>
          </cell>
          <cell r="H224" t="str">
            <v>EF0223</v>
          </cell>
          <cell r="J224" t="str">
            <v/>
          </cell>
          <cell r="K224" t="str">
            <v>M</v>
          </cell>
          <cell r="L224" t="str">
            <v>Elfasher</v>
          </cell>
        </row>
        <row r="225">
          <cell r="A225" t="str">
            <v>EF0224</v>
          </cell>
          <cell r="B225" t="str">
            <v>Stopped</v>
          </cell>
          <cell r="C225" t="str">
            <v xml:space="preserve">Adam AHMED IBRAHIM </v>
          </cell>
          <cell r="D225" t="str">
            <v>FS</v>
          </cell>
          <cell r="E225" t="str">
            <v xml:space="preserve">Food security monitor </v>
          </cell>
          <cell r="F225" t="str">
            <v>C</v>
          </cell>
          <cell r="H225" t="str">
            <v>EF0224</v>
          </cell>
          <cell r="I225">
            <v>28856</v>
          </cell>
          <cell r="J225" t="str">
            <v>28</v>
          </cell>
          <cell r="K225" t="str">
            <v>M</v>
          </cell>
          <cell r="L225" t="str">
            <v>Elfasher</v>
          </cell>
        </row>
        <row r="226">
          <cell r="A226" t="str">
            <v>EF0225</v>
          </cell>
          <cell r="B226" t="str">
            <v>Stopped</v>
          </cell>
          <cell r="C226" t="str">
            <v>Eltajani FUDEL MUSTAFA</v>
          </cell>
          <cell r="D226" t="str">
            <v>FS</v>
          </cell>
          <cell r="E226" t="str">
            <v>Data Entry Manager</v>
          </cell>
          <cell r="F226" t="str">
            <v>C</v>
          </cell>
          <cell r="H226" t="str">
            <v>EF0225</v>
          </cell>
          <cell r="J226" t="str">
            <v/>
          </cell>
          <cell r="K226" t="str">
            <v>M</v>
          </cell>
          <cell r="L226" t="str">
            <v>Elfasher</v>
          </cell>
        </row>
        <row r="227">
          <cell r="A227" t="str">
            <v>EF0226</v>
          </cell>
          <cell r="B227" t="str">
            <v>Active</v>
          </cell>
          <cell r="C227" t="str">
            <v xml:space="preserve">Ibrahim SULIEMAN </v>
          </cell>
          <cell r="D227" t="str">
            <v>LOG</v>
          </cell>
          <cell r="E227" t="str">
            <v>Watchman</v>
          </cell>
          <cell r="F227" t="str">
            <v>A11</v>
          </cell>
          <cell r="H227" t="str">
            <v>EF0226</v>
          </cell>
          <cell r="I227">
            <v>24108</v>
          </cell>
          <cell r="J227" t="str">
            <v>41</v>
          </cell>
          <cell r="K227" t="str">
            <v>M</v>
          </cell>
          <cell r="L227" t="str">
            <v>Elfasher</v>
          </cell>
        </row>
        <row r="228">
          <cell r="A228" t="str">
            <v>EF0227</v>
          </cell>
          <cell r="B228" t="str">
            <v>Active</v>
          </cell>
          <cell r="C228" t="str">
            <v xml:space="preserve">Hassan ABDUHADI ALI </v>
          </cell>
          <cell r="D228" t="str">
            <v>LOG</v>
          </cell>
          <cell r="E228" t="str">
            <v>Watchman</v>
          </cell>
          <cell r="F228" t="str">
            <v>A11</v>
          </cell>
          <cell r="H228" t="str">
            <v>EF0227</v>
          </cell>
          <cell r="I228">
            <v>25750</v>
          </cell>
          <cell r="J228" t="str">
            <v>36</v>
          </cell>
          <cell r="K228" t="str">
            <v>M</v>
          </cell>
          <cell r="L228" t="str">
            <v>Elfasher</v>
          </cell>
          <cell r="AB228" t="str">
            <v>18/09/2006</v>
          </cell>
        </row>
        <row r="229">
          <cell r="A229" t="str">
            <v>EF0228</v>
          </cell>
          <cell r="B229" t="str">
            <v>Active</v>
          </cell>
          <cell r="C229" t="str">
            <v>Hassan ABDALLAH Arja</v>
          </cell>
          <cell r="D229" t="str">
            <v>LOG</v>
          </cell>
          <cell r="E229" t="str">
            <v>Watchman</v>
          </cell>
          <cell r="F229" t="str">
            <v>A11</v>
          </cell>
          <cell r="H229" t="str">
            <v>EF0228</v>
          </cell>
          <cell r="I229">
            <v>20124</v>
          </cell>
          <cell r="J229" t="str">
            <v>52</v>
          </cell>
          <cell r="K229" t="str">
            <v>M</v>
          </cell>
          <cell r="L229" t="str">
            <v>Elfasher</v>
          </cell>
        </row>
        <row r="230">
          <cell r="A230" t="str">
            <v>EF0229</v>
          </cell>
          <cell r="B230" t="str">
            <v>Active</v>
          </cell>
          <cell r="C230" t="str">
            <v>Sameer Hamed SHOGAR</v>
          </cell>
          <cell r="D230" t="str">
            <v>LOG</v>
          </cell>
          <cell r="E230" t="str">
            <v>Watchman</v>
          </cell>
          <cell r="F230" t="str">
            <v>A11</v>
          </cell>
          <cell r="H230" t="str">
            <v>EF0229</v>
          </cell>
          <cell r="I230">
            <v>27044</v>
          </cell>
          <cell r="J230" t="str">
            <v>33</v>
          </cell>
          <cell r="K230" t="str">
            <v>M</v>
          </cell>
          <cell r="L230" t="str">
            <v>Elfasher</v>
          </cell>
        </row>
        <row r="231">
          <cell r="A231" t="str">
            <v>EF0230</v>
          </cell>
          <cell r="B231" t="str">
            <v>Active</v>
          </cell>
          <cell r="C231" t="str">
            <v xml:space="preserve">Elnizeer SAAD ELNOUR </v>
          </cell>
          <cell r="D231" t="str">
            <v>LOG</v>
          </cell>
          <cell r="E231" t="str">
            <v>Watchman</v>
          </cell>
          <cell r="F231" t="str">
            <v>A11</v>
          </cell>
          <cell r="H231" t="str">
            <v>EF0230</v>
          </cell>
          <cell r="I231">
            <v>28856</v>
          </cell>
          <cell r="J231" t="str">
            <v>28</v>
          </cell>
          <cell r="K231" t="str">
            <v>M</v>
          </cell>
          <cell r="L231" t="str">
            <v>Elfasher</v>
          </cell>
        </row>
        <row r="232">
          <cell r="A232" t="str">
            <v>EF0231</v>
          </cell>
          <cell r="B232" t="str">
            <v>Active</v>
          </cell>
          <cell r="C232" t="str">
            <v>Ibrahim Yousif Mohamed</v>
          </cell>
          <cell r="D232" t="str">
            <v>LOG</v>
          </cell>
          <cell r="E232" t="str">
            <v>Watchman</v>
          </cell>
          <cell r="F232" t="str">
            <v>A11</v>
          </cell>
          <cell r="H232" t="str">
            <v>EF0231</v>
          </cell>
          <cell r="I232">
            <v>24610</v>
          </cell>
          <cell r="J232" t="str">
            <v>40</v>
          </cell>
          <cell r="K232" t="str">
            <v>M</v>
          </cell>
          <cell r="L232" t="str">
            <v>Elfasher</v>
          </cell>
        </row>
        <row r="233">
          <cell r="A233" t="str">
            <v>EF0232</v>
          </cell>
          <cell r="B233" t="str">
            <v>Active</v>
          </cell>
          <cell r="C233" t="str">
            <v xml:space="preserve">Abdalla SALEH ABAKER </v>
          </cell>
          <cell r="D233" t="str">
            <v>LOG</v>
          </cell>
          <cell r="E233" t="str">
            <v>Watchman</v>
          </cell>
          <cell r="F233" t="str">
            <v>A11</v>
          </cell>
          <cell r="H233" t="str">
            <v>EF0232</v>
          </cell>
          <cell r="I233">
            <v>31027</v>
          </cell>
          <cell r="J233" t="str">
            <v>22</v>
          </cell>
          <cell r="K233" t="str">
            <v>M</v>
          </cell>
          <cell r="L233" t="str">
            <v>Elfasher</v>
          </cell>
        </row>
        <row r="234">
          <cell r="A234" t="str">
            <v>EF0233</v>
          </cell>
          <cell r="B234" t="str">
            <v>Stopped</v>
          </cell>
          <cell r="C234" t="str">
            <v xml:space="preserve">Nur Eldeein Kasham </v>
          </cell>
          <cell r="D234" t="str">
            <v>LOG</v>
          </cell>
          <cell r="E234" t="str">
            <v>Purchaser Assistant</v>
          </cell>
          <cell r="F234" t="str">
            <v>D</v>
          </cell>
          <cell r="H234" t="str">
            <v>EF0233</v>
          </cell>
          <cell r="I234">
            <v>27030</v>
          </cell>
          <cell r="J234" t="str">
            <v>33</v>
          </cell>
          <cell r="K234" t="str">
            <v>M</v>
          </cell>
          <cell r="L234" t="str">
            <v>Elfasher</v>
          </cell>
          <cell r="Y234">
            <v>1767373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</v>
          </cell>
          <cell r="D235" t="str">
            <v>WS</v>
          </cell>
          <cell r="E235" t="str">
            <v>Watsan Assitant Manager</v>
          </cell>
          <cell r="F235" t="str">
            <v>G11</v>
          </cell>
          <cell r="H235" t="str">
            <v>EF0234</v>
          </cell>
          <cell r="I235">
            <v>28129</v>
          </cell>
          <cell r="J235" t="str">
            <v>30</v>
          </cell>
          <cell r="K235" t="str">
            <v>M</v>
          </cell>
          <cell r="L235" t="str">
            <v>Elfasher</v>
          </cell>
          <cell r="Y235">
            <v>1735577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</v>
          </cell>
          <cell r="D236" t="str">
            <v>WS</v>
          </cell>
          <cell r="E236" t="str">
            <v>Community Animator</v>
          </cell>
          <cell r="F236" t="str">
            <v>D1</v>
          </cell>
          <cell r="H236" t="str">
            <v>EF0235</v>
          </cell>
          <cell r="I236">
            <v>28126</v>
          </cell>
          <cell r="J236" t="str">
            <v>30</v>
          </cell>
          <cell r="K236" t="str">
            <v>F</v>
          </cell>
          <cell r="L236" t="str">
            <v>Elfasher</v>
          </cell>
          <cell r="Y236">
            <v>1735638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</v>
          </cell>
          <cell r="D237" t="str">
            <v>WS</v>
          </cell>
          <cell r="E237" t="str">
            <v>Community Approach Supervisor</v>
          </cell>
          <cell r="F237" t="str">
            <v>E1</v>
          </cell>
          <cell r="H237" t="str">
            <v>EF0236</v>
          </cell>
          <cell r="I237">
            <v>24838</v>
          </cell>
          <cell r="J237" t="str">
            <v>39</v>
          </cell>
          <cell r="K237" t="str">
            <v>M</v>
          </cell>
          <cell r="L237" t="str">
            <v>Elfasher</v>
          </cell>
          <cell r="Y237">
            <v>1735625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</v>
          </cell>
          <cell r="D238" t="str">
            <v>WS</v>
          </cell>
          <cell r="E238" t="str">
            <v>Community Animator</v>
          </cell>
          <cell r="F238" t="str">
            <v>D1</v>
          </cell>
          <cell r="H238" t="str">
            <v>EF0237</v>
          </cell>
          <cell r="I238">
            <v>29587</v>
          </cell>
          <cell r="J238" t="str">
            <v>26</v>
          </cell>
          <cell r="K238" t="str">
            <v>M</v>
          </cell>
          <cell r="L238" t="str">
            <v>Elfasher</v>
          </cell>
          <cell r="Y238">
            <v>1735580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</v>
          </cell>
          <cell r="D239" t="str">
            <v>WS</v>
          </cell>
          <cell r="E239" t="str">
            <v>Community Animator</v>
          </cell>
          <cell r="F239" t="str">
            <v>D1</v>
          </cell>
          <cell r="H239" t="str">
            <v>EF0238</v>
          </cell>
          <cell r="I239">
            <v>28495</v>
          </cell>
          <cell r="J239" t="str">
            <v>29</v>
          </cell>
          <cell r="K239" t="str">
            <v>M</v>
          </cell>
          <cell r="L239" t="str">
            <v>Elfasher</v>
          </cell>
          <cell r="Y239">
            <v>1735919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</v>
          </cell>
          <cell r="D240" t="str">
            <v>LOG</v>
          </cell>
          <cell r="E240" t="str">
            <v>Watchman</v>
          </cell>
          <cell r="F240" t="str">
            <v>A11</v>
          </cell>
          <cell r="H240" t="str">
            <v>EF0239</v>
          </cell>
          <cell r="I240">
            <v>24838</v>
          </cell>
          <cell r="J240" t="str">
            <v>39</v>
          </cell>
          <cell r="K240" t="str">
            <v>M</v>
          </cell>
          <cell r="L240" t="str">
            <v>Korma</v>
          </cell>
          <cell r="Y240">
            <v>1767281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Mohamed ABAKER Ahmed</v>
          </cell>
          <cell r="D241" t="str">
            <v>LOG</v>
          </cell>
          <cell r="E241" t="str">
            <v>Watchman</v>
          </cell>
          <cell r="F241" t="str">
            <v>A11</v>
          </cell>
          <cell r="H241" t="str">
            <v>EF0240</v>
          </cell>
          <cell r="I241">
            <v>25569</v>
          </cell>
          <cell r="J241" t="str">
            <v>37</v>
          </cell>
          <cell r="K241" t="str">
            <v>M</v>
          </cell>
          <cell r="L241" t="str">
            <v>Korma</v>
          </cell>
          <cell r="Y241">
            <v>1767280</v>
          </cell>
        </row>
        <row r="242">
          <cell r="A242" t="str">
            <v>EF0241</v>
          </cell>
          <cell r="B242" t="str">
            <v>Active</v>
          </cell>
          <cell r="C242" t="str">
            <v>Eldouma EISSA Abdelmountaleb</v>
          </cell>
          <cell r="D242" t="str">
            <v>LOG</v>
          </cell>
          <cell r="E242" t="str">
            <v>Watchman</v>
          </cell>
          <cell r="F242" t="str">
            <v>A11</v>
          </cell>
          <cell r="H242" t="str">
            <v>EF0241</v>
          </cell>
          <cell r="I242">
            <v>20455</v>
          </cell>
          <cell r="J242" t="str">
            <v>51</v>
          </cell>
          <cell r="K242" t="str">
            <v>M</v>
          </cell>
          <cell r="L242" t="str">
            <v>Korma</v>
          </cell>
          <cell r="Y242">
            <v>1766651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</v>
          </cell>
          <cell r="D243" t="str">
            <v>FA</v>
          </cell>
          <cell r="E243" t="str">
            <v xml:space="preserve">Food Distributor </v>
          </cell>
          <cell r="F243" t="str">
            <v>B1</v>
          </cell>
          <cell r="H243" t="str">
            <v>EF0242</v>
          </cell>
          <cell r="I243">
            <v>27030</v>
          </cell>
          <cell r="J243" t="str">
            <v>33</v>
          </cell>
          <cell r="K243" t="str">
            <v>M</v>
          </cell>
          <cell r="L243" t="str">
            <v>Korma</v>
          </cell>
          <cell r="Y243">
            <v>1773910</v>
          </cell>
        </row>
        <row r="244">
          <cell r="A244" t="str">
            <v>EF0243</v>
          </cell>
          <cell r="B244" t="str">
            <v>Stopped</v>
          </cell>
          <cell r="C244" t="str">
            <v>Fatima ZAKARIA HASSAN</v>
          </cell>
          <cell r="D244" t="str">
            <v>LOG</v>
          </cell>
          <cell r="E244" t="str">
            <v>Cook</v>
          </cell>
          <cell r="F244" t="str">
            <v>A1</v>
          </cell>
          <cell r="H244" t="str">
            <v>EF0243</v>
          </cell>
          <cell r="I244">
            <v>28491</v>
          </cell>
          <cell r="J244" t="str">
            <v>29</v>
          </cell>
          <cell r="K244" t="str">
            <v>F</v>
          </cell>
          <cell r="L244" t="str">
            <v>Abushok Camp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</v>
          </cell>
          <cell r="D245" t="str">
            <v>LOG</v>
          </cell>
          <cell r="E245" t="str">
            <v>Cleaner</v>
          </cell>
          <cell r="F245" t="str">
            <v>A1</v>
          </cell>
          <cell r="H245" t="str">
            <v>EF0244</v>
          </cell>
          <cell r="I245">
            <v>29221</v>
          </cell>
          <cell r="J245" t="str">
            <v>27</v>
          </cell>
          <cell r="K245" t="str">
            <v>F</v>
          </cell>
          <cell r="L245" t="str">
            <v>Korma</v>
          </cell>
        </row>
        <row r="246">
          <cell r="A246" t="str">
            <v>EF0245</v>
          </cell>
          <cell r="B246" t="str">
            <v>Stopped</v>
          </cell>
          <cell r="C246" t="str">
            <v>Ali ABGOUP ABDEL</v>
          </cell>
          <cell r="D246" t="str">
            <v>LOG</v>
          </cell>
          <cell r="E246" t="str">
            <v>Watchman</v>
          </cell>
          <cell r="F246" t="str">
            <v>A1</v>
          </cell>
          <cell r="H246" t="str">
            <v>EF0245</v>
          </cell>
          <cell r="I246">
            <v>18264</v>
          </cell>
          <cell r="J246" t="str">
            <v>57</v>
          </cell>
          <cell r="K246" t="str">
            <v>M</v>
          </cell>
          <cell r="L246" t="str">
            <v>Korma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</v>
          </cell>
          <cell r="D247" t="str">
            <v>LOG</v>
          </cell>
          <cell r="E247" t="str">
            <v>Watchman</v>
          </cell>
          <cell r="F247" t="str">
            <v>A1</v>
          </cell>
          <cell r="H247" t="str">
            <v>EF0246</v>
          </cell>
          <cell r="I247">
            <v>24108</v>
          </cell>
          <cell r="J247" t="str">
            <v>41</v>
          </cell>
          <cell r="K247" t="str">
            <v>M</v>
          </cell>
          <cell r="L247" t="str">
            <v>Korma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</v>
          </cell>
          <cell r="D248" t="str">
            <v>LOG</v>
          </cell>
          <cell r="E248" t="str">
            <v>Watchman</v>
          </cell>
          <cell r="F248" t="str">
            <v>A1</v>
          </cell>
          <cell r="H248" t="str">
            <v>EF0247</v>
          </cell>
          <cell r="I248">
            <v>23012</v>
          </cell>
          <cell r="J248" t="str">
            <v>44</v>
          </cell>
          <cell r="K248" t="str">
            <v>M</v>
          </cell>
          <cell r="L248" t="str">
            <v>Korma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</v>
          </cell>
          <cell r="D249" t="str">
            <v>WS</v>
          </cell>
          <cell r="E249" t="str">
            <v>Mechanic</v>
          </cell>
          <cell r="F249" t="str">
            <v>D</v>
          </cell>
          <cell r="H249" t="str">
            <v>EF0248</v>
          </cell>
          <cell r="I249">
            <v>24108</v>
          </cell>
          <cell r="J249" t="str">
            <v>41</v>
          </cell>
          <cell r="K249" t="str">
            <v>M</v>
          </cell>
          <cell r="L249" t="str">
            <v>Elfasher</v>
          </cell>
          <cell r="Y249">
            <v>1657691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</v>
          </cell>
          <cell r="D250" t="str">
            <v>WS</v>
          </cell>
          <cell r="E250" t="str">
            <v xml:space="preserve">Driller Technican </v>
          </cell>
          <cell r="F250" t="str">
            <v>D</v>
          </cell>
          <cell r="H250" t="str">
            <v>EF0249</v>
          </cell>
          <cell r="I250">
            <v>28383</v>
          </cell>
          <cell r="J250" t="str">
            <v>29</v>
          </cell>
          <cell r="K250" t="str">
            <v>M</v>
          </cell>
          <cell r="L250" t="str">
            <v>Elfasher</v>
          </cell>
          <cell r="Y250">
            <v>1735672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</v>
          </cell>
          <cell r="D251" t="str">
            <v>WS</v>
          </cell>
          <cell r="E251" t="str">
            <v>Drilling Supervisor</v>
          </cell>
          <cell r="F251" t="str">
            <v>E</v>
          </cell>
          <cell r="H251" t="str">
            <v>EF0250</v>
          </cell>
          <cell r="I251">
            <v>27760</v>
          </cell>
          <cell r="J251" t="str">
            <v>31</v>
          </cell>
          <cell r="K251" t="str">
            <v>M</v>
          </cell>
          <cell r="L251" t="str">
            <v>Elfasher</v>
          </cell>
          <cell r="Y251">
            <v>1657691</v>
          </cell>
        </row>
        <row r="252">
          <cell r="A252" t="str">
            <v>EF0251</v>
          </cell>
          <cell r="B252" t="str">
            <v>Stopped</v>
          </cell>
          <cell r="C252" t="str">
            <v xml:space="preserve">Osam  MOHMED MANSOUR </v>
          </cell>
          <cell r="D252" t="str">
            <v>WS</v>
          </cell>
          <cell r="E252" t="str">
            <v xml:space="preserve">TECH Supervisor </v>
          </cell>
          <cell r="F252" t="str">
            <v>E</v>
          </cell>
          <cell r="H252" t="str">
            <v>EF0251</v>
          </cell>
          <cell r="J252" t="str">
            <v/>
          </cell>
          <cell r="K252" t="str">
            <v>M</v>
          </cell>
          <cell r="L252" t="str">
            <v>Elfasher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</v>
          </cell>
          <cell r="D253" t="str">
            <v>WS</v>
          </cell>
          <cell r="E253" t="str">
            <v xml:space="preserve">Driller Technican </v>
          </cell>
          <cell r="F253" t="str">
            <v>D</v>
          </cell>
          <cell r="H253" t="str">
            <v>EF0252</v>
          </cell>
          <cell r="J253" t="str">
            <v/>
          </cell>
          <cell r="K253" t="str">
            <v>M</v>
          </cell>
          <cell r="L253" t="str">
            <v>Elfasher</v>
          </cell>
          <cell r="Y253">
            <v>1735503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</v>
          </cell>
          <cell r="D254" t="str">
            <v>WS</v>
          </cell>
          <cell r="E254" t="str">
            <v xml:space="preserve">Master Driller </v>
          </cell>
          <cell r="F254" t="str">
            <v>E</v>
          </cell>
          <cell r="H254" t="str">
            <v>EF0253</v>
          </cell>
          <cell r="J254" t="str">
            <v/>
          </cell>
          <cell r="K254" t="str">
            <v>M</v>
          </cell>
          <cell r="L254" t="str">
            <v>Elfasher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</v>
          </cell>
          <cell r="D255" t="str">
            <v>WS</v>
          </cell>
          <cell r="E255" t="str">
            <v xml:space="preserve">Social Approach </v>
          </cell>
          <cell r="F255" t="str">
            <v>E</v>
          </cell>
          <cell r="H255" t="str">
            <v>EF0254</v>
          </cell>
          <cell r="J255" t="str">
            <v/>
          </cell>
          <cell r="K255" t="str">
            <v>M</v>
          </cell>
          <cell r="L255" t="str">
            <v>Elfasher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</v>
          </cell>
          <cell r="D256" t="str">
            <v>ADMIN</v>
          </cell>
          <cell r="E256" t="str">
            <v xml:space="preserve">Cleaner </v>
          </cell>
          <cell r="F256" t="str">
            <v>A</v>
          </cell>
          <cell r="H256" t="str">
            <v>EF0255</v>
          </cell>
          <cell r="I256">
            <v>21916</v>
          </cell>
          <cell r="J256" t="str">
            <v>47</v>
          </cell>
          <cell r="K256" t="str">
            <v>F</v>
          </cell>
          <cell r="L256" t="str">
            <v>Elfasher</v>
          </cell>
          <cell r="Y256">
            <v>1783875</v>
          </cell>
        </row>
        <row r="257">
          <cell r="A257" t="str">
            <v>EF0256</v>
          </cell>
          <cell r="B257" t="str">
            <v>Active</v>
          </cell>
          <cell r="C257" t="str">
            <v xml:space="preserve">Bahja ABDALLA BASHEIR </v>
          </cell>
          <cell r="D257" t="str">
            <v>ADMIN</v>
          </cell>
          <cell r="E257" t="str">
            <v xml:space="preserve">Cleaner </v>
          </cell>
          <cell r="F257" t="str">
            <v>A</v>
          </cell>
          <cell r="H257" t="str">
            <v>EF0256</v>
          </cell>
          <cell r="I257">
            <v>27030</v>
          </cell>
          <cell r="J257" t="str">
            <v>33</v>
          </cell>
          <cell r="K257" t="str">
            <v>F</v>
          </cell>
          <cell r="L257" t="str">
            <v>Elfasher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</v>
          </cell>
          <cell r="D258" t="str">
            <v>LOG</v>
          </cell>
          <cell r="E258" t="str">
            <v>Watchman</v>
          </cell>
          <cell r="F258" t="str">
            <v>A</v>
          </cell>
          <cell r="H258" t="str">
            <v>EF0257</v>
          </cell>
          <cell r="J258" t="str">
            <v/>
          </cell>
          <cell r="K258" t="str">
            <v>M</v>
          </cell>
          <cell r="L258" t="str">
            <v>Elfasher</v>
          </cell>
        </row>
        <row r="259">
          <cell r="A259" t="str">
            <v>EF0258</v>
          </cell>
          <cell r="B259" t="str">
            <v>Stopped</v>
          </cell>
          <cell r="C259" t="str">
            <v>Yanis BESHIR MAHMOUD</v>
          </cell>
          <cell r="D259" t="str">
            <v>FA</v>
          </cell>
          <cell r="E259" t="str">
            <v>Local Food Aid Monitor</v>
          </cell>
          <cell r="F259" t="str">
            <v>B</v>
          </cell>
          <cell r="H259" t="str">
            <v>EF0258</v>
          </cell>
          <cell r="I259">
            <v>15707</v>
          </cell>
          <cell r="J259" t="str">
            <v>64</v>
          </cell>
          <cell r="K259" t="str">
            <v>M</v>
          </cell>
          <cell r="Y259">
            <v>1767368</v>
          </cell>
        </row>
        <row r="260">
          <cell r="A260" t="str">
            <v>EF0259</v>
          </cell>
          <cell r="B260" t="str">
            <v>Stopped</v>
          </cell>
          <cell r="C260" t="str">
            <v>Al Nur ABDELRAHMAN SHERIF</v>
          </cell>
          <cell r="D260" t="str">
            <v>FA</v>
          </cell>
          <cell r="E260" t="str">
            <v>Local Food Aid Monitor</v>
          </cell>
          <cell r="F260" t="str">
            <v>B</v>
          </cell>
          <cell r="H260" t="str">
            <v>EF0259</v>
          </cell>
          <cell r="I260">
            <v>25204</v>
          </cell>
          <cell r="J260" t="str">
            <v>38</v>
          </cell>
          <cell r="K260" t="str">
            <v>M</v>
          </cell>
          <cell r="Y260">
            <v>1766654</v>
          </cell>
        </row>
        <row r="261">
          <cell r="A261" t="str">
            <v>EF0260</v>
          </cell>
          <cell r="B261" t="str">
            <v>Stopped</v>
          </cell>
          <cell r="C261" t="str">
            <v>Abdelaziz MOHAMED AHMED</v>
          </cell>
          <cell r="D261" t="str">
            <v>FA</v>
          </cell>
          <cell r="E261" t="str">
            <v>Local Food Aid Monitor</v>
          </cell>
          <cell r="F261" t="str">
            <v>B</v>
          </cell>
          <cell r="H261" t="str">
            <v>EF0260</v>
          </cell>
          <cell r="I261">
            <v>27395</v>
          </cell>
          <cell r="J261" t="str">
            <v>32</v>
          </cell>
          <cell r="K261" t="str">
            <v>M</v>
          </cell>
          <cell r="Y261">
            <v>176</v>
          </cell>
        </row>
        <row r="262">
          <cell r="A262" t="str">
            <v>EF0261</v>
          </cell>
          <cell r="B262" t="str">
            <v>Active</v>
          </cell>
          <cell r="C262" t="str">
            <v>Abdelkader YagouP</v>
          </cell>
          <cell r="D262" t="str">
            <v>FA</v>
          </cell>
          <cell r="E262" t="str">
            <v>Local Food Aid Monitor</v>
          </cell>
          <cell r="F262" t="str">
            <v>B11</v>
          </cell>
          <cell r="H262" t="str">
            <v>EF0261</v>
          </cell>
          <cell r="I262">
            <v>27395</v>
          </cell>
          <cell r="J262" t="str">
            <v>32</v>
          </cell>
          <cell r="K262" t="str">
            <v>M</v>
          </cell>
          <cell r="L262" t="str">
            <v>Shangiltoby Area</v>
          </cell>
          <cell r="Y262">
            <v>1767282</v>
          </cell>
        </row>
        <row r="263">
          <cell r="A263" t="str">
            <v>EF0262</v>
          </cell>
          <cell r="B263" t="str">
            <v>Stopped</v>
          </cell>
          <cell r="C263" t="str">
            <v>Faisal IBRAHIM ABDULAZIZ</v>
          </cell>
          <cell r="D263" t="str">
            <v>WS</v>
          </cell>
          <cell r="E263" t="str">
            <v>Watsan Tecnician</v>
          </cell>
          <cell r="F263" t="str">
            <v>C</v>
          </cell>
          <cell r="H263" t="str">
            <v>EF0262</v>
          </cell>
          <cell r="I263">
            <v>25569</v>
          </cell>
          <cell r="J263" t="str">
            <v>37</v>
          </cell>
          <cell r="K263" t="str">
            <v>M</v>
          </cell>
          <cell r="L263" t="str">
            <v>Elfasher</v>
          </cell>
          <cell r="Y263">
            <v>1767362</v>
          </cell>
        </row>
        <row r="264">
          <cell r="A264" t="str">
            <v>EF0263</v>
          </cell>
          <cell r="B264" t="str">
            <v>Active</v>
          </cell>
          <cell r="C264" t="str">
            <v>Faisal MOHAMED EISSA</v>
          </cell>
          <cell r="D264" t="str">
            <v>FS</v>
          </cell>
          <cell r="E264" t="str">
            <v>Food security survey</v>
          </cell>
          <cell r="F264" t="str">
            <v>C11</v>
          </cell>
          <cell r="H264" t="str">
            <v>EF0263</v>
          </cell>
          <cell r="I264">
            <v>26857</v>
          </cell>
          <cell r="J264" t="str">
            <v>33</v>
          </cell>
          <cell r="K264" t="str">
            <v>M</v>
          </cell>
          <cell r="L264" t="str">
            <v>Elfasher</v>
          </cell>
        </row>
        <row r="265">
          <cell r="A265" t="str">
            <v>EF0264</v>
          </cell>
          <cell r="B265" t="str">
            <v>Stopped</v>
          </cell>
          <cell r="C265" t="str">
            <v>KhaterAdam Jally</v>
          </cell>
          <cell r="D265" t="str">
            <v>FA</v>
          </cell>
          <cell r="E265" t="str">
            <v>Local Food Aid Monitor</v>
          </cell>
          <cell r="F265" t="str">
            <v>B</v>
          </cell>
          <cell r="H265" t="str">
            <v>EF0264</v>
          </cell>
          <cell r="I265">
            <v>21551</v>
          </cell>
          <cell r="J265" t="str">
            <v>48</v>
          </cell>
          <cell r="K265" t="str">
            <v>M</v>
          </cell>
          <cell r="Y265">
            <v>1767367</v>
          </cell>
        </row>
        <row r="266">
          <cell r="A266" t="str">
            <v>EF0265</v>
          </cell>
          <cell r="B266" t="str">
            <v>Stopped</v>
          </cell>
          <cell r="C266" t="str">
            <v>Abdelgassim Mahmoud Abdallah</v>
          </cell>
          <cell r="D266" t="str">
            <v>LOG</v>
          </cell>
          <cell r="E266" t="str">
            <v>Watchman</v>
          </cell>
          <cell r="F266" t="str">
            <v>A</v>
          </cell>
          <cell r="H266" t="str">
            <v>EF0265</v>
          </cell>
          <cell r="I266">
            <v>18264</v>
          </cell>
          <cell r="J266" t="str">
            <v>57</v>
          </cell>
          <cell r="K266" t="str">
            <v>M</v>
          </cell>
          <cell r="L266" t="str">
            <v>Korma</v>
          </cell>
          <cell r="V266">
            <v>2</v>
          </cell>
        </row>
        <row r="267">
          <cell r="A267" t="str">
            <v>EF0266</v>
          </cell>
          <cell r="B267" t="str">
            <v>Stopped</v>
          </cell>
          <cell r="C267" t="str">
            <v>Yousif Adam Zakaria</v>
          </cell>
          <cell r="D267" t="str">
            <v>LOG</v>
          </cell>
          <cell r="E267" t="str">
            <v>Driver</v>
          </cell>
          <cell r="F267" t="str">
            <v>C</v>
          </cell>
          <cell r="H267" t="str">
            <v>EF0266</v>
          </cell>
          <cell r="I267">
            <v>23377</v>
          </cell>
          <cell r="J267" t="str">
            <v>43</v>
          </cell>
          <cell r="K267" t="str">
            <v>M</v>
          </cell>
          <cell r="L267" t="str">
            <v>Elfasher</v>
          </cell>
          <cell r="V267">
            <v>1</v>
          </cell>
        </row>
        <row r="268">
          <cell r="A268" t="str">
            <v>EF0267</v>
          </cell>
          <cell r="B268" t="str">
            <v>Active</v>
          </cell>
          <cell r="C268" t="str">
            <v>Modather Mohamed Abdalla</v>
          </cell>
          <cell r="D268" t="str">
            <v>LOG</v>
          </cell>
          <cell r="E268" t="str">
            <v>Mechanic Assistan</v>
          </cell>
          <cell r="F268" t="str">
            <v>C1</v>
          </cell>
          <cell r="H268" t="str">
            <v>EF0267</v>
          </cell>
          <cell r="I268">
            <v>31010</v>
          </cell>
          <cell r="J268" t="str">
            <v>22</v>
          </cell>
          <cell r="K268" t="str">
            <v>M</v>
          </cell>
          <cell r="L268" t="str">
            <v>Elfasher</v>
          </cell>
          <cell r="V268">
            <v>1</v>
          </cell>
          <cell r="Y268">
            <v>1735654</v>
          </cell>
        </row>
        <row r="269">
          <cell r="A269" t="str">
            <v>EF0268</v>
          </cell>
          <cell r="B269" t="str">
            <v>Stopped</v>
          </cell>
          <cell r="C269" t="str">
            <v>Adam Abdulkarim Abdulshafi</v>
          </cell>
          <cell r="D269" t="str">
            <v>NUT</v>
          </cell>
          <cell r="E269" t="str">
            <v>Watchman</v>
          </cell>
          <cell r="F269" t="str">
            <v>A</v>
          </cell>
          <cell r="H269" t="str">
            <v>EF0268</v>
          </cell>
          <cell r="I269">
            <v>22282</v>
          </cell>
          <cell r="J269" t="str">
            <v>46</v>
          </cell>
          <cell r="K269" t="str">
            <v>M</v>
          </cell>
          <cell r="L269" t="str">
            <v>Abushok Camp</v>
          </cell>
          <cell r="V269">
            <v>1</v>
          </cell>
          <cell r="Y269">
            <v>1769685</v>
          </cell>
        </row>
        <row r="270">
          <cell r="A270" t="str">
            <v>EF0269</v>
          </cell>
          <cell r="B270" t="str">
            <v>Stopped</v>
          </cell>
          <cell r="C270" t="str">
            <v>Adam Mohamed Yahya</v>
          </cell>
          <cell r="D270" t="str">
            <v>NUT</v>
          </cell>
          <cell r="E270" t="str">
            <v>Watchman</v>
          </cell>
          <cell r="F270" t="str">
            <v>A</v>
          </cell>
          <cell r="H270" t="str">
            <v>EF0269</v>
          </cell>
          <cell r="I270">
            <v>21186</v>
          </cell>
          <cell r="J270" t="str">
            <v>49</v>
          </cell>
          <cell r="K270" t="str">
            <v>M</v>
          </cell>
          <cell r="L270" t="str">
            <v>Abushok Camp</v>
          </cell>
          <cell r="V270">
            <v>1</v>
          </cell>
          <cell r="Y270">
            <v>176</v>
          </cell>
        </row>
        <row r="271">
          <cell r="A271" t="str">
            <v>EF0270</v>
          </cell>
          <cell r="B271" t="str">
            <v>Active</v>
          </cell>
          <cell r="C271" t="str">
            <v>Ahmed Suleiman Ahmed</v>
          </cell>
          <cell r="D271" t="str">
            <v>LOG</v>
          </cell>
          <cell r="E271" t="str">
            <v>Watchman</v>
          </cell>
          <cell r="F271" t="str">
            <v>A11</v>
          </cell>
          <cell r="H271" t="str">
            <v>EF0270</v>
          </cell>
          <cell r="I271">
            <v>30317</v>
          </cell>
          <cell r="J271" t="str">
            <v>24</v>
          </cell>
          <cell r="K271" t="str">
            <v>M</v>
          </cell>
          <cell r="L271" t="str">
            <v>Elfasher</v>
          </cell>
          <cell r="V271">
            <v>1</v>
          </cell>
        </row>
        <row r="272">
          <cell r="A272" t="str">
            <v>EF0271</v>
          </cell>
          <cell r="B272" t="str">
            <v>Active</v>
          </cell>
          <cell r="C272" t="str">
            <v>Babiker Ibrahim Mohamed</v>
          </cell>
          <cell r="D272" t="str">
            <v>LOG</v>
          </cell>
          <cell r="E272" t="str">
            <v>Watchman</v>
          </cell>
          <cell r="F272" t="str">
            <v>A11</v>
          </cell>
          <cell r="H272" t="str">
            <v>EF0271</v>
          </cell>
          <cell r="I272">
            <v>28491</v>
          </cell>
          <cell r="J272" t="str">
            <v>29</v>
          </cell>
          <cell r="K272" t="str">
            <v>M</v>
          </cell>
          <cell r="L272" t="str">
            <v>Elfasher</v>
          </cell>
          <cell r="V272">
            <v>1</v>
          </cell>
        </row>
        <row r="273">
          <cell r="A273" t="str">
            <v>EF0272</v>
          </cell>
          <cell r="B273" t="str">
            <v>Active</v>
          </cell>
          <cell r="C273" t="str">
            <v>Mohamed Ahmed Dawalbeit</v>
          </cell>
          <cell r="D273" t="str">
            <v>LOG</v>
          </cell>
          <cell r="E273" t="str">
            <v>Watchman</v>
          </cell>
          <cell r="F273" t="str">
            <v>A11</v>
          </cell>
          <cell r="H273" t="str">
            <v>EF0272</v>
          </cell>
          <cell r="I273">
            <v>27760</v>
          </cell>
          <cell r="J273" t="str">
            <v>31</v>
          </cell>
          <cell r="K273" t="str">
            <v>M</v>
          </cell>
          <cell r="L273" t="str">
            <v>Elfasher</v>
          </cell>
          <cell r="V273">
            <v>1</v>
          </cell>
        </row>
        <row r="274">
          <cell r="A274" t="str">
            <v>EF0273</v>
          </cell>
          <cell r="B274" t="str">
            <v>Stopped</v>
          </cell>
          <cell r="C274" t="str">
            <v>Alameldeen Ahmed Yousif Adam</v>
          </cell>
          <cell r="D274" t="str">
            <v>WS</v>
          </cell>
          <cell r="E274" t="str">
            <v>Geophisical operator</v>
          </cell>
          <cell r="F274" t="str">
            <v>C</v>
          </cell>
          <cell r="H274" t="str">
            <v>EF0273</v>
          </cell>
          <cell r="I274">
            <v>28491</v>
          </cell>
          <cell r="J274" t="str">
            <v>29</v>
          </cell>
          <cell r="K274" t="str">
            <v>M</v>
          </cell>
          <cell r="L274" t="str">
            <v>Nyala</v>
          </cell>
          <cell r="V274">
            <v>1</v>
          </cell>
        </row>
        <row r="275">
          <cell r="A275" t="str">
            <v>EF0274</v>
          </cell>
          <cell r="B275" t="str">
            <v>Stopped</v>
          </cell>
          <cell r="C275" t="str">
            <v>Hamid Mussa Suleiman</v>
          </cell>
          <cell r="D275" t="str">
            <v>WS</v>
          </cell>
          <cell r="E275" t="str">
            <v>Geophisical operator</v>
          </cell>
          <cell r="F275" t="str">
            <v>C</v>
          </cell>
          <cell r="H275" t="str">
            <v>EF0274</v>
          </cell>
          <cell r="I275">
            <v>28491</v>
          </cell>
          <cell r="J275" t="str">
            <v>29</v>
          </cell>
          <cell r="K275" t="str">
            <v>M</v>
          </cell>
          <cell r="L275" t="str">
            <v>Nyala</v>
          </cell>
          <cell r="V275">
            <v>1</v>
          </cell>
        </row>
        <row r="276">
          <cell r="A276" t="str">
            <v>EF0275</v>
          </cell>
          <cell r="B276" t="str">
            <v>Stopped</v>
          </cell>
          <cell r="C276" t="str">
            <v>Jaafer Mohamed Ahmed</v>
          </cell>
          <cell r="D276" t="str">
            <v>WS</v>
          </cell>
          <cell r="E276" t="str">
            <v>Geophisical supervisor</v>
          </cell>
          <cell r="F276" t="str">
            <v>E</v>
          </cell>
          <cell r="H276" t="str">
            <v>EF0275</v>
          </cell>
          <cell r="I276">
            <v>28856</v>
          </cell>
          <cell r="J276" t="str">
            <v>28</v>
          </cell>
          <cell r="K276" t="str">
            <v>M</v>
          </cell>
          <cell r="L276" t="str">
            <v>Nyala</v>
          </cell>
          <cell r="V276">
            <v>1</v>
          </cell>
        </row>
        <row r="277">
          <cell r="A277" t="str">
            <v>EF0276</v>
          </cell>
          <cell r="B277" t="str">
            <v>Stopped</v>
          </cell>
          <cell r="C277" t="str">
            <v>Ossam eldien Abdalla Ismail</v>
          </cell>
          <cell r="D277" t="str">
            <v>WS</v>
          </cell>
          <cell r="E277" t="str">
            <v>Drilling assistant</v>
          </cell>
          <cell r="F277" t="str">
            <v>D</v>
          </cell>
          <cell r="H277" t="str">
            <v>EF0276</v>
          </cell>
          <cell r="I277">
            <v>29317</v>
          </cell>
          <cell r="J277" t="str">
            <v>27</v>
          </cell>
          <cell r="K277" t="str">
            <v>M</v>
          </cell>
          <cell r="L277" t="str">
            <v>Elfasher</v>
          </cell>
          <cell r="V277">
            <v>1</v>
          </cell>
        </row>
        <row r="278">
          <cell r="A278" t="str">
            <v>EF0277</v>
          </cell>
          <cell r="B278" t="str">
            <v>Stopped</v>
          </cell>
          <cell r="C278" t="str">
            <v>Nagat Adam Mohamed</v>
          </cell>
          <cell r="D278" t="str">
            <v>FS</v>
          </cell>
          <cell r="E278" t="str">
            <v xml:space="preserve">Food security monitor </v>
          </cell>
          <cell r="F278" t="str">
            <v>C</v>
          </cell>
          <cell r="H278" t="str">
            <v>EF0277</v>
          </cell>
          <cell r="I278">
            <v>28581</v>
          </cell>
          <cell r="J278" t="str">
            <v>29</v>
          </cell>
          <cell r="K278" t="str">
            <v>F</v>
          </cell>
          <cell r="L278" t="str">
            <v>Khartoum North</v>
          </cell>
          <cell r="V278">
            <v>1</v>
          </cell>
          <cell r="Y278">
            <v>1789340</v>
          </cell>
        </row>
        <row r="279">
          <cell r="A279" t="str">
            <v>EF0278</v>
          </cell>
          <cell r="B279" t="str">
            <v>Stopped</v>
          </cell>
          <cell r="C279" t="str">
            <v>Azarg Dawood Hamid</v>
          </cell>
          <cell r="D279" t="str">
            <v>LOG</v>
          </cell>
          <cell r="E279" t="str">
            <v xml:space="preserve">Radio operator </v>
          </cell>
          <cell r="F279" t="str">
            <v>D</v>
          </cell>
          <cell r="H279" t="str">
            <v>EF0278</v>
          </cell>
          <cell r="J279" t="str">
            <v/>
          </cell>
          <cell r="K279" t="str">
            <v>M</v>
          </cell>
          <cell r="L279" t="str">
            <v>Khartoum</v>
          </cell>
          <cell r="V279">
            <v>1</v>
          </cell>
        </row>
        <row r="280">
          <cell r="A280" t="str">
            <v>EF0279</v>
          </cell>
          <cell r="B280" t="str">
            <v>Stopped</v>
          </cell>
          <cell r="C280" t="str">
            <v>Anwar Elamin Ahmed</v>
          </cell>
          <cell r="D280" t="str">
            <v>LOG</v>
          </cell>
          <cell r="E280" t="str">
            <v xml:space="preserve">Radio operator </v>
          </cell>
          <cell r="F280" t="str">
            <v>D</v>
          </cell>
          <cell r="H280" t="str">
            <v>EF0279</v>
          </cell>
          <cell r="I280">
            <v>29587</v>
          </cell>
          <cell r="J280" t="str">
            <v>26</v>
          </cell>
          <cell r="K280" t="str">
            <v>M</v>
          </cell>
          <cell r="L280" t="str">
            <v>Khartoum</v>
          </cell>
          <cell r="V280">
            <v>1</v>
          </cell>
        </row>
        <row r="281">
          <cell r="A281" t="str">
            <v>EF0280</v>
          </cell>
          <cell r="B281" t="str">
            <v>Active</v>
          </cell>
          <cell r="C281" t="str">
            <v>Aisha Adam Ahmed Mohamed</v>
          </cell>
          <cell r="D281" t="str">
            <v>LOG</v>
          </cell>
          <cell r="E281" t="str">
            <v>Cook/Cleaner</v>
          </cell>
          <cell r="F281" t="str">
            <v>B</v>
          </cell>
          <cell r="H281" t="str">
            <v>EF0280</v>
          </cell>
          <cell r="I281">
            <v>27395</v>
          </cell>
          <cell r="J281" t="str">
            <v>32</v>
          </cell>
          <cell r="K281" t="str">
            <v>F</v>
          </cell>
          <cell r="L281" t="str">
            <v>Shangiltoby Area</v>
          </cell>
          <cell r="V281">
            <v>1</v>
          </cell>
        </row>
        <row r="282">
          <cell r="A282" t="str">
            <v>EF0281</v>
          </cell>
          <cell r="B282" t="str">
            <v>Active</v>
          </cell>
          <cell r="C282" t="str">
            <v>Hamed Mohamed Hamed</v>
          </cell>
          <cell r="D282" t="str">
            <v>LOG</v>
          </cell>
          <cell r="E282" t="str">
            <v>LOG/Assistant -Daraslaam</v>
          </cell>
          <cell r="F282" t="str">
            <v>E</v>
          </cell>
          <cell r="H282" t="str">
            <v>EF0281</v>
          </cell>
          <cell r="I282">
            <v>27760</v>
          </cell>
          <cell r="J282" t="str">
            <v>31</v>
          </cell>
          <cell r="K282" t="str">
            <v>M</v>
          </cell>
          <cell r="L282" t="str">
            <v>Elfasher</v>
          </cell>
          <cell r="V282">
            <v>1</v>
          </cell>
          <cell r="Y282">
            <v>1766655</v>
          </cell>
        </row>
        <row r="283">
          <cell r="A283" t="str">
            <v>EF0282</v>
          </cell>
          <cell r="B283" t="str">
            <v>Stopped</v>
          </cell>
          <cell r="C283" t="str">
            <v>Habadeen Sidig Basher</v>
          </cell>
          <cell r="D283" t="str">
            <v>WS</v>
          </cell>
          <cell r="E283" t="str">
            <v xml:space="preserve">Technical Supervisor </v>
          </cell>
          <cell r="F283" t="str">
            <v>E</v>
          </cell>
          <cell r="H283" t="str">
            <v>EF0282</v>
          </cell>
          <cell r="I283">
            <v>28491</v>
          </cell>
          <cell r="J283" t="str">
            <v>29</v>
          </cell>
          <cell r="K283" t="str">
            <v>M</v>
          </cell>
          <cell r="L283" t="str">
            <v>Elfasher</v>
          </cell>
          <cell r="V283">
            <v>1</v>
          </cell>
        </row>
        <row r="284">
          <cell r="A284" t="str">
            <v>EF0283</v>
          </cell>
          <cell r="B284" t="str">
            <v>Stopped</v>
          </cell>
          <cell r="C284" t="str">
            <v>Taha Osman Nasor</v>
          </cell>
          <cell r="D284" t="str">
            <v>WS</v>
          </cell>
          <cell r="E284" t="str">
            <v>Drilling Assistant</v>
          </cell>
          <cell r="F284" t="str">
            <v>D</v>
          </cell>
          <cell r="H284" t="str">
            <v>EF0283</v>
          </cell>
          <cell r="I284">
            <v>28126</v>
          </cell>
          <cell r="J284" t="str">
            <v>30</v>
          </cell>
          <cell r="K284" t="str">
            <v>M</v>
          </cell>
          <cell r="L284" t="str">
            <v>Gezira</v>
          </cell>
          <cell r="Y284">
            <v>1706482</v>
          </cell>
        </row>
        <row r="285">
          <cell r="A285" t="str">
            <v>EF0284</v>
          </cell>
          <cell r="B285" t="str">
            <v>Stopped</v>
          </cell>
          <cell r="C285" t="str">
            <v>Elsadig Arja Abdurahman</v>
          </cell>
          <cell r="D285" t="str">
            <v>WS</v>
          </cell>
          <cell r="E285" t="str">
            <v>Drilling Assistant</v>
          </cell>
          <cell r="F285" t="str">
            <v>D</v>
          </cell>
          <cell r="H285" t="str">
            <v>EF0284</v>
          </cell>
          <cell r="I285">
            <v>27395</v>
          </cell>
          <cell r="J285" t="str">
            <v>32</v>
          </cell>
          <cell r="K285" t="str">
            <v>M</v>
          </cell>
          <cell r="L285" t="str">
            <v>Elfasher</v>
          </cell>
          <cell r="V285">
            <v>1</v>
          </cell>
        </row>
        <row r="286">
          <cell r="A286" t="str">
            <v>EF0285</v>
          </cell>
          <cell r="B286" t="str">
            <v>Stopped</v>
          </cell>
          <cell r="C286" t="str">
            <v>Hamed Zakaria Basi</v>
          </cell>
          <cell r="D286" t="str">
            <v>FA</v>
          </cell>
          <cell r="E286" t="str">
            <v>Food Aid Monitor</v>
          </cell>
          <cell r="F286" t="str">
            <v>C</v>
          </cell>
          <cell r="H286" t="str">
            <v>EF0285</v>
          </cell>
          <cell r="I286">
            <v>23377</v>
          </cell>
          <cell r="J286" t="str">
            <v>43</v>
          </cell>
          <cell r="K286" t="str">
            <v>M</v>
          </cell>
          <cell r="L286" t="str">
            <v>Elfasher</v>
          </cell>
          <cell r="V286">
            <v>1</v>
          </cell>
          <cell r="Y286">
            <v>1767355</v>
          </cell>
        </row>
        <row r="287">
          <cell r="A287" t="str">
            <v>EF0286</v>
          </cell>
          <cell r="B287" t="str">
            <v>Active</v>
          </cell>
          <cell r="C287" t="str">
            <v>Mahadia Adam Ibrahim</v>
          </cell>
          <cell r="D287" t="str">
            <v>NUT</v>
          </cell>
          <cell r="E287" t="str">
            <v>OTP Team Leader</v>
          </cell>
          <cell r="F287" t="str">
            <v>D</v>
          </cell>
          <cell r="H287" t="str">
            <v>EF0286</v>
          </cell>
          <cell r="I287">
            <v>30439</v>
          </cell>
          <cell r="J287" t="str">
            <v>24</v>
          </cell>
          <cell r="K287" t="str">
            <v>F</v>
          </cell>
          <cell r="L287" t="str">
            <v>Elfasher</v>
          </cell>
          <cell r="V287">
            <v>2</v>
          </cell>
        </row>
        <row r="288">
          <cell r="A288" t="str">
            <v>EF0287</v>
          </cell>
          <cell r="B288" t="str">
            <v>Active</v>
          </cell>
          <cell r="C288" t="str">
            <v>Eltigani Fadul Mustafa</v>
          </cell>
          <cell r="D288" t="str">
            <v>ADMIN</v>
          </cell>
          <cell r="E288" t="str">
            <v>Accountant</v>
          </cell>
          <cell r="F288" t="str">
            <v>F</v>
          </cell>
          <cell r="H288" t="str">
            <v>EF0287</v>
          </cell>
          <cell r="I288">
            <v>30175</v>
          </cell>
          <cell r="J288" t="str">
            <v>24</v>
          </cell>
          <cell r="K288" t="str">
            <v>M</v>
          </cell>
          <cell r="L288" t="str">
            <v>Elfasher</v>
          </cell>
          <cell r="V288">
            <v>1</v>
          </cell>
        </row>
        <row r="289">
          <cell r="A289" t="str">
            <v>EF0288</v>
          </cell>
          <cell r="B289" t="str">
            <v>Active</v>
          </cell>
          <cell r="C289" t="str">
            <v>Abdelhameed Eltigani Suliman</v>
          </cell>
          <cell r="D289" t="str">
            <v>NUT</v>
          </cell>
          <cell r="E289" t="str">
            <v xml:space="preserve">Medical Supervisor </v>
          </cell>
          <cell r="F289" t="str">
            <v>H</v>
          </cell>
          <cell r="H289" t="str">
            <v>EF0288</v>
          </cell>
          <cell r="I289">
            <v>27679</v>
          </cell>
          <cell r="J289" t="str">
            <v>31</v>
          </cell>
          <cell r="K289" t="str">
            <v>M</v>
          </cell>
          <cell r="L289" t="str">
            <v>Toti Island</v>
          </cell>
          <cell r="V289">
            <v>1</v>
          </cell>
        </row>
        <row r="290">
          <cell r="A290" t="str">
            <v>EF0289</v>
          </cell>
          <cell r="B290" t="str">
            <v>Stopped</v>
          </cell>
          <cell r="C290" t="str">
            <v>Hisham Eldeen Abdol Malik Babikir</v>
          </cell>
          <cell r="D290" t="str">
            <v>LOG</v>
          </cell>
          <cell r="E290" t="str">
            <v>Driver</v>
          </cell>
          <cell r="F290" t="str">
            <v>C</v>
          </cell>
          <cell r="H290" t="str">
            <v>EF0289</v>
          </cell>
          <cell r="I290">
            <v>29221</v>
          </cell>
          <cell r="J290" t="str">
            <v>27</v>
          </cell>
          <cell r="K290" t="str">
            <v>M</v>
          </cell>
          <cell r="L290" t="str">
            <v>Elfasher</v>
          </cell>
          <cell r="V290">
            <v>1</v>
          </cell>
          <cell r="Y290">
            <v>1781001</v>
          </cell>
        </row>
        <row r="291">
          <cell r="A291" t="str">
            <v>EF0290</v>
          </cell>
          <cell r="B291" t="str">
            <v>Active</v>
          </cell>
          <cell r="C291" t="str">
            <v>Mariam Abaker Yahya</v>
          </cell>
          <cell r="D291" t="str">
            <v>NUT</v>
          </cell>
          <cell r="E291" t="str">
            <v>Cleaner</v>
          </cell>
          <cell r="F291" t="str">
            <v>A</v>
          </cell>
          <cell r="H291" t="str">
            <v>EF0290</v>
          </cell>
          <cell r="I291">
            <v>24838</v>
          </cell>
          <cell r="J291" t="str">
            <v>39</v>
          </cell>
          <cell r="K291" t="str">
            <v>F</v>
          </cell>
          <cell r="L291" t="str">
            <v>Abushok Camp</v>
          </cell>
          <cell r="V291">
            <v>1</v>
          </cell>
          <cell r="Y291">
            <v>1775835</v>
          </cell>
        </row>
        <row r="292">
          <cell r="A292" t="str">
            <v>EF0291</v>
          </cell>
          <cell r="B292" t="str">
            <v>Active</v>
          </cell>
          <cell r="C292" t="str">
            <v>Anwar Elamin Ahmed</v>
          </cell>
          <cell r="D292" t="str">
            <v>LOG</v>
          </cell>
          <cell r="E292" t="str">
            <v xml:space="preserve">Radio operator </v>
          </cell>
          <cell r="F292" t="str">
            <v>D</v>
          </cell>
          <cell r="H292" t="str">
            <v>EF0291</v>
          </cell>
          <cell r="I292">
            <v>29587</v>
          </cell>
          <cell r="J292" t="str">
            <v>26</v>
          </cell>
          <cell r="K292" t="str">
            <v>M</v>
          </cell>
          <cell r="L292" t="str">
            <v>Omdurman</v>
          </cell>
          <cell r="V292">
            <v>1</v>
          </cell>
        </row>
        <row r="293">
          <cell r="A293" t="str">
            <v>EF0292</v>
          </cell>
          <cell r="B293" t="str">
            <v>Stopped</v>
          </cell>
          <cell r="C293" t="str">
            <v>James Gordon Bulli</v>
          </cell>
          <cell r="D293" t="str">
            <v>LOG</v>
          </cell>
          <cell r="E293" t="str">
            <v>Logistician Assistant</v>
          </cell>
          <cell r="F293" t="str">
            <v>G</v>
          </cell>
          <cell r="H293" t="str">
            <v>EF0292</v>
          </cell>
          <cell r="I293">
            <v>18629</v>
          </cell>
          <cell r="J293" t="str">
            <v>56</v>
          </cell>
          <cell r="K293" t="str">
            <v>M</v>
          </cell>
          <cell r="L293" t="str">
            <v>Juba</v>
          </cell>
          <cell r="V293">
            <v>1</v>
          </cell>
          <cell r="AB293">
            <v>39117</v>
          </cell>
        </row>
        <row r="294">
          <cell r="A294" t="str">
            <v>EF0293</v>
          </cell>
          <cell r="B294" t="str">
            <v>Active</v>
          </cell>
          <cell r="C294" t="str">
            <v>Adam Younis Ishag</v>
          </cell>
          <cell r="D294" t="str">
            <v>NUT</v>
          </cell>
          <cell r="E294" t="str">
            <v xml:space="preserve">Measurer </v>
          </cell>
          <cell r="F294" t="str">
            <v>B</v>
          </cell>
          <cell r="H294" t="str">
            <v>EF0293</v>
          </cell>
          <cell r="I294">
            <v>27395</v>
          </cell>
          <cell r="J294" t="str">
            <v>32</v>
          </cell>
          <cell r="K294" t="str">
            <v>M</v>
          </cell>
          <cell r="L294" t="str">
            <v>Elfasher-Elthawra</v>
          </cell>
          <cell r="M294">
            <v>912469881</v>
          </cell>
          <cell r="V294">
            <v>1</v>
          </cell>
          <cell r="Y294">
            <v>1718255</v>
          </cell>
        </row>
        <row r="295">
          <cell r="A295" t="str">
            <v>EF0294</v>
          </cell>
          <cell r="B295" t="str">
            <v>Stopped</v>
          </cell>
          <cell r="C295" t="str">
            <v>Rehab Ibrahim Saleh</v>
          </cell>
          <cell r="D295" t="str">
            <v>FS</v>
          </cell>
          <cell r="E295" t="str">
            <v>Data Entry Manager</v>
          </cell>
          <cell r="F295" t="str">
            <v>C</v>
          </cell>
          <cell r="H295" t="str">
            <v>EF0294</v>
          </cell>
          <cell r="I295" t="str">
            <v>-</v>
          </cell>
          <cell r="J295" t="str">
            <v/>
          </cell>
          <cell r="K295" t="str">
            <v>F</v>
          </cell>
          <cell r="L295" t="str">
            <v>Elfasher</v>
          </cell>
          <cell r="V295">
            <v>1</v>
          </cell>
        </row>
        <row r="296">
          <cell r="A296" t="str">
            <v>EF0295</v>
          </cell>
          <cell r="B296" t="str">
            <v>Active</v>
          </cell>
          <cell r="C296" t="str">
            <v>Abdalla Mohamed Gumma</v>
          </cell>
          <cell r="D296" t="str">
            <v>LOG</v>
          </cell>
          <cell r="E296" t="str">
            <v>Watchman</v>
          </cell>
          <cell r="F296" t="str">
            <v>A</v>
          </cell>
          <cell r="H296" t="str">
            <v>EF0295</v>
          </cell>
          <cell r="I296">
            <v>23012</v>
          </cell>
          <cell r="J296" t="str">
            <v>44</v>
          </cell>
          <cell r="K296" t="str">
            <v>M</v>
          </cell>
          <cell r="L296" t="str">
            <v>Elfasher</v>
          </cell>
          <cell r="V296">
            <v>1</v>
          </cell>
        </row>
        <row r="297">
          <cell r="A297" t="str">
            <v>EF0296</v>
          </cell>
          <cell r="B297" t="str">
            <v>Active</v>
          </cell>
          <cell r="C297" t="str">
            <v>Abubaker Adam Ahmed</v>
          </cell>
          <cell r="D297" t="str">
            <v>LOG</v>
          </cell>
          <cell r="E297" t="str">
            <v>Watchman</v>
          </cell>
          <cell r="F297" t="str">
            <v>A</v>
          </cell>
          <cell r="H297" t="str">
            <v>EF0296</v>
          </cell>
          <cell r="I297">
            <v>28126</v>
          </cell>
          <cell r="J297" t="str">
            <v>30</v>
          </cell>
          <cell r="K297" t="str">
            <v>M</v>
          </cell>
          <cell r="L297" t="str">
            <v>Elfasher</v>
          </cell>
          <cell r="V297">
            <v>1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</v>
          </cell>
          <cell r="D298" t="str">
            <v>LOG</v>
          </cell>
          <cell r="E298" t="str">
            <v>Watchman</v>
          </cell>
          <cell r="F298" t="str">
            <v>A</v>
          </cell>
          <cell r="H298" t="str">
            <v>EF0297</v>
          </cell>
          <cell r="I298">
            <v>27760</v>
          </cell>
          <cell r="J298" t="str">
            <v>31</v>
          </cell>
          <cell r="K298" t="str">
            <v>M</v>
          </cell>
          <cell r="L298" t="str">
            <v>Elfasher</v>
          </cell>
          <cell r="V298">
            <v>1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</v>
          </cell>
          <cell r="D299" t="str">
            <v>LOG</v>
          </cell>
          <cell r="E299" t="str">
            <v>Watchman</v>
          </cell>
          <cell r="F299" t="str">
            <v>A</v>
          </cell>
          <cell r="H299" t="str">
            <v>EF0298</v>
          </cell>
          <cell r="I299">
            <v>24838</v>
          </cell>
          <cell r="J299" t="str">
            <v>39</v>
          </cell>
          <cell r="K299" t="str">
            <v>M</v>
          </cell>
          <cell r="L299" t="str">
            <v>Elfasher</v>
          </cell>
          <cell r="V299">
            <v>1</v>
          </cell>
        </row>
        <row r="300">
          <cell r="A300" t="str">
            <v>EF0299</v>
          </cell>
          <cell r="B300" t="str">
            <v>Active</v>
          </cell>
          <cell r="C300" t="str">
            <v>Yassir Eissa Elsamani</v>
          </cell>
          <cell r="D300" t="str">
            <v>LOG</v>
          </cell>
          <cell r="E300" t="str">
            <v>Watchman</v>
          </cell>
          <cell r="F300" t="str">
            <v>A</v>
          </cell>
          <cell r="H300" t="str">
            <v>EF0299</v>
          </cell>
          <cell r="I300">
            <v>29221</v>
          </cell>
          <cell r="J300" t="str">
            <v>27</v>
          </cell>
          <cell r="K300" t="str">
            <v>M</v>
          </cell>
          <cell r="L300" t="str">
            <v>Elfasher</v>
          </cell>
          <cell r="V300">
            <v>1</v>
          </cell>
        </row>
        <row r="301">
          <cell r="A301" t="str">
            <v>EF0300</v>
          </cell>
          <cell r="B301" t="str">
            <v>Active</v>
          </cell>
          <cell r="C301" t="str">
            <v>Abdulgadir Yagoub Kheir Alla</v>
          </cell>
          <cell r="D301" t="str">
            <v>NUT</v>
          </cell>
          <cell r="E301" t="str">
            <v>Watchman</v>
          </cell>
          <cell r="F301" t="str">
            <v>A</v>
          </cell>
          <cell r="H301" t="str">
            <v>EF0300</v>
          </cell>
          <cell r="I301">
            <v>18264</v>
          </cell>
          <cell r="J301" t="str">
            <v>57</v>
          </cell>
          <cell r="K301" t="str">
            <v>M</v>
          </cell>
          <cell r="L301" t="str">
            <v>Abushok Camp</v>
          </cell>
          <cell r="V301">
            <v>1</v>
          </cell>
        </row>
        <row r="302">
          <cell r="A302" t="str">
            <v>EF0301</v>
          </cell>
          <cell r="B302" t="str">
            <v>Stopped</v>
          </cell>
          <cell r="C302" t="str">
            <v>Ishag  Gamar eldeen Abdalla</v>
          </cell>
          <cell r="D302" t="str">
            <v>LOG</v>
          </cell>
          <cell r="E302" t="str">
            <v>Watchman</v>
          </cell>
          <cell r="F302" t="str">
            <v>A</v>
          </cell>
          <cell r="H302" t="str">
            <v>EF0301</v>
          </cell>
          <cell r="I302">
            <v>28126</v>
          </cell>
          <cell r="J302" t="str">
            <v>30</v>
          </cell>
          <cell r="K302" t="str">
            <v>M</v>
          </cell>
          <cell r="L302" t="str">
            <v>Elfasher</v>
          </cell>
          <cell r="V302">
            <v>1</v>
          </cell>
          <cell r="Y302">
            <v>1783577</v>
          </cell>
        </row>
        <row r="303">
          <cell r="A303" t="str">
            <v>EF0302</v>
          </cell>
          <cell r="B303" t="str">
            <v>Stopped</v>
          </cell>
          <cell r="C303" t="str">
            <v>Ahmed Ibrahim Ahmed</v>
          </cell>
          <cell r="D303" t="str">
            <v>LOG</v>
          </cell>
          <cell r="E303" t="str">
            <v>Watchman</v>
          </cell>
          <cell r="F303" t="str">
            <v>A</v>
          </cell>
          <cell r="H303" t="str">
            <v>EF0302</v>
          </cell>
          <cell r="I303">
            <v>26299</v>
          </cell>
          <cell r="J303" t="str">
            <v>35</v>
          </cell>
          <cell r="K303" t="str">
            <v>M</v>
          </cell>
          <cell r="L303" t="str">
            <v>Elfasher</v>
          </cell>
          <cell r="V303">
            <v>1</v>
          </cell>
        </row>
        <row r="304">
          <cell r="A304" t="str">
            <v>EF0303</v>
          </cell>
          <cell r="B304" t="str">
            <v>Stopped</v>
          </cell>
          <cell r="C304" t="str">
            <v>Yahya Abdalla Yagoub</v>
          </cell>
          <cell r="D304" t="str">
            <v>LOG</v>
          </cell>
          <cell r="E304" t="str">
            <v>Watchman</v>
          </cell>
          <cell r="F304" t="str">
            <v>A</v>
          </cell>
          <cell r="H304" t="str">
            <v>EF0303</v>
          </cell>
          <cell r="I304">
            <v>25204</v>
          </cell>
          <cell r="J304" t="str">
            <v>38</v>
          </cell>
          <cell r="K304" t="str">
            <v>M</v>
          </cell>
          <cell r="L304" t="str">
            <v>Abushok Camp</v>
          </cell>
          <cell r="V304">
            <v>1</v>
          </cell>
        </row>
        <row r="305">
          <cell r="A305" t="str">
            <v>EF0304</v>
          </cell>
          <cell r="B305" t="str">
            <v>Active</v>
          </cell>
          <cell r="C305" t="str">
            <v>Hassan Adam Ibrahim</v>
          </cell>
          <cell r="D305" t="str">
            <v>LOG</v>
          </cell>
          <cell r="E305" t="str">
            <v>Watchman</v>
          </cell>
          <cell r="F305" t="str">
            <v>A</v>
          </cell>
          <cell r="H305" t="str">
            <v>EF0304</v>
          </cell>
          <cell r="I305">
            <v>28856</v>
          </cell>
          <cell r="J305" t="str">
            <v>28</v>
          </cell>
          <cell r="K305" t="str">
            <v>M</v>
          </cell>
          <cell r="L305" t="str">
            <v>Elfasher</v>
          </cell>
          <cell r="V305">
            <v>1</v>
          </cell>
        </row>
        <row r="306">
          <cell r="A306" t="str">
            <v>EF0305</v>
          </cell>
          <cell r="B306" t="str">
            <v>Active</v>
          </cell>
          <cell r="C306" t="str">
            <v>Abdalla Mohamed Ahmed Elsafi</v>
          </cell>
          <cell r="D306" t="str">
            <v>LOG</v>
          </cell>
          <cell r="E306" t="str">
            <v>Watchman</v>
          </cell>
          <cell r="F306" t="str">
            <v>A</v>
          </cell>
          <cell r="H306" t="str">
            <v>EF0305</v>
          </cell>
          <cell r="I306">
            <v>26299</v>
          </cell>
          <cell r="J306" t="str">
            <v>35</v>
          </cell>
          <cell r="K306" t="str">
            <v>M</v>
          </cell>
          <cell r="L306" t="str">
            <v>Elfasher</v>
          </cell>
          <cell r="V306">
            <v>1</v>
          </cell>
          <cell r="AB306">
            <v>39106</v>
          </cell>
        </row>
        <row r="307">
          <cell r="A307" t="str">
            <v>EF0306</v>
          </cell>
          <cell r="B307" t="str">
            <v>Stopped</v>
          </cell>
          <cell r="C307" t="str">
            <v>Samah Mansour Elyas</v>
          </cell>
          <cell r="D307" t="str">
            <v>WS</v>
          </cell>
          <cell r="E307" t="str">
            <v>Community Animator</v>
          </cell>
          <cell r="F307" t="str">
            <v>D</v>
          </cell>
          <cell r="H307" t="str">
            <v>EF0306</v>
          </cell>
          <cell r="I307">
            <v>30934</v>
          </cell>
          <cell r="J307" t="str">
            <v>22</v>
          </cell>
          <cell r="K307" t="str">
            <v>F</v>
          </cell>
          <cell r="L307" t="str">
            <v xml:space="preserve">Khartoum </v>
          </cell>
          <cell r="V307">
            <v>1</v>
          </cell>
        </row>
        <row r="308">
          <cell r="A308" t="str">
            <v>EF0307</v>
          </cell>
          <cell r="B308" t="str">
            <v>Active</v>
          </cell>
          <cell r="C308" t="str">
            <v>Ahmed Mohamed Abaker</v>
          </cell>
          <cell r="D308" t="str">
            <v>NUT</v>
          </cell>
          <cell r="E308" t="str">
            <v>Nurse</v>
          </cell>
          <cell r="F308" t="str">
            <v>D</v>
          </cell>
          <cell r="H308" t="str">
            <v>EF0307</v>
          </cell>
          <cell r="I308">
            <v>22647</v>
          </cell>
          <cell r="J308" t="str">
            <v>45</v>
          </cell>
          <cell r="K308" t="str">
            <v>M</v>
          </cell>
          <cell r="L308" t="str">
            <v>Abushok Camp-B14</v>
          </cell>
          <cell r="V308">
            <v>1</v>
          </cell>
        </row>
        <row r="309">
          <cell r="A309" t="str">
            <v>EF0308</v>
          </cell>
          <cell r="B309" t="str">
            <v>Active</v>
          </cell>
          <cell r="C309" t="str">
            <v>Ahmed Abdulkarim Hassan</v>
          </cell>
          <cell r="D309" t="str">
            <v>LOG</v>
          </cell>
          <cell r="E309" t="str">
            <v>Driver</v>
          </cell>
          <cell r="F309" t="str">
            <v>C</v>
          </cell>
          <cell r="H309" t="str">
            <v>EF0308</v>
          </cell>
          <cell r="I309">
            <v>28126</v>
          </cell>
          <cell r="J309" t="str">
            <v>30</v>
          </cell>
          <cell r="K309" t="str">
            <v>M</v>
          </cell>
          <cell r="L309" t="str">
            <v>Elfasher</v>
          </cell>
          <cell r="V309">
            <v>1</v>
          </cell>
        </row>
        <row r="310">
          <cell r="A310" t="str">
            <v>EF0309</v>
          </cell>
          <cell r="B310" t="str">
            <v>Active</v>
          </cell>
          <cell r="C310" t="str">
            <v>Elnour Mussa Abdalla</v>
          </cell>
          <cell r="D310" t="str">
            <v>LOG</v>
          </cell>
          <cell r="E310" t="str">
            <v>Driver</v>
          </cell>
          <cell r="F310" t="str">
            <v>C</v>
          </cell>
          <cell r="H310" t="str">
            <v>EF0309</v>
          </cell>
          <cell r="I310">
            <v>28126</v>
          </cell>
          <cell r="J310" t="str">
            <v>30</v>
          </cell>
          <cell r="K310" t="str">
            <v>M</v>
          </cell>
          <cell r="L310" t="str">
            <v>Elfasher</v>
          </cell>
          <cell r="V310">
            <v>1</v>
          </cell>
          <cell r="Y310">
            <v>1790058</v>
          </cell>
          <cell r="AB310">
            <v>39098</v>
          </cell>
        </row>
        <row r="311">
          <cell r="A311" t="str">
            <v>EF0310</v>
          </cell>
          <cell r="B311" t="str">
            <v>Active</v>
          </cell>
          <cell r="C311" t="str">
            <v>Mohamed Idris Adam</v>
          </cell>
          <cell r="D311" t="str">
            <v>NUT</v>
          </cell>
          <cell r="E311" t="str">
            <v>Registrar</v>
          </cell>
          <cell r="F311" t="str">
            <v>C4</v>
          </cell>
          <cell r="H311" t="str">
            <v>EF0310</v>
          </cell>
          <cell r="I311">
            <v>23743</v>
          </cell>
          <cell r="J311" t="str">
            <v>42</v>
          </cell>
          <cell r="K311" t="str">
            <v>M</v>
          </cell>
          <cell r="L311" t="str">
            <v>Abushok Camp-B14</v>
          </cell>
          <cell r="V311">
            <v>1</v>
          </cell>
        </row>
        <row r="312">
          <cell r="A312" t="str">
            <v>EF0311</v>
          </cell>
          <cell r="B312" t="str">
            <v>Stopped</v>
          </cell>
          <cell r="C312" t="str">
            <v>Mohamed Badr Abdalmajid</v>
          </cell>
          <cell r="D312" t="str">
            <v>FS</v>
          </cell>
          <cell r="E312" t="str">
            <v>Data Entry Clerk</v>
          </cell>
          <cell r="F312" t="str">
            <v>C</v>
          </cell>
          <cell r="H312" t="str">
            <v>EF0311</v>
          </cell>
          <cell r="I312">
            <v>29531</v>
          </cell>
          <cell r="J312" t="str">
            <v>26</v>
          </cell>
          <cell r="K312" t="str">
            <v>M</v>
          </cell>
          <cell r="L312" t="str">
            <v>Elfasher</v>
          </cell>
          <cell r="V312">
            <v>1</v>
          </cell>
          <cell r="Y312">
            <v>1766275</v>
          </cell>
        </row>
        <row r="313">
          <cell r="A313" t="str">
            <v>EF0312</v>
          </cell>
          <cell r="B313" t="str">
            <v>Active</v>
          </cell>
          <cell r="C313" t="str">
            <v>Zakaria Mohamed Khamees</v>
          </cell>
          <cell r="D313" t="str">
            <v>LOG</v>
          </cell>
          <cell r="E313" t="str">
            <v>Driver</v>
          </cell>
          <cell r="F313" t="str">
            <v>C</v>
          </cell>
          <cell r="H313" t="str">
            <v>EF0312</v>
          </cell>
          <cell r="I313">
            <v>20090</v>
          </cell>
          <cell r="J313" t="str">
            <v>52</v>
          </cell>
          <cell r="K313" t="str">
            <v>M</v>
          </cell>
          <cell r="L313" t="str">
            <v>Elfasher</v>
          </cell>
          <cell r="V313">
            <v>1</v>
          </cell>
          <cell r="Y313">
            <v>38071</v>
          </cell>
        </row>
        <row r="314">
          <cell r="A314" t="str">
            <v>EF0313</v>
          </cell>
          <cell r="B314" t="str">
            <v>Active</v>
          </cell>
          <cell r="C314" t="str">
            <v>Adam Osman Mukhtar</v>
          </cell>
          <cell r="D314" t="str">
            <v>LOG</v>
          </cell>
          <cell r="E314" t="str">
            <v>Driver</v>
          </cell>
          <cell r="F314" t="str">
            <v>C</v>
          </cell>
          <cell r="H314" t="str">
            <v>EF0313</v>
          </cell>
          <cell r="I314">
            <v>23012</v>
          </cell>
          <cell r="J314" t="str">
            <v>44</v>
          </cell>
          <cell r="K314" t="str">
            <v>M</v>
          </cell>
          <cell r="L314" t="str">
            <v>Elfasher</v>
          </cell>
          <cell r="V314">
            <v>1</v>
          </cell>
        </row>
        <row r="315">
          <cell r="A315" t="str">
            <v>EF0314</v>
          </cell>
          <cell r="B315" t="str">
            <v>Active</v>
          </cell>
          <cell r="C315" t="str">
            <v>Mohamed Adam Mohamed Abdalla</v>
          </cell>
          <cell r="D315" t="str">
            <v>LOG</v>
          </cell>
          <cell r="E315" t="str">
            <v>Driver</v>
          </cell>
          <cell r="F315" t="str">
            <v>C</v>
          </cell>
          <cell r="H315" t="str">
            <v>EF0314</v>
          </cell>
          <cell r="I315">
            <v>28491</v>
          </cell>
          <cell r="J315" t="str">
            <v>29</v>
          </cell>
          <cell r="K315" t="str">
            <v>M</v>
          </cell>
          <cell r="L315" t="str">
            <v>Elfasher</v>
          </cell>
          <cell r="V315">
            <v>1</v>
          </cell>
        </row>
        <row r="316">
          <cell r="A316" t="str">
            <v>EF0315</v>
          </cell>
          <cell r="B316" t="str">
            <v>Stopped</v>
          </cell>
          <cell r="C316" t="str">
            <v>Elsadig Eissa Samani</v>
          </cell>
          <cell r="D316" t="str">
            <v>LOG</v>
          </cell>
          <cell r="E316" t="str">
            <v>Driver</v>
          </cell>
          <cell r="F316" t="str">
            <v>C</v>
          </cell>
          <cell r="H316" t="str">
            <v>EF0315</v>
          </cell>
          <cell r="I316">
            <v>24473</v>
          </cell>
          <cell r="J316" t="str">
            <v>40</v>
          </cell>
          <cell r="K316" t="str">
            <v>M</v>
          </cell>
          <cell r="L316" t="str">
            <v>Elfasher</v>
          </cell>
          <cell r="V316">
            <v>1</v>
          </cell>
        </row>
        <row r="317">
          <cell r="A317" t="str">
            <v>EF0316</v>
          </cell>
          <cell r="B317" t="str">
            <v>Stopped</v>
          </cell>
          <cell r="C317" t="str">
            <v>Adam Omer Abaker</v>
          </cell>
          <cell r="D317" t="str">
            <v>LOG</v>
          </cell>
          <cell r="E317" t="str">
            <v>Watchman</v>
          </cell>
          <cell r="F317" t="str">
            <v>A</v>
          </cell>
          <cell r="H317" t="str">
            <v>EF0316</v>
          </cell>
          <cell r="I317">
            <v>23012</v>
          </cell>
          <cell r="J317" t="str">
            <v>44</v>
          </cell>
          <cell r="K317" t="str">
            <v>M</v>
          </cell>
          <cell r="L317" t="str">
            <v>Dar El Salem</v>
          </cell>
          <cell r="V317">
            <v>1</v>
          </cell>
          <cell r="Y317">
            <v>1716964</v>
          </cell>
        </row>
        <row r="318">
          <cell r="A318" t="str">
            <v>EF0317</v>
          </cell>
          <cell r="B318" t="str">
            <v>Stopped</v>
          </cell>
          <cell r="C318" t="str">
            <v>Mahmoud Ahmed Adam</v>
          </cell>
          <cell r="D318" t="str">
            <v>LOG</v>
          </cell>
          <cell r="E318" t="str">
            <v>Watchman</v>
          </cell>
          <cell r="F318" t="str">
            <v>A</v>
          </cell>
          <cell r="H318" t="str">
            <v>EF0317</v>
          </cell>
          <cell r="I318">
            <v>30317</v>
          </cell>
          <cell r="J318" t="str">
            <v>24</v>
          </cell>
          <cell r="K318" t="str">
            <v>M</v>
          </cell>
          <cell r="L318" t="str">
            <v>Dar El Salem</v>
          </cell>
          <cell r="V318">
            <v>1</v>
          </cell>
          <cell r="Y318">
            <v>1718063</v>
          </cell>
        </row>
        <row r="319">
          <cell r="A319" t="str">
            <v>EF0318</v>
          </cell>
          <cell r="B319" t="str">
            <v>Stopped</v>
          </cell>
          <cell r="C319" t="str">
            <v>Sanossi Mohamed Ibrahim</v>
          </cell>
          <cell r="D319" t="str">
            <v>LOG</v>
          </cell>
          <cell r="E319" t="str">
            <v>Watchman</v>
          </cell>
          <cell r="F319" t="str">
            <v>A</v>
          </cell>
          <cell r="H319" t="str">
            <v>EF0318</v>
          </cell>
          <cell r="I319">
            <v>17899</v>
          </cell>
          <cell r="J319" t="str">
            <v>58</v>
          </cell>
          <cell r="K319" t="str">
            <v>M</v>
          </cell>
          <cell r="L319" t="str">
            <v>Dar El Salem</v>
          </cell>
          <cell r="V319">
            <v>1</v>
          </cell>
          <cell r="Y319">
            <v>1783405</v>
          </cell>
        </row>
        <row r="320">
          <cell r="A320" t="str">
            <v>EF0319</v>
          </cell>
          <cell r="B320" t="str">
            <v>Stopped</v>
          </cell>
          <cell r="C320" t="str">
            <v>Adam Yaya MOHAMED</v>
          </cell>
          <cell r="D320" t="str">
            <v>LOG</v>
          </cell>
          <cell r="E320" t="str">
            <v>Watchman</v>
          </cell>
          <cell r="F320" t="str">
            <v>A</v>
          </cell>
          <cell r="H320" t="str">
            <v>EF0319</v>
          </cell>
          <cell r="I320">
            <v>20090</v>
          </cell>
          <cell r="J320" t="str">
            <v>52</v>
          </cell>
          <cell r="K320" t="str">
            <v>M</v>
          </cell>
          <cell r="L320" t="str">
            <v>Dar El Salem</v>
          </cell>
          <cell r="V320">
            <v>1</v>
          </cell>
        </row>
        <row r="321">
          <cell r="A321" t="str">
            <v>EF0320</v>
          </cell>
          <cell r="B321" t="str">
            <v>Stopped</v>
          </cell>
          <cell r="C321" t="str">
            <v>Elsadig Arja Abdurahman</v>
          </cell>
          <cell r="D321" t="str">
            <v>WS</v>
          </cell>
          <cell r="E321" t="str">
            <v>Drilling Assistant</v>
          </cell>
          <cell r="F321" t="str">
            <v>D</v>
          </cell>
          <cell r="H321" t="str">
            <v>EF0320</v>
          </cell>
          <cell r="I321">
            <v>27395</v>
          </cell>
          <cell r="J321" t="str">
            <v>32</v>
          </cell>
          <cell r="K321" t="str">
            <v>M</v>
          </cell>
          <cell r="L321" t="str">
            <v>Elfasher</v>
          </cell>
          <cell r="V321">
            <v>1</v>
          </cell>
          <cell r="Y321">
            <v>1783400</v>
          </cell>
        </row>
        <row r="322">
          <cell r="A322" t="str">
            <v>EF0321</v>
          </cell>
          <cell r="B322" t="str">
            <v>Active</v>
          </cell>
          <cell r="C322" t="str">
            <v>Haider  Hamid Sharif</v>
          </cell>
          <cell r="D322" t="str">
            <v>LOG</v>
          </cell>
          <cell r="E322" t="str">
            <v>Stock manager assistant</v>
          </cell>
          <cell r="F322" t="str">
            <v>D</v>
          </cell>
          <cell r="H322" t="str">
            <v>EF0321</v>
          </cell>
          <cell r="I322">
            <v>25477</v>
          </cell>
          <cell r="J322" t="str">
            <v>37</v>
          </cell>
          <cell r="K322" t="str">
            <v>M</v>
          </cell>
          <cell r="L322" t="str">
            <v>Elfasher</v>
          </cell>
        </row>
        <row r="323">
          <cell r="A323" t="str">
            <v>EF0322</v>
          </cell>
          <cell r="B323" t="str">
            <v>Active</v>
          </cell>
          <cell r="C323" t="str">
            <v>Khalid Hassan El Ahnef Ahmed</v>
          </cell>
          <cell r="D323" t="str">
            <v>LOG</v>
          </cell>
          <cell r="E323" t="str">
            <v>Driver</v>
          </cell>
          <cell r="F323" t="str">
            <v>C</v>
          </cell>
          <cell r="H323" t="str">
            <v>EF0322</v>
          </cell>
          <cell r="I323">
            <v>25569</v>
          </cell>
          <cell r="J323" t="str">
            <v>37</v>
          </cell>
          <cell r="K323" t="str">
            <v>M</v>
          </cell>
          <cell r="L323" t="str">
            <v>Elfasher</v>
          </cell>
          <cell r="V323">
            <v>1</v>
          </cell>
        </row>
        <row r="324">
          <cell r="A324" t="str">
            <v>EF0323</v>
          </cell>
          <cell r="B324" t="str">
            <v>Active</v>
          </cell>
          <cell r="C324" t="str">
            <v>Hamid Gamer El Deen Abaker</v>
          </cell>
          <cell r="D324" t="str">
            <v>NUT</v>
          </cell>
          <cell r="E324" t="str">
            <v>Medical Assistant</v>
          </cell>
          <cell r="F324" t="str">
            <v>E</v>
          </cell>
          <cell r="H324" t="str">
            <v>EF0323</v>
          </cell>
          <cell r="I324">
            <v>19725</v>
          </cell>
          <cell r="J324" t="str">
            <v>53</v>
          </cell>
          <cell r="K324" t="str">
            <v>M</v>
          </cell>
          <cell r="L324" t="str">
            <v>Elfasher</v>
          </cell>
        </row>
        <row r="325">
          <cell r="A325" t="str">
            <v>EF0324</v>
          </cell>
          <cell r="B325" t="str">
            <v>Active</v>
          </cell>
          <cell r="C325" t="str">
            <v>Abdelrahim ABDALLAH ADAM</v>
          </cell>
          <cell r="D325" t="str">
            <v>FS</v>
          </cell>
          <cell r="E325" t="str">
            <v>Veterinary Officer</v>
          </cell>
          <cell r="F325" t="str">
            <v>E</v>
          </cell>
          <cell r="H325" t="str">
            <v>EF0324</v>
          </cell>
          <cell r="I325">
            <v>29593</v>
          </cell>
          <cell r="J325" t="str">
            <v>26</v>
          </cell>
          <cell r="K325" t="str">
            <v>M</v>
          </cell>
          <cell r="L325" t="str">
            <v>Elfasher</v>
          </cell>
          <cell r="V325">
            <v>1</v>
          </cell>
          <cell r="Y325">
            <v>1790059</v>
          </cell>
        </row>
        <row r="326">
          <cell r="A326" t="str">
            <v>EF0325</v>
          </cell>
          <cell r="B326" t="str">
            <v>Active</v>
          </cell>
          <cell r="C326" t="str">
            <v>Yahya Abdalla Yagoub</v>
          </cell>
          <cell r="D326" t="str">
            <v>NUT</v>
          </cell>
          <cell r="E326" t="str">
            <v>watchman</v>
          </cell>
          <cell r="F326" t="str">
            <v>A</v>
          </cell>
          <cell r="H326" t="str">
            <v>EF0325</v>
          </cell>
          <cell r="I326">
            <v>25204</v>
          </cell>
          <cell r="J326" t="str">
            <v>38</v>
          </cell>
          <cell r="K326" t="str">
            <v>M</v>
          </cell>
          <cell r="L326" t="str">
            <v>Abushok Camp</v>
          </cell>
          <cell r="V326">
            <v>1</v>
          </cell>
          <cell r="Y326">
            <v>1783404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</v>
          </cell>
          <cell r="D327" t="str">
            <v>NUT</v>
          </cell>
          <cell r="E327" t="str">
            <v>watchman</v>
          </cell>
          <cell r="F327" t="str">
            <v>A</v>
          </cell>
          <cell r="H327" t="str">
            <v>EF0326</v>
          </cell>
          <cell r="I327">
            <v>27760</v>
          </cell>
          <cell r="J327" t="str">
            <v>31</v>
          </cell>
          <cell r="K327" t="str">
            <v>M</v>
          </cell>
          <cell r="L327" t="str">
            <v>Elfasher</v>
          </cell>
          <cell r="V327">
            <v>1</v>
          </cell>
          <cell r="Y327">
            <v>1683403</v>
          </cell>
        </row>
        <row r="328">
          <cell r="A328" t="str">
            <v>EF0327</v>
          </cell>
          <cell r="B328" t="str">
            <v>Active</v>
          </cell>
          <cell r="C328" t="str">
            <v>Ismael Ahmed Osman</v>
          </cell>
          <cell r="D328" t="str">
            <v>NUT</v>
          </cell>
          <cell r="E328" t="str">
            <v>watchman</v>
          </cell>
          <cell r="F328" t="str">
            <v>A</v>
          </cell>
          <cell r="H328" t="str">
            <v>EF0327</v>
          </cell>
          <cell r="I328">
            <v>24838</v>
          </cell>
          <cell r="J328" t="str">
            <v>39</v>
          </cell>
          <cell r="K328" t="str">
            <v>M</v>
          </cell>
          <cell r="L328" t="str">
            <v>Elfasher</v>
          </cell>
          <cell r="V328">
            <v>1</v>
          </cell>
        </row>
        <row r="329">
          <cell r="A329" t="str">
            <v>EF0328</v>
          </cell>
          <cell r="B329" t="str">
            <v>Active</v>
          </cell>
          <cell r="C329" t="str">
            <v>Ahmed Ibrahim Ahmed</v>
          </cell>
          <cell r="D329" t="str">
            <v>NUT</v>
          </cell>
          <cell r="E329" t="str">
            <v>watchman</v>
          </cell>
          <cell r="F329" t="str">
            <v>A</v>
          </cell>
          <cell r="H329" t="str">
            <v>EF0328</v>
          </cell>
          <cell r="I329">
            <v>26299</v>
          </cell>
          <cell r="J329" t="str">
            <v>35</v>
          </cell>
          <cell r="K329" t="str">
            <v>M</v>
          </cell>
          <cell r="L329" t="str">
            <v>Elfasher</v>
          </cell>
          <cell r="V329">
            <v>1</v>
          </cell>
          <cell r="Y329">
            <v>1783406</v>
          </cell>
        </row>
        <row r="330">
          <cell r="A330" t="str">
            <v>EF0329</v>
          </cell>
          <cell r="B330" t="str">
            <v>Active</v>
          </cell>
          <cell r="C330" t="str">
            <v>Ishag Gamar Eldeen Abdalla</v>
          </cell>
          <cell r="D330" t="str">
            <v>NUT</v>
          </cell>
          <cell r="E330" t="str">
            <v>watchman</v>
          </cell>
          <cell r="F330" t="str">
            <v>A</v>
          </cell>
          <cell r="H330" t="str">
            <v>EF0329</v>
          </cell>
          <cell r="I330">
            <v>28126</v>
          </cell>
          <cell r="J330" t="str">
            <v>30</v>
          </cell>
          <cell r="K330" t="str">
            <v>M</v>
          </cell>
          <cell r="L330" t="str">
            <v>Elfasher</v>
          </cell>
          <cell r="V330">
            <v>1</v>
          </cell>
        </row>
        <row r="331">
          <cell r="A331" t="str">
            <v>EF0330</v>
          </cell>
          <cell r="B331" t="str">
            <v>Active</v>
          </cell>
          <cell r="C331" t="str">
            <v>Mubarak Abdulatif Al Sanosy</v>
          </cell>
          <cell r="D331" t="str">
            <v>WS</v>
          </cell>
          <cell r="E331" t="str">
            <v>Building Team Leader</v>
          </cell>
          <cell r="F331" t="str">
            <v>E</v>
          </cell>
          <cell r="H331" t="str">
            <v>EF0330</v>
          </cell>
          <cell r="I331">
            <v>28383</v>
          </cell>
          <cell r="J331" t="str">
            <v>29</v>
          </cell>
          <cell r="K331" t="str">
            <v>M</v>
          </cell>
          <cell r="L331" t="str">
            <v>Elfasher</v>
          </cell>
          <cell r="V331">
            <v>1</v>
          </cell>
          <cell r="Y331">
            <v>1735672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</v>
          </cell>
          <cell r="D332" t="str">
            <v>NUT</v>
          </cell>
          <cell r="E332" t="str">
            <v>Home visitor</v>
          </cell>
          <cell r="F332" t="str">
            <v>B</v>
          </cell>
          <cell r="H332" t="str">
            <v>EF0331</v>
          </cell>
          <cell r="I332">
            <v>25204</v>
          </cell>
          <cell r="J332" t="str">
            <v>38</v>
          </cell>
          <cell r="K332" t="str">
            <v>M</v>
          </cell>
          <cell r="L332" t="str">
            <v>Abushok Camp</v>
          </cell>
          <cell r="M332" t="str">
            <v>0915 17 59 73</v>
          </cell>
          <cell r="V332">
            <v>1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J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J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J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J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J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J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J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J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J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J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J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J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J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J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J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J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J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J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J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J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J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J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J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J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J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J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J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J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J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J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J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J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J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J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J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J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J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J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J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J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J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J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J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J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J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J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J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J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J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J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J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J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J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J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J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J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J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J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J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J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J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J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J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J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J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J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J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J400" t="str">
            <v/>
          </cell>
        </row>
      </sheetData>
      <sheetData sheetId="3"/>
      <sheetData sheetId="4" refreshError="1">
        <row r="6">
          <cell r="A6" t="str">
            <v>STAFF CODE</v>
          </cell>
          <cell r="B6" t="str">
            <v>STATUS</v>
          </cell>
          <cell r="C6" t="str">
            <v>NAME</v>
          </cell>
          <cell r="D6" t="str">
            <v>DEPT</v>
          </cell>
          <cell r="E6" t="str">
            <v>LOCATION</v>
          </cell>
          <cell r="F6" t="str">
            <v>POSITION</v>
          </cell>
          <cell r="G6" t="str">
            <v>GRADE</v>
          </cell>
          <cell r="H6" t="str">
            <v>NORMAL HOURS</v>
          </cell>
          <cell r="I6" t="str">
            <v>EXTRA HOURS</v>
          </cell>
          <cell r="J6" t="str">
            <v>OVERTIME NORMAL DAY</v>
          </cell>
          <cell r="K6" t="str">
            <v>OVERTIME WEEKLY HOLIDAY</v>
          </cell>
          <cell r="L6" t="str">
            <v>OVERTIME PUBLIC HOLIDAY</v>
          </cell>
          <cell r="M6" t="str">
            <v>OVERTIME WARNING</v>
          </cell>
        </row>
        <row r="7">
          <cell r="A7" t="str">
            <v>EF0001</v>
          </cell>
          <cell r="B7" t="str">
            <v>Active</v>
          </cell>
          <cell r="C7" t="str">
            <v xml:space="preserve">Abdalla EL NOUR MOHAMMED YAHIA </v>
          </cell>
          <cell r="D7" t="str">
            <v>NUT</v>
          </cell>
          <cell r="E7" t="str">
            <v>TFC</v>
          </cell>
          <cell r="F7" t="str">
            <v>Watchman</v>
          </cell>
          <cell r="G7" t="str">
            <v>A4</v>
          </cell>
          <cell r="H7">
            <v>208</v>
          </cell>
          <cell r="M7" t="str">
            <v/>
          </cell>
        </row>
        <row r="8">
          <cell r="A8" t="str">
            <v>EF0002</v>
          </cell>
          <cell r="B8" t="str">
            <v>Stopped</v>
          </cell>
          <cell r="C8" t="str">
            <v xml:space="preserve">Abdalla IDRISS DEILA MANSUR </v>
          </cell>
          <cell r="D8" t="str">
            <v>LOG</v>
          </cell>
          <cell r="E8" t="str">
            <v>Office</v>
          </cell>
          <cell r="F8" t="str">
            <v>Driver</v>
          </cell>
          <cell r="G8" t="str">
            <v>C</v>
          </cell>
          <cell r="H8">
            <v>207</v>
          </cell>
          <cell r="M8" t="str">
            <v/>
          </cell>
        </row>
        <row r="9">
          <cell r="A9" t="str">
            <v>EF0003</v>
          </cell>
          <cell r="B9" t="str">
            <v>Stopped</v>
          </cell>
          <cell r="C9" t="str">
            <v xml:space="preserve">Abdallah AHMED ISSA  </v>
          </cell>
          <cell r="D9" t="str">
            <v>NUT</v>
          </cell>
          <cell r="E9" t="str">
            <v>SFC</v>
          </cell>
          <cell r="F9" t="str">
            <v>Watchman</v>
          </cell>
          <cell r="G9" t="str">
            <v>A2</v>
          </cell>
          <cell r="H9">
            <v>208</v>
          </cell>
          <cell r="M9" t="str">
            <v/>
          </cell>
        </row>
        <row r="10">
          <cell r="A10" t="str">
            <v>EF0004</v>
          </cell>
          <cell r="B10" t="str">
            <v>Stopped</v>
          </cell>
          <cell r="C10" t="str">
            <v xml:space="preserve">Abdallah EISSA ADAM </v>
          </cell>
          <cell r="D10" t="str">
            <v>NUT</v>
          </cell>
          <cell r="E10" t="str">
            <v>SFC</v>
          </cell>
          <cell r="F10" t="str">
            <v>Watchman</v>
          </cell>
          <cell r="G10" t="str">
            <v>A2</v>
          </cell>
          <cell r="H10">
            <v>208</v>
          </cell>
          <cell r="M10" t="str">
            <v/>
          </cell>
        </row>
        <row r="11">
          <cell r="A11" t="str">
            <v>EF0005</v>
          </cell>
          <cell r="B11" t="str">
            <v>Stopped</v>
          </cell>
          <cell r="C11" t="str">
            <v xml:space="preserve">Abdulaziz ADAM ISHAG </v>
          </cell>
          <cell r="D11" t="str">
            <v>NUT</v>
          </cell>
          <cell r="E11" t="str">
            <v>SFC</v>
          </cell>
          <cell r="F11" t="str">
            <v xml:space="preserve">Food Mixer </v>
          </cell>
          <cell r="G11" t="str">
            <v>B2</v>
          </cell>
          <cell r="H11">
            <v>207</v>
          </cell>
          <cell r="M11" t="str">
            <v/>
          </cell>
        </row>
        <row r="12">
          <cell r="A12" t="str">
            <v>EF0007</v>
          </cell>
          <cell r="B12" t="str">
            <v>Active</v>
          </cell>
          <cell r="C12" t="str">
            <v xml:space="preserve">Abderahman OMER MOHAMED </v>
          </cell>
          <cell r="D12" t="str">
            <v>NUT</v>
          </cell>
          <cell r="E12" t="str">
            <v>TFC</v>
          </cell>
          <cell r="F12" t="str">
            <v xml:space="preserve">Phase Monitor </v>
          </cell>
          <cell r="G12" t="str">
            <v>B4</v>
          </cell>
          <cell r="H12">
            <v>208</v>
          </cell>
          <cell r="M12" t="str">
            <v/>
          </cell>
        </row>
        <row r="13">
          <cell r="A13" t="str">
            <v>EF0008</v>
          </cell>
          <cell r="B13" t="str">
            <v>Stopped</v>
          </cell>
          <cell r="C13" t="str">
            <v xml:space="preserve">Abdulkazim YOUSSUF MOHAMED </v>
          </cell>
          <cell r="D13" t="str">
            <v>NUT</v>
          </cell>
          <cell r="E13" t="str">
            <v>SFC</v>
          </cell>
          <cell r="F13" t="str">
            <v>Watchman</v>
          </cell>
          <cell r="G13" t="str">
            <v>A1</v>
          </cell>
          <cell r="H13">
            <v>208</v>
          </cell>
          <cell r="M13" t="str">
            <v/>
          </cell>
        </row>
        <row r="14">
          <cell r="A14" t="str">
            <v>EF0009</v>
          </cell>
          <cell r="B14" t="str">
            <v>Stopped</v>
          </cell>
          <cell r="C14" t="str">
            <v xml:space="preserve">Abdulkrim ADAM IZAK </v>
          </cell>
          <cell r="D14" t="str">
            <v>NUT</v>
          </cell>
          <cell r="E14" t="str">
            <v>SFC</v>
          </cell>
          <cell r="F14" t="str">
            <v xml:space="preserve">Food Mixer </v>
          </cell>
          <cell r="G14" t="str">
            <v>B2</v>
          </cell>
          <cell r="H14">
            <v>207</v>
          </cell>
          <cell r="M14" t="str">
            <v/>
          </cell>
        </row>
        <row r="15">
          <cell r="A15" t="str">
            <v>EF0010</v>
          </cell>
          <cell r="B15" t="str">
            <v>Stopped</v>
          </cell>
          <cell r="C15" t="str">
            <v xml:space="preserve">Abaker ARBAB ADAM  </v>
          </cell>
          <cell r="D15" t="str">
            <v>NUT</v>
          </cell>
          <cell r="E15" t="str">
            <v>SFC</v>
          </cell>
          <cell r="F15" t="str">
            <v>Watchman</v>
          </cell>
          <cell r="G15" t="str">
            <v>A2</v>
          </cell>
          <cell r="H15">
            <v>208</v>
          </cell>
          <cell r="M15" t="str">
            <v/>
          </cell>
        </row>
        <row r="16">
          <cell r="A16" t="str">
            <v>EF0011</v>
          </cell>
          <cell r="B16" t="str">
            <v>Active</v>
          </cell>
          <cell r="C16" t="str">
            <v xml:space="preserve">Abu Zaid MOHAMMED ABDALLAH </v>
          </cell>
          <cell r="D16" t="str">
            <v>LOG</v>
          </cell>
          <cell r="E16" t="str">
            <v>Office</v>
          </cell>
          <cell r="F16" t="str">
            <v>Transport/Secu Manager</v>
          </cell>
          <cell r="G16" t="str">
            <v>F4</v>
          </cell>
          <cell r="H16">
            <v>207</v>
          </cell>
          <cell r="M16" t="str">
            <v/>
          </cell>
        </row>
        <row r="17">
          <cell r="A17" t="str">
            <v>EF0012</v>
          </cell>
          <cell r="B17" t="str">
            <v>Stopped</v>
          </cell>
          <cell r="C17" t="str">
            <v xml:space="preserve">Adam ABAKHER AHMED </v>
          </cell>
          <cell r="D17" t="str">
            <v>NUT</v>
          </cell>
          <cell r="E17" t="str">
            <v>SFC</v>
          </cell>
          <cell r="F17" t="str">
            <v xml:space="preserve">Supervisor </v>
          </cell>
          <cell r="G17" t="str">
            <v>F2</v>
          </cell>
          <cell r="H17">
            <v>207</v>
          </cell>
          <cell r="M17" t="str">
            <v/>
          </cell>
        </row>
        <row r="18">
          <cell r="A18" t="str">
            <v>EF0013</v>
          </cell>
          <cell r="B18" t="str">
            <v>Active</v>
          </cell>
          <cell r="C18" t="str">
            <v xml:space="preserve">Adam IBRAHIM ABDALLA </v>
          </cell>
          <cell r="D18" t="str">
            <v>NUT</v>
          </cell>
          <cell r="E18" t="str">
            <v>OTP</v>
          </cell>
          <cell r="F18" t="str">
            <v>Registrar</v>
          </cell>
          <cell r="G18" t="str">
            <v>C4</v>
          </cell>
          <cell r="H18">
            <v>208</v>
          </cell>
          <cell r="M18" t="str">
            <v/>
          </cell>
        </row>
        <row r="19">
          <cell r="A19" t="str">
            <v>EF0014</v>
          </cell>
          <cell r="B19" t="str">
            <v>Active</v>
          </cell>
          <cell r="C19" t="str">
            <v xml:space="preserve">Adam MOHAMEDIN ADAM  </v>
          </cell>
          <cell r="D19" t="str">
            <v>LOG</v>
          </cell>
          <cell r="E19" t="str">
            <v>Office</v>
          </cell>
          <cell r="F19" t="str">
            <v xml:space="preserve">Storekeeper </v>
          </cell>
          <cell r="G19" t="str">
            <v>E4</v>
          </cell>
          <cell r="H19">
            <v>207</v>
          </cell>
          <cell r="M19" t="str">
            <v/>
          </cell>
        </row>
        <row r="20">
          <cell r="A20" t="str">
            <v>EF0015</v>
          </cell>
          <cell r="B20" t="str">
            <v>Stopped</v>
          </cell>
          <cell r="C20" t="str">
            <v xml:space="preserve">Adam MOHAMED ADAM SFC </v>
          </cell>
          <cell r="D20" t="str">
            <v>NUT</v>
          </cell>
          <cell r="E20" t="str">
            <v>SFC</v>
          </cell>
          <cell r="F20" t="str">
            <v>Health Educator</v>
          </cell>
          <cell r="G20" t="str">
            <v>C2</v>
          </cell>
          <cell r="H20">
            <v>207</v>
          </cell>
          <cell r="M20" t="str">
            <v/>
          </cell>
        </row>
        <row r="21">
          <cell r="A21" t="str">
            <v>EF0016</v>
          </cell>
          <cell r="B21" t="str">
            <v>Active</v>
          </cell>
          <cell r="C21" t="str">
            <v xml:space="preserve">Adam OSMAN AHMED </v>
          </cell>
          <cell r="D21" t="str">
            <v>NUT</v>
          </cell>
          <cell r="E21" t="str">
            <v>TFC</v>
          </cell>
          <cell r="F21" t="str">
            <v>PM team leader</v>
          </cell>
          <cell r="G21" t="str">
            <v>C4</v>
          </cell>
          <cell r="H21">
            <v>208</v>
          </cell>
          <cell r="M21" t="str">
            <v/>
          </cell>
        </row>
        <row r="22">
          <cell r="A22" t="str">
            <v>EF0017</v>
          </cell>
          <cell r="B22" t="str">
            <v>Active</v>
          </cell>
          <cell r="C22" t="str">
            <v xml:space="preserve">Eldouma ABDELBASHER AHMED </v>
          </cell>
          <cell r="D22" t="str">
            <v>NUT</v>
          </cell>
          <cell r="E22" t="str">
            <v>TFC</v>
          </cell>
          <cell r="F22" t="str">
            <v>Watchman</v>
          </cell>
          <cell r="G22" t="str">
            <v>A4</v>
          </cell>
          <cell r="H22">
            <v>208</v>
          </cell>
          <cell r="M22" t="str">
            <v/>
          </cell>
        </row>
        <row r="23">
          <cell r="A23" t="str">
            <v>EF0018</v>
          </cell>
          <cell r="B23" t="str">
            <v>Active</v>
          </cell>
          <cell r="C23" t="str">
            <v xml:space="preserve">Ahmed el Tijani MANSUR MAHMUD </v>
          </cell>
          <cell r="D23" t="str">
            <v>LOG</v>
          </cell>
          <cell r="E23" t="str">
            <v>Office</v>
          </cell>
          <cell r="F23" t="str">
            <v>Watchman</v>
          </cell>
          <cell r="G23" t="str">
            <v>A4</v>
          </cell>
          <cell r="H23">
            <v>208</v>
          </cell>
          <cell r="M23" t="str">
            <v/>
          </cell>
        </row>
        <row r="24">
          <cell r="A24" t="str">
            <v>EF0019</v>
          </cell>
          <cell r="B24" t="str">
            <v>Stopped</v>
          </cell>
          <cell r="C24" t="str">
            <v xml:space="preserve">Ahmed MEKKI AHMED </v>
          </cell>
          <cell r="D24" t="str">
            <v>NUT</v>
          </cell>
          <cell r="E24" t="str">
            <v>SFC</v>
          </cell>
          <cell r="F24" t="str">
            <v>Health Educator</v>
          </cell>
          <cell r="G24" t="str">
            <v>C2</v>
          </cell>
          <cell r="H24">
            <v>207</v>
          </cell>
          <cell r="M24" t="str">
            <v/>
          </cell>
        </row>
        <row r="25">
          <cell r="A25" t="str">
            <v>EF0020</v>
          </cell>
          <cell r="B25" t="str">
            <v>Active</v>
          </cell>
          <cell r="C25" t="str">
            <v xml:space="preserve">Ahmed YOUSSUF Mohamed  </v>
          </cell>
          <cell r="D25" t="str">
            <v>FS</v>
          </cell>
          <cell r="E25" t="str">
            <v>Field</v>
          </cell>
          <cell r="F25" t="str">
            <v>Food security Supervisor</v>
          </cell>
          <cell r="G25" t="str">
            <v>F4</v>
          </cell>
          <cell r="H25">
            <v>207</v>
          </cell>
          <cell r="M25" t="str">
            <v/>
          </cell>
        </row>
        <row r="26">
          <cell r="A26" t="str">
            <v>EF0021</v>
          </cell>
          <cell r="B26" t="str">
            <v>Active</v>
          </cell>
          <cell r="C26" t="str">
            <v xml:space="preserve">Aisha BABIKIR SHUMO </v>
          </cell>
          <cell r="D26" t="str">
            <v>NUT</v>
          </cell>
          <cell r="E26" t="str">
            <v>TFC</v>
          </cell>
          <cell r="F26" t="str">
            <v>Home Visitor</v>
          </cell>
          <cell r="G26" t="str">
            <v>B4</v>
          </cell>
          <cell r="H26">
            <v>207</v>
          </cell>
          <cell r="M26" t="str">
            <v/>
          </cell>
        </row>
        <row r="27">
          <cell r="A27" t="str">
            <v>EF0022</v>
          </cell>
          <cell r="B27" t="str">
            <v>Stopped</v>
          </cell>
          <cell r="C27" t="str">
            <v xml:space="preserve">Al Tom AHMED IDRISS ALI </v>
          </cell>
          <cell r="D27" t="str">
            <v>LOG</v>
          </cell>
          <cell r="E27" t="str">
            <v>Guest House</v>
          </cell>
          <cell r="F27" t="str">
            <v>Watchman</v>
          </cell>
          <cell r="G27" t="str">
            <v>A</v>
          </cell>
          <cell r="H27">
            <v>208</v>
          </cell>
          <cell r="M27" t="str">
            <v/>
          </cell>
        </row>
        <row r="28">
          <cell r="A28" t="str">
            <v>EF0023</v>
          </cell>
          <cell r="B28" t="str">
            <v>Active</v>
          </cell>
          <cell r="C28" t="str">
            <v xml:space="preserve">Al Tom ISMAIL MOHAMMED </v>
          </cell>
          <cell r="D28" t="str">
            <v>LOG</v>
          </cell>
          <cell r="E28" t="str">
            <v>WHouse</v>
          </cell>
          <cell r="F28" t="str">
            <v xml:space="preserve">Watchman </v>
          </cell>
          <cell r="G28" t="str">
            <v>A4</v>
          </cell>
          <cell r="H28">
            <v>208</v>
          </cell>
          <cell r="M28" t="str">
            <v/>
          </cell>
        </row>
        <row r="29">
          <cell r="A29" t="str">
            <v>EF0024</v>
          </cell>
          <cell r="B29" t="str">
            <v>Active</v>
          </cell>
          <cell r="C29" t="str">
            <v xml:space="preserve">Amir ABAKER ADAM </v>
          </cell>
          <cell r="D29" t="str">
            <v>NUT</v>
          </cell>
          <cell r="E29" t="str">
            <v>TFC</v>
          </cell>
          <cell r="F29" t="str">
            <v>PM team leader</v>
          </cell>
          <cell r="G29" t="str">
            <v>C4</v>
          </cell>
          <cell r="H29">
            <v>208</v>
          </cell>
          <cell r="M29" t="str">
            <v/>
          </cell>
        </row>
        <row r="30">
          <cell r="A30" t="str">
            <v>EF0025</v>
          </cell>
          <cell r="B30" t="str">
            <v>Stopped</v>
          </cell>
          <cell r="C30" t="str">
            <v xml:space="preserve">Amira ABDERAHIM </v>
          </cell>
          <cell r="D30" t="str">
            <v>NUT</v>
          </cell>
          <cell r="E30" t="str">
            <v>TFC</v>
          </cell>
          <cell r="F30" t="str">
            <v xml:space="preserve">Phase Monitor </v>
          </cell>
          <cell r="G30" t="str">
            <v>B</v>
          </cell>
          <cell r="H30">
            <v>208</v>
          </cell>
          <cell r="M30" t="str">
            <v/>
          </cell>
        </row>
        <row r="31">
          <cell r="A31" t="str">
            <v>EF0026</v>
          </cell>
          <cell r="B31" t="str">
            <v>Active</v>
          </cell>
          <cell r="C31" t="str">
            <v xml:space="preserve">Amna AHMED ABDELLA </v>
          </cell>
          <cell r="D31" t="str">
            <v>ADMIN</v>
          </cell>
          <cell r="E31" t="str">
            <v>Guest House</v>
          </cell>
          <cell r="F31" t="str">
            <v>Cleaner</v>
          </cell>
          <cell r="G31" t="str">
            <v>A4</v>
          </cell>
          <cell r="H31">
            <v>207</v>
          </cell>
          <cell r="M31" t="str">
            <v/>
          </cell>
        </row>
        <row r="32">
          <cell r="A32" t="str">
            <v>EF0027</v>
          </cell>
          <cell r="B32" t="str">
            <v>Stopped</v>
          </cell>
          <cell r="C32" t="str">
            <v xml:space="preserve">Angelo WOLL </v>
          </cell>
          <cell r="D32" t="str">
            <v>NUT</v>
          </cell>
          <cell r="E32" t="str">
            <v>TFC</v>
          </cell>
          <cell r="F32" t="str">
            <v>PM team leader</v>
          </cell>
          <cell r="G32" t="str">
            <v>C</v>
          </cell>
          <cell r="H32">
            <v>208</v>
          </cell>
          <cell r="M32" t="str">
            <v/>
          </cell>
        </row>
        <row r="33">
          <cell r="A33" t="str">
            <v>EF0028</v>
          </cell>
          <cell r="B33" t="str">
            <v>Stopped</v>
          </cell>
          <cell r="C33" t="str">
            <v xml:space="preserve">Asjad ABDALLA ADAM </v>
          </cell>
          <cell r="D33" t="str">
            <v>FS</v>
          </cell>
          <cell r="E33" t="str">
            <v>Field</v>
          </cell>
          <cell r="F33" t="str">
            <v xml:space="preserve">Food security monitor </v>
          </cell>
          <cell r="G33" t="str">
            <v>D</v>
          </cell>
          <cell r="H33">
            <v>207</v>
          </cell>
          <cell r="M33" t="str">
            <v/>
          </cell>
        </row>
        <row r="34">
          <cell r="A34" t="str">
            <v>EF0029</v>
          </cell>
          <cell r="B34" t="str">
            <v>Stopped</v>
          </cell>
          <cell r="C34" t="str">
            <v xml:space="preserve">Asma MOHAMED SALEH </v>
          </cell>
          <cell r="D34" t="str">
            <v>NUT</v>
          </cell>
          <cell r="E34" t="str">
            <v>TFC</v>
          </cell>
          <cell r="F34" t="str">
            <v xml:space="preserve">Measurer </v>
          </cell>
          <cell r="G34" t="str">
            <v>B</v>
          </cell>
          <cell r="H34">
            <v>207</v>
          </cell>
          <cell r="M34" t="str">
            <v/>
          </cell>
        </row>
        <row r="35">
          <cell r="A35" t="str">
            <v>EF0030</v>
          </cell>
          <cell r="B35" t="str">
            <v>Stopped</v>
          </cell>
          <cell r="C35" t="str">
            <v xml:space="preserve">Awatif SALEH ABAKER </v>
          </cell>
          <cell r="D35" t="str">
            <v>NUT</v>
          </cell>
          <cell r="E35" t="str">
            <v>TFC</v>
          </cell>
          <cell r="F35" t="str">
            <v xml:space="preserve">Phase Monitor </v>
          </cell>
          <cell r="G35" t="str">
            <v>B1</v>
          </cell>
          <cell r="H35">
            <v>208</v>
          </cell>
          <cell r="M35" t="str">
            <v/>
          </cell>
        </row>
        <row r="36">
          <cell r="A36" t="str">
            <v>EF0031</v>
          </cell>
          <cell r="B36" t="str">
            <v>Active</v>
          </cell>
          <cell r="C36" t="str">
            <v xml:space="preserve">Aziza ABDALLA ABAKER </v>
          </cell>
          <cell r="D36" t="str">
            <v>NUT</v>
          </cell>
          <cell r="E36" t="str">
            <v>OTP</v>
          </cell>
          <cell r="F36" t="str">
            <v>Social animator</v>
          </cell>
          <cell r="G36" t="str">
            <v>C4</v>
          </cell>
          <cell r="H36">
            <v>207</v>
          </cell>
          <cell r="M36" t="str">
            <v/>
          </cell>
        </row>
        <row r="37">
          <cell r="A37" t="str">
            <v>EF0032</v>
          </cell>
          <cell r="B37" t="str">
            <v>Stopped</v>
          </cell>
          <cell r="C37" t="str">
            <v xml:space="preserve">Betty GRACE </v>
          </cell>
          <cell r="D37" t="str">
            <v>NUT</v>
          </cell>
          <cell r="E37" t="str">
            <v>TFC</v>
          </cell>
          <cell r="F37" t="str">
            <v>Nurse</v>
          </cell>
          <cell r="G37" t="str">
            <v>D</v>
          </cell>
          <cell r="H37">
            <v>208</v>
          </cell>
          <cell r="M37" t="str">
            <v/>
          </cell>
        </row>
        <row r="38">
          <cell r="A38" t="str">
            <v>EF0033</v>
          </cell>
          <cell r="B38" t="str">
            <v>Stopped</v>
          </cell>
          <cell r="C38" t="str">
            <v xml:space="preserve">Ehmad MAHJOUB MOHAMMED </v>
          </cell>
          <cell r="D38" t="str">
            <v>LOG</v>
          </cell>
          <cell r="E38" t="str">
            <v>Office</v>
          </cell>
          <cell r="F38" t="str">
            <v xml:space="preserve">Radio operator </v>
          </cell>
          <cell r="G38" t="str">
            <v>D</v>
          </cell>
          <cell r="H38">
            <v>207</v>
          </cell>
          <cell r="M38" t="str">
            <v/>
          </cell>
        </row>
        <row r="39">
          <cell r="A39" t="str">
            <v>EF0034</v>
          </cell>
          <cell r="B39" t="str">
            <v>Stopped</v>
          </cell>
          <cell r="C39" t="str">
            <v xml:space="preserve">Elie THOMAS </v>
          </cell>
          <cell r="D39" t="str">
            <v>NUT</v>
          </cell>
          <cell r="E39" t="str">
            <v>TFC</v>
          </cell>
          <cell r="F39" t="str">
            <v>Nurse</v>
          </cell>
          <cell r="G39" t="str">
            <v>D</v>
          </cell>
          <cell r="H39">
            <v>208</v>
          </cell>
          <cell r="M39" t="str">
            <v/>
          </cell>
        </row>
        <row r="40">
          <cell r="A40" t="str">
            <v>EF0035</v>
          </cell>
          <cell r="B40" t="str">
            <v>Active</v>
          </cell>
          <cell r="C40" t="str">
            <v xml:space="preserve">Eltaieb ADAM AHMED </v>
          </cell>
          <cell r="D40" t="str">
            <v>NUT</v>
          </cell>
          <cell r="E40" t="str">
            <v>TFC</v>
          </cell>
          <cell r="F40" t="str">
            <v xml:space="preserve">Phase Monitor </v>
          </cell>
          <cell r="G40" t="str">
            <v>B4</v>
          </cell>
          <cell r="H40">
            <v>208</v>
          </cell>
          <cell r="M40" t="str">
            <v/>
          </cell>
        </row>
        <row r="41">
          <cell r="A41" t="str">
            <v>EF0036</v>
          </cell>
          <cell r="B41" t="str">
            <v>Stopped</v>
          </cell>
          <cell r="C41" t="str">
            <v xml:space="preserve">Fadhia ISMIEL </v>
          </cell>
          <cell r="D41" t="str">
            <v>NUT</v>
          </cell>
          <cell r="E41" t="str">
            <v>TFC</v>
          </cell>
          <cell r="F41" t="str">
            <v xml:space="preserve">Cleaner </v>
          </cell>
          <cell r="G41" t="str">
            <v>A</v>
          </cell>
          <cell r="H41">
            <v>207</v>
          </cell>
          <cell r="M41" t="str">
            <v/>
          </cell>
        </row>
        <row r="42">
          <cell r="A42" t="str">
            <v>EF0037</v>
          </cell>
          <cell r="B42" t="str">
            <v>Stopped</v>
          </cell>
          <cell r="C42" t="str">
            <v xml:space="preserve">Fadul MOHAMMED ABDALLA </v>
          </cell>
          <cell r="D42" t="str">
            <v>LOG</v>
          </cell>
          <cell r="E42" t="str">
            <v>Guest House</v>
          </cell>
          <cell r="F42" t="str">
            <v xml:space="preserve">Watchman </v>
          </cell>
          <cell r="G42" t="str">
            <v>A</v>
          </cell>
          <cell r="H42">
            <v>208</v>
          </cell>
          <cell r="M42" t="str">
            <v/>
          </cell>
        </row>
        <row r="43">
          <cell r="A43" t="str">
            <v>EF0038</v>
          </cell>
          <cell r="B43" t="str">
            <v>Active</v>
          </cell>
          <cell r="C43" t="str">
            <v xml:space="preserve">Fathia ABDALLHA ABDULRHAMAN  </v>
          </cell>
          <cell r="D43" t="str">
            <v>NUT</v>
          </cell>
          <cell r="E43" t="str">
            <v>TFC</v>
          </cell>
          <cell r="F43" t="str">
            <v xml:space="preserve">Home Visitor </v>
          </cell>
          <cell r="G43" t="str">
            <v>B4</v>
          </cell>
          <cell r="H43">
            <v>207</v>
          </cell>
          <cell r="M43" t="str">
            <v/>
          </cell>
        </row>
        <row r="44">
          <cell r="A44" t="str">
            <v>EF0039</v>
          </cell>
          <cell r="B44" t="str">
            <v>Active</v>
          </cell>
          <cell r="C44" t="str">
            <v xml:space="preserve">Fatima ABDERAHMAN HASSAN </v>
          </cell>
          <cell r="D44" t="str">
            <v>NUT</v>
          </cell>
          <cell r="E44" t="str">
            <v>TFC</v>
          </cell>
          <cell r="F44" t="str">
            <v xml:space="preserve">Cook </v>
          </cell>
          <cell r="G44" t="str">
            <v>A4</v>
          </cell>
          <cell r="H44">
            <v>207</v>
          </cell>
          <cell r="M44" t="str">
            <v/>
          </cell>
        </row>
        <row r="45">
          <cell r="A45" t="str">
            <v>EF0040</v>
          </cell>
          <cell r="B45" t="str">
            <v>Active</v>
          </cell>
          <cell r="C45" t="str">
            <v xml:space="preserve">Fatima ADAM IBRAHIM </v>
          </cell>
          <cell r="D45" t="str">
            <v>ADMIN</v>
          </cell>
          <cell r="E45" t="str">
            <v>Office</v>
          </cell>
          <cell r="F45" t="str">
            <v>Cleaner</v>
          </cell>
          <cell r="G45" t="str">
            <v>A4</v>
          </cell>
          <cell r="H45">
            <v>207</v>
          </cell>
          <cell r="M45" t="str">
            <v/>
          </cell>
        </row>
        <row r="46">
          <cell r="A46" t="str">
            <v>EF0041</v>
          </cell>
          <cell r="B46" t="str">
            <v>Active</v>
          </cell>
          <cell r="C46" t="str">
            <v xml:space="preserve">Fatima ADAM MOHAMED </v>
          </cell>
          <cell r="D46" t="str">
            <v>NUT</v>
          </cell>
          <cell r="E46" t="str">
            <v>TFC</v>
          </cell>
          <cell r="F46" t="str">
            <v xml:space="preserve">Home Visitor </v>
          </cell>
          <cell r="G46" t="str">
            <v>B4</v>
          </cell>
          <cell r="H46">
            <v>207</v>
          </cell>
          <cell r="M46" t="str">
            <v/>
          </cell>
        </row>
        <row r="47">
          <cell r="A47" t="str">
            <v>EF0042</v>
          </cell>
          <cell r="B47" t="str">
            <v>Stopped</v>
          </cell>
          <cell r="C47" t="str">
            <v xml:space="preserve">Gafar HASSAN OMAR </v>
          </cell>
          <cell r="D47" t="str">
            <v>NUT</v>
          </cell>
          <cell r="E47" t="str">
            <v>SFC</v>
          </cell>
          <cell r="F47" t="str">
            <v xml:space="preserve">Food Distributor </v>
          </cell>
          <cell r="G47" t="str">
            <v>B2</v>
          </cell>
          <cell r="H47">
            <v>207</v>
          </cell>
          <cell r="M47" t="str">
            <v/>
          </cell>
        </row>
        <row r="48">
          <cell r="A48" t="str">
            <v>EF0043</v>
          </cell>
          <cell r="B48" t="str">
            <v>Stopped</v>
          </cell>
          <cell r="C48" t="str">
            <v xml:space="preserve">Gezira ABAKER ADAM MOHAMED </v>
          </cell>
          <cell r="D48" t="str">
            <v>NUT</v>
          </cell>
          <cell r="E48" t="str">
            <v>TFC</v>
          </cell>
          <cell r="F48" t="str">
            <v xml:space="preserve">Home Visitor </v>
          </cell>
          <cell r="G48" t="str">
            <v>B</v>
          </cell>
          <cell r="H48">
            <v>207</v>
          </cell>
          <cell r="M48" t="str">
            <v/>
          </cell>
        </row>
        <row r="49">
          <cell r="A49" t="str">
            <v>EF0044</v>
          </cell>
          <cell r="B49" t="str">
            <v>Active</v>
          </cell>
          <cell r="C49" t="str">
            <v xml:space="preserve">Halima IBRAHIM ABDLESSIS </v>
          </cell>
          <cell r="D49" t="str">
            <v>NUT</v>
          </cell>
          <cell r="E49" t="str">
            <v>TFC</v>
          </cell>
          <cell r="F49" t="str">
            <v xml:space="preserve">Cleaner </v>
          </cell>
          <cell r="G49" t="str">
            <v>A4</v>
          </cell>
          <cell r="H49">
            <v>207</v>
          </cell>
          <cell r="K49">
            <v>18</v>
          </cell>
          <cell r="M49" t="str">
            <v/>
          </cell>
        </row>
        <row r="50">
          <cell r="A50" t="str">
            <v>EF0045</v>
          </cell>
          <cell r="B50" t="str">
            <v>Active</v>
          </cell>
          <cell r="C50" t="str">
            <v xml:space="preserve">Hanan MOHAMAD ADAM </v>
          </cell>
          <cell r="D50" t="str">
            <v>NUT</v>
          </cell>
          <cell r="E50" t="str">
            <v>OTP</v>
          </cell>
          <cell r="F50" t="str">
            <v xml:space="preserve">Psychosocial Worker </v>
          </cell>
          <cell r="G50" t="str">
            <v>D4</v>
          </cell>
          <cell r="H50">
            <v>207</v>
          </cell>
          <cell r="M50" t="str">
            <v/>
          </cell>
        </row>
        <row r="51">
          <cell r="A51" t="str">
            <v>EF0046</v>
          </cell>
          <cell r="B51" t="str">
            <v>Active</v>
          </cell>
          <cell r="C51" t="str">
            <v xml:space="preserve">Hassan AHMED ABDURAHMAN </v>
          </cell>
          <cell r="D51" t="str">
            <v>NUT</v>
          </cell>
          <cell r="E51" t="str">
            <v>TFC</v>
          </cell>
          <cell r="F51" t="str">
            <v xml:space="preserve">TFC Supervisor </v>
          </cell>
          <cell r="G51" t="str">
            <v>F4</v>
          </cell>
          <cell r="H51">
            <v>207</v>
          </cell>
          <cell r="M51" t="str">
            <v/>
          </cell>
        </row>
        <row r="52">
          <cell r="A52" t="str">
            <v>EF0047</v>
          </cell>
          <cell r="B52" t="str">
            <v>Active</v>
          </cell>
          <cell r="C52" t="str">
            <v xml:space="preserve">Hassan HASHIM ALI </v>
          </cell>
          <cell r="D52" t="str">
            <v>LOG</v>
          </cell>
          <cell r="E52" t="str">
            <v>Office</v>
          </cell>
          <cell r="F52" t="str">
            <v>Watchman</v>
          </cell>
          <cell r="G52" t="str">
            <v>A4</v>
          </cell>
          <cell r="H52">
            <v>208</v>
          </cell>
          <cell r="M52" t="str">
            <v/>
          </cell>
        </row>
        <row r="53">
          <cell r="A53" t="str">
            <v>EF0048</v>
          </cell>
          <cell r="B53" t="str">
            <v>Active</v>
          </cell>
          <cell r="C53" t="str">
            <v xml:space="preserve">Hassina ADDOMA ABDULLA </v>
          </cell>
          <cell r="D53" t="str">
            <v>NUT</v>
          </cell>
          <cell r="E53" t="str">
            <v>TFC</v>
          </cell>
          <cell r="F53" t="str">
            <v xml:space="preserve">Home Visitor </v>
          </cell>
          <cell r="G53" t="str">
            <v>B4</v>
          </cell>
          <cell r="H53">
            <v>207</v>
          </cell>
          <cell r="M53" t="str">
            <v/>
          </cell>
        </row>
        <row r="54">
          <cell r="A54" t="str">
            <v>EF0049</v>
          </cell>
          <cell r="B54" t="str">
            <v>Stopped</v>
          </cell>
          <cell r="C54" t="str">
            <v xml:space="preserve">Hawa ABDALLA MOHAMMED </v>
          </cell>
          <cell r="D54" t="str">
            <v>NUT</v>
          </cell>
          <cell r="E54" t="str">
            <v>TFC</v>
          </cell>
          <cell r="F54" t="str">
            <v xml:space="preserve">Cook </v>
          </cell>
          <cell r="G54" t="str">
            <v>A</v>
          </cell>
          <cell r="H54">
            <v>207</v>
          </cell>
          <cell r="M54" t="str">
            <v/>
          </cell>
        </row>
        <row r="55">
          <cell r="A55" t="str">
            <v>EF0050</v>
          </cell>
          <cell r="B55" t="str">
            <v>Stopped</v>
          </cell>
          <cell r="C55" t="str">
            <v xml:space="preserve">Hawa ABDALLA MUKHTAR </v>
          </cell>
          <cell r="D55" t="str">
            <v>NUT</v>
          </cell>
          <cell r="E55" t="str">
            <v>TFC</v>
          </cell>
          <cell r="F55" t="str">
            <v xml:space="preserve">Cook </v>
          </cell>
          <cell r="G55" t="str">
            <v>A1</v>
          </cell>
          <cell r="H55">
            <v>207</v>
          </cell>
          <cell r="M55" t="str">
            <v/>
          </cell>
        </row>
        <row r="56">
          <cell r="A56" t="str">
            <v>EF0051</v>
          </cell>
          <cell r="B56" t="str">
            <v>Stopped</v>
          </cell>
          <cell r="C56" t="str">
            <v xml:space="preserve">Houda HAMID </v>
          </cell>
          <cell r="D56" t="str">
            <v>NUT</v>
          </cell>
          <cell r="E56" t="str">
            <v>TFC</v>
          </cell>
          <cell r="F56" t="str">
            <v xml:space="preserve">Phase Monitor </v>
          </cell>
          <cell r="G56" t="str">
            <v>B</v>
          </cell>
          <cell r="H56">
            <v>208</v>
          </cell>
          <cell r="M56" t="str">
            <v/>
          </cell>
        </row>
        <row r="57">
          <cell r="A57" t="str">
            <v>EF0052</v>
          </cell>
          <cell r="B57" t="str">
            <v>Stopped</v>
          </cell>
          <cell r="C57" t="str">
            <v xml:space="preserve">Houda TIRAB AMIR </v>
          </cell>
          <cell r="D57" t="str">
            <v>NUT</v>
          </cell>
          <cell r="E57" t="str">
            <v>TFC</v>
          </cell>
          <cell r="F57" t="str">
            <v xml:space="preserve">Cook </v>
          </cell>
          <cell r="G57" t="str">
            <v>A</v>
          </cell>
          <cell r="H57">
            <v>207</v>
          </cell>
          <cell r="M57" t="str">
            <v/>
          </cell>
        </row>
        <row r="58">
          <cell r="A58" t="str">
            <v>EF0053</v>
          </cell>
          <cell r="B58" t="str">
            <v>Active</v>
          </cell>
          <cell r="C58" t="str">
            <v xml:space="preserve">Ibrahim ABDERAHMAN MAHMOUD </v>
          </cell>
          <cell r="D58" t="str">
            <v>NUT</v>
          </cell>
          <cell r="E58" t="str">
            <v>TFC</v>
          </cell>
          <cell r="F58" t="str">
            <v xml:space="preserve">Phase Monitor </v>
          </cell>
          <cell r="G58" t="str">
            <v>B4</v>
          </cell>
          <cell r="H58">
            <v>208</v>
          </cell>
          <cell r="M58" t="str">
            <v/>
          </cell>
        </row>
        <row r="59">
          <cell r="A59" t="str">
            <v>EF0054</v>
          </cell>
          <cell r="B59" t="str">
            <v>Active</v>
          </cell>
          <cell r="C59" t="str">
            <v xml:space="preserve">Ibrahim MOHAMED Adam </v>
          </cell>
          <cell r="D59" t="str">
            <v>NUT</v>
          </cell>
          <cell r="E59" t="str">
            <v>OTP</v>
          </cell>
          <cell r="F59" t="str">
            <v>Medical Assistant</v>
          </cell>
          <cell r="G59" t="str">
            <v>E4</v>
          </cell>
          <cell r="H59">
            <v>208</v>
          </cell>
          <cell r="M59" t="str">
            <v/>
          </cell>
        </row>
        <row r="60">
          <cell r="A60" t="str">
            <v>EF0055</v>
          </cell>
          <cell r="B60" t="str">
            <v>Active</v>
          </cell>
          <cell r="C60" t="str">
            <v xml:space="preserve">Insaf IBRAHIM ADAM </v>
          </cell>
          <cell r="D60" t="str">
            <v>NUT</v>
          </cell>
          <cell r="E60" t="str">
            <v>TFC</v>
          </cell>
          <cell r="F60" t="str">
            <v xml:space="preserve">Home Visitor </v>
          </cell>
          <cell r="G60" t="str">
            <v>B4</v>
          </cell>
          <cell r="H60">
            <v>207</v>
          </cell>
          <cell r="M60" t="str">
            <v/>
          </cell>
        </row>
        <row r="61">
          <cell r="A61" t="str">
            <v>EF0056</v>
          </cell>
          <cell r="B61" t="str">
            <v>Stopped</v>
          </cell>
          <cell r="C61" t="str">
            <v xml:space="preserve">Isak ADAM ABAKHAR </v>
          </cell>
          <cell r="D61" t="str">
            <v>NUT</v>
          </cell>
          <cell r="E61" t="str">
            <v>SFC</v>
          </cell>
          <cell r="F61" t="str">
            <v xml:space="preserve">Measurer </v>
          </cell>
          <cell r="G61" t="str">
            <v>B2</v>
          </cell>
          <cell r="H61">
            <v>207</v>
          </cell>
          <cell r="M61" t="str">
            <v/>
          </cell>
        </row>
        <row r="62">
          <cell r="A62" t="str">
            <v>EF0057</v>
          </cell>
          <cell r="B62" t="str">
            <v>Active</v>
          </cell>
          <cell r="C62" t="str">
            <v xml:space="preserve">Izeldeen ADAM YOUSSUF </v>
          </cell>
          <cell r="D62" t="str">
            <v>NUT</v>
          </cell>
          <cell r="E62" t="str">
            <v>TFC</v>
          </cell>
          <cell r="F62" t="str">
            <v>Home Visitor Team Leader</v>
          </cell>
          <cell r="G62" t="str">
            <v>D4</v>
          </cell>
          <cell r="H62">
            <v>207</v>
          </cell>
          <cell r="M62" t="str">
            <v/>
          </cell>
        </row>
        <row r="63">
          <cell r="A63" t="str">
            <v>EF0058</v>
          </cell>
          <cell r="B63" t="str">
            <v>Active</v>
          </cell>
          <cell r="C63" t="str">
            <v xml:space="preserve">Ishag HASSAN IDRISS ABDELLA </v>
          </cell>
          <cell r="D63" t="str">
            <v>NUT</v>
          </cell>
          <cell r="E63" t="str">
            <v>TFC</v>
          </cell>
          <cell r="F63" t="str">
            <v>Watchman</v>
          </cell>
          <cell r="G63" t="str">
            <v>A4</v>
          </cell>
          <cell r="H63">
            <v>208</v>
          </cell>
          <cell r="M63" t="str">
            <v/>
          </cell>
        </row>
        <row r="64">
          <cell r="A64" t="str">
            <v>EF0059</v>
          </cell>
          <cell r="B64" t="str">
            <v>Active</v>
          </cell>
          <cell r="C64" t="str">
            <v xml:space="preserve">Ismail MOHAMED GUMAA </v>
          </cell>
          <cell r="D64" t="str">
            <v>LOG</v>
          </cell>
          <cell r="E64" t="str">
            <v>Guest house</v>
          </cell>
          <cell r="F64" t="str">
            <v xml:space="preserve">Watchman </v>
          </cell>
          <cell r="G64" t="str">
            <v>A4</v>
          </cell>
          <cell r="H64">
            <v>208</v>
          </cell>
          <cell r="M64" t="str">
            <v/>
          </cell>
        </row>
        <row r="65">
          <cell r="A65" t="str">
            <v>EF0060</v>
          </cell>
          <cell r="B65" t="str">
            <v>Stopped</v>
          </cell>
          <cell r="C65" t="str">
            <v xml:space="preserve">James JOHN </v>
          </cell>
          <cell r="D65" t="str">
            <v>NUT</v>
          </cell>
          <cell r="E65" t="str">
            <v>TFC</v>
          </cell>
          <cell r="F65" t="str">
            <v>Nurse</v>
          </cell>
          <cell r="G65" t="str">
            <v>D</v>
          </cell>
          <cell r="H65">
            <v>208</v>
          </cell>
          <cell r="M65" t="str">
            <v/>
          </cell>
        </row>
        <row r="66">
          <cell r="A66" t="str">
            <v>EF0061</v>
          </cell>
          <cell r="B66" t="str">
            <v>Stopped</v>
          </cell>
          <cell r="C66" t="str">
            <v xml:space="preserve">Khadija YOUNIS </v>
          </cell>
          <cell r="D66" t="str">
            <v>NUT</v>
          </cell>
          <cell r="E66" t="str">
            <v>TFC</v>
          </cell>
          <cell r="F66" t="str">
            <v xml:space="preserve">Cleaner </v>
          </cell>
          <cell r="G66" t="str">
            <v>A</v>
          </cell>
          <cell r="H66">
            <v>207</v>
          </cell>
          <cell r="M66" t="str">
            <v/>
          </cell>
        </row>
        <row r="67">
          <cell r="A67" t="str">
            <v>EF0062</v>
          </cell>
          <cell r="B67" t="str">
            <v>Stopped</v>
          </cell>
          <cell r="C67" t="str">
            <v xml:space="preserve">Khalid IBRAHIM HAMID </v>
          </cell>
          <cell r="D67" t="str">
            <v>LOG</v>
          </cell>
          <cell r="E67" t="str">
            <v>Office</v>
          </cell>
          <cell r="F67" t="str">
            <v xml:space="preserve">Log Assistant </v>
          </cell>
          <cell r="G67" t="str">
            <v>G1</v>
          </cell>
          <cell r="H67">
            <v>207</v>
          </cell>
          <cell r="M67" t="str">
            <v/>
          </cell>
        </row>
        <row r="68">
          <cell r="A68" t="str">
            <v>EF0063</v>
          </cell>
          <cell r="B68" t="str">
            <v>Active</v>
          </cell>
          <cell r="C68" t="str">
            <v xml:space="preserve">Kubra ISHAG ABDULKARIM </v>
          </cell>
          <cell r="D68" t="str">
            <v>NUT</v>
          </cell>
          <cell r="E68" t="str">
            <v>TFC</v>
          </cell>
          <cell r="F68" t="str">
            <v>Nurse</v>
          </cell>
          <cell r="G68" t="str">
            <v>D4</v>
          </cell>
          <cell r="H68">
            <v>208</v>
          </cell>
          <cell r="M68" t="str">
            <v/>
          </cell>
        </row>
        <row r="69">
          <cell r="A69" t="str">
            <v>EF0064</v>
          </cell>
          <cell r="B69" t="str">
            <v>Stopped</v>
          </cell>
          <cell r="C69" t="str">
            <v xml:space="preserve">Mahmoud AHMED MOHAMMED ALDOMA </v>
          </cell>
          <cell r="D69" t="str">
            <v>LOG</v>
          </cell>
          <cell r="E69" t="str">
            <v>Office</v>
          </cell>
          <cell r="F69" t="str">
            <v>Purchaser</v>
          </cell>
          <cell r="G69" t="str">
            <v>E1</v>
          </cell>
          <cell r="H69">
            <v>207</v>
          </cell>
          <cell r="M69" t="str">
            <v/>
          </cell>
        </row>
        <row r="70">
          <cell r="A70" t="str">
            <v>EF0065</v>
          </cell>
          <cell r="B70" t="str">
            <v>Stopped</v>
          </cell>
          <cell r="C70" t="str">
            <v xml:space="preserve">Majda MOHAMED ADAM </v>
          </cell>
          <cell r="D70" t="str">
            <v>NUT</v>
          </cell>
          <cell r="E70" t="str">
            <v>TFC</v>
          </cell>
          <cell r="F70" t="str">
            <v xml:space="preserve">Cleaner </v>
          </cell>
          <cell r="G70" t="str">
            <v>A1</v>
          </cell>
          <cell r="H70">
            <v>207</v>
          </cell>
          <cell r="M70" t="str">
            <v/>
          </cell>
        </row>
        <row r="71">
          <cell r="A71" t="str">
            <v>EF0066</v>
          </cell>
          <cell r="B71" t="str">
            <v>Stopped</v>
          </cell>
          <cell r="C71" t="str">
            <v xml:space="preserve">Mariam EL TAHEIR HAROUN </v>
          </cell>
          <cell r="D71" t="str">
            <v>NUT</v>
          </cell>
          <cell r="E71" t="str">
            <v>TFC</v>
          </cell>
          <cell r="F71" t="str">
            <v>Social Worker</v>
          </cell>
          <cell r="G71" t="str">
            <v>C1</v>
          </cell>
          <cell r="H71">
            <v>207</v>
          </cell>
          <cell r="M71" t="str">
            <v/>
          </cell>
        </row>
        <row r="72">
          <cell r="A72" t="str">
            <v>EF0067</v>
          </cell>
          <cell r="B72" t="str">
            <v>Stopped</v>
          </cell>
          <cell r="C72" t="str">
            <v xml:space="preserve">Mekki IZA EL DEEN SIRAG </v>
          </cell>
          <cell r="D72" t="str">
            <v>FA</v>
          </cell>
          <cell r="E72" t="str">
            <v>Field</v>
          </cell>
          <cell r="F72" t="str">
            <v xml:space="preserve">Food aid supervisor  </v>
          </cell>
          <cell r="G72" t="str">
            <v>F1</v>
          </cell>
          <cell r="H72">
            <v>207</v>
          </cell>
          <cell r="M72" t="str">
            <v/>
          </cell>
        </row>
        <row r="73">
          <cell r="A73" t="str">
            <v>EF0068</v>
          </cell>
          <cell r="B73" t="str">
            <v>Active</v>
          </cell>
          <cell r="C73" t="str">
            <v xml:space="preserve">Mohamed ABDELRAHMAN ABDELMAWLA </v>
          </cell>
          <cell r="D73" t="str">
            <v>LOG</v>
          </cell>
          <cell r="E73" t="str">
            <v>Office</v>
          </cell>
          <cell r="F73" t="str">
            <v>Watchman</v>
          </cell>
          <cell r="G73" t="str">
            <v>A4</v>
          </cell>
          <cell r="H73">
            <v>208</v>
          </cell>
          <cell r="M73" t="str">
            <v/>
          </cell>
        </row>
        <row r="74">
          <cell r="A74" t="str">
            <v>EF0069</v>
          </cell>
          <cell r="B74" t="str">
            <v>Stopped</v>
          </cell>
          <cell r="C74" t="str">
            <v xml:space="preserve">Mohamed ADAM MOHAMED </v>
          </cell>
          <cell r="D74" t="str">
            <v>NUT</v>
          </cell>
          <cell r="E74" t="str">
            <v>SFC</v>
          </cell>
          <cell r="F74" t="str">
            <v>Watchman</v>
          </cell>
          <cell r="G74" t="str">
            <v>A2</v>
          </cell>
          <cell r="H74">
            <v>208</v>
          </cell>
          <cell r="M74" t="str">
            <v/>
          </cell>
        </row>
        <row r="75">
          <cell r="A75" t="str">
            <v>EF0070</v>
          </cell>
          <cell r="B75" t="str">
            <v>Active</v>
          </cell>
          <cell r="C75" t="str">
            <v xml:space="preserve">Mohamed BEKHIT ABDURAHMAN </v>
          </cell>
          <cell r="D75" t="str">
            <v>NUT</v>
          </cell>
          <cell r="E75" t="str">
            <v>TFC</v>
          </cell>
          <cell r="F75" t="str">
            <v xml:space="preserve">Phase Monitor </v>
          </cell>
          <cell r="G75" t="str">
            <v>B4</v>
          </cell>
          <cell r="H75">
            <v>208</v>
          </cell>
          <cell r="M75" t="str">
            <v/>
          </cell>
        </row>
        <row r="76">
          <cell r="A76" t="str">
            <v>EF0071</v>
          </cell>
          <cell r="B76" t="str">
            <v>Active</v>
          </cell>
          <cell r="C76" t="str">
            <v xml:space="preserve">Mohamed IBRAHIM ABDALLA </v>
          </cell>
          <cell r="D76" t="str">
            <v>LOG</v>
          </cell>
          <cell r="E76" t="str">
            <v>WHouse</v>
          </cell>
          <cell r="F76" t="str">
            <v>Watchman</v>
          </cell>
          <cell r="G76" t="str">
            <v>A4</v>
          </cell>
          <cell r="H76">
            <v>208</v>
          </cell>
          <cell r="M76" t="str">
            <v/>
          </cell>
        </row>
        <row r="77">
          <cell r="A77" t="str">
            <v>EF0072</v>
          </cell>
          <cell r="B77" t="str">
            <v>Stopped</v>
          </cell>
          <cell r="C77" t="str">
            <v xml:space="preserve">Mohamed IDRIS ADAM </v>
          </cell>
          <cell r="D77" t="str">
            <v>NUT</v>
          </cell>
          <cell r="E77" t="str">
            <v>SFC</v>
          </cell>
          <cell r="F77" t="str">
            <v>Registrar</v>
          </cell>
          <cell r="G77" t="str">
            <v>C2</v>
          </cell>
          <cell r="H77">
            <v>207</v>
          </cell>
          <cell r="L77">
            <v>18</v>
          </cell>
          <cell r="M77" t="str">
            <v/>
          </cell>
        </row>
        <row r="78">
          <cell r="A78" t="str">
            <v>EF0073</v>
          </cell>
          <cell r="B78" t="str">
            <v>Active</v>
          </cell>
          <cell r="C78" t="str">
            <v xml:space="preserve">Mohamed Saad EL NOUR EL HAY </v>
          </cell>
          <cell r="D78" t="str">
            <v>LOG</v>
          </cell>
          <cell r="E78" t="str">
            <v>Office</v>
          </cell>
          <cell r="F78" t="str">
            <v>Watchman</v>
          </cell>
          <cell r="G78" t="str">
            <v>A4</v>
          </cell>
          <cell r="H78">
            <v>208</v>
          </cell>
          <cell r="M78" t="str">
            <v/>
          </cell>
        </row>
        <row r="79">
          <cell r="A79" t="str">
            <v>EF0074</v>
          </cell>
          <cell r="B79" t="str">
            <v>Stopped</v>
          </cell>
          <cell r="C79" t="str">
            <v xml:space="preserve">Mohamed YACOUB FADUL </v>
          </cell>
          <cell r="D79" t="str">
            <v>NUT</v>
          </cell>
          <cell r="E79" t="str">
            <v>TFC</v>
          </cell>
          <cell r="F79" t="str">
            <v>PM team leader</v>
          </cell>
          <cell r="G79" t="str">
            <v>C</v>
          </cell>
          <cell r="H79">
            <v>208</v>
          </cell>
          <cell r="M79" t="str">
            <v/>
          </cell>
        </row>
        <row r="80">
          <cell r="A80" t="str">
            <v>EF0075</v>
          </cell>
          <cell r="B80" t="str">
            <v>Active</v>
          </cell>
          <cell r="C80" t="str">
            <v xml:space="preserve">Mohamed IBRAHIM AHMED </v>
          </cell>
          <cell r="D80" t="str">
            <v>FA</v>
          </cell>
          <cell r="E80" t="str">
            <v>Field</v>
          </cell>
          <cell r="F80" t="str">
            <v xml:space="preserve">Food aid supervisor  </v>
          </cell>
          <cell r="G80" t="str">
            <v>F4</v>
          </cell>
          <cell r="H80">
            <v>207</v>
          </cell>
          <cell r="M80" t="str">
            <v/>
          </cell>
        </row>
        <row r="81">
          <cell r="A81" t="str">
            <v>EF0076</v>
          </cell>
          <cell r="B81" t="str">
            <v>Stopped</v>
          </cell>
          <cell r="C81" t="str">
            <v xml:space="preserve">Mohammed </v>
          </cell>
          <cell r="D81" t="str">
            <v>NUT</v>
          </cell>
          <cell r="E81" t="str">
            <v>TFC</v>
          </cell>
          <cell r="F81" t="str">
            <v xml:space="preserve">Medical Supervisor </v>
          </cell>
          <cell r="G81" t="str">
            <v>H</v>
          </cell>
          <cell r="H81">
            <v>207</v>
          </cell>
          <cell r="M81" t="str">
            <v/>
          </cell>
        </row>
        <row r="82">
          <cell r="A82" t="str">
            <v>EF0077</v>
          </cell>
          <cell r="B82" t="str">
            <v>Stopped</v>
          </cell>
          <cell r="C82" t="str">
            <v xml:space="preserve">Mohamoud IDRIS ALI </v>
          </cell>
          <cell r="D82" t="str">
            <v>NUT</v>
          </cell>
          <cell r="E82" t="str">
            <v>SFC</v>
          </cell>
          <cell r="F82" t="str">
            <v>Counterpart</v>
          </cell>
          <cell r="G82" t="str">
            <v>F1</v>
          </cell>
          <cell r="H82">
            <v>207</v>
          </cell>
          <cell r="M82" t="str">
            <v/>
          </cell>
        </row>
        <row r="83">
          <cell r="A83" t="str">
            <v>EF0078</v>
          </cell>
          <cell r="B83" t="str">
            <v>Active</v>
          </cell>
          <cell r="C83" t="str">
            <v xml:space="preserve">Mora ABAKER AHMED </v>
          </cell>
          <cell r="D83" t="str">
            <v>NUT</v>
          </cell>
          <cell r="E83" t="str">
            <v>OTP</v>
          </cell>
          <cell r="F83" t="str">
            <v xml:space="preserve">Home Visitor </v>
          </cell>
          <cell r="G83" t="str">
            <v>B4</v>
          </cell>
          <cell r="H83">
            <v>207</v>
          </cell>
          <cell r="M83" t="str">
            <v/>
          </cell>
        </row>
        <row r="84">
          <cell r="A84" t="str">
            <v>EF0079</v>
          </cell>
          <cell r="B84" t="str">
            <v>Stopped</v>
          </cell>
          <cell r="C84" t="str">
            <v xml:space="preserve">Moussa ISAG YAGUOB </v>
          </cell>
          <cell r="D84" t="str">
            <v>NUT</v>
          </cell>
          <cell r="E84" t="str">
            <v>SFC</v>
          </cell>
          <cell r="F84" t="str">
            <v xml:space="preserve">Measurer </v>
          </cell>
          <cell r="G84" t="str">
            <v>B2</v>
          </cell>
          <cell r="H84">
            <v>207</v>
          </cell>
          <cell r="M84" t="str">
            <v/>
          </cell>
        </row>
        <row r="85">
          <cell r="A85" t="str">
            <v>EF0080</v>
          </cell>
          <cell r="B85" t="str">
            <v>Stopped</v>
          </cell>
          <cell r="C85" t="str">
            <v xml:space="preserve">Nagah ELTAIB BABEKER </v>
          </cell>
          <cell r="D85" t="str">
            <v>NUT</v>
          </cell>
          <cell r="E85" t="str">
            <v>TFC</v>
          </cell>
          <cell r="F85" t="str">
            <v xml:space="preserve">Registrar </v>
          </cell>
          <cell r="G85" t="str">
            <v>B</v>
          </cell>
          <cell r="H85">
            <v>207</v>
          </cell>
          <cell r="M85" t="str">
            <v/>
          </cell>
        </row>
        <row r="86">
          <cell r="A86" t="str">
            <v>EF0081</v>
          </cell>
          <cell r="B86" t="str">
            <v>Stopped</v>
          </cell>
          <cell r="C86" t="str">
            <v xml:space="preserve">Rabih AHMED ADAM </v>
          </cell>
          <cell r="D86" t="str">
            <v>LOG</v>
          </cell>
          <cell r="E86" t="str">
            <v>Office</v>
          </cell>
          <cell r="F86" t="str">
            <v>Logistician Assistant</v>
          </cell>
          <cell r="G86" t="str">
            <v>F1</v>
          </cell>
          <cell r="H86">
            <v>207</v>
          </cell>
          <cell r="M86" t="str">
            <v/>
          </cell>
        </row>
        <row r="87">
          <cell r="A87" t="str">
            <v>EF0082</v>
          </cell>
          <cell r="B87" t="str">
            <v>Stopped</v>
          </cell>
          <cell r="C87" t="str">
            <v xml:space="preserve">Rasha HAMID </v>
          </cell>
          <cell r="D87" t="str">
            <v>NUT</v>
          </cell>
          <cell r="E87" t="str">
            <v>SFC</v>
          </cell>
          <cell r="F87" t="str">
            <v xml:space="preserve">Register </v>
          </cell>
          <cell r="G87" t="str">
            <v>B1</v>
          </cell>
          <cell r="H87">
            <v>207</v>
          </cell>
          <cell r="M87" t="str">
            <v/>
          </cell>
        </row>
        <row r="88">
          <cell r="A88" t="str">
            <v>EF0083</v>
          </cell>
          <cell r="B88" t="str">
            <v>Stopped</v>
          </cell>
          <cell r="C88" t="str">
            <v xml:space="preserve">Salah MOHAMED AHMED </v>
          </cell>
          <cell r="D88" t="str">
            <v>NUT</v>
          </cell>
          <cell r="E88" t="str">
            <v>SFC</v>
          </cell>
          <cell r="F88" t="str">
            <v>Supervisor Assistant</v>
          </cell>
          <cell r="G88" t="str">
            <v>D2</v>
          </cell>
          <cell r="H88">
            <v>207</v>
          </cell>
          <cell r="M88" t="str">
            <v/>
          </cell>
        </row>
        <row r="89">
          <cell r="A89" t="str">
            <v>EF0084</v>
          </cell>
          <cell r="B89" t="str">
            <v>Active</v>
          </cell>
          <cell r="C89" t="str">
            <v xml:space="preserve">Salwa MOHAMMEDIN ABDALLA </v>
          </cell>
          <cell r="D89" t="str">
            <v>ADMIN</v>
          </cell>
          <cell r="E89" t="str">
            <v>Guest house</v>
          </cell>
          <cell r="F89" t="str">
            <v>Cook</v>
          </cell>
          <cell r="G89" t="str">
            <v>B4</v>
          </cell>
          <cell r="H89">
            <v>207</v>
          </cell>
          <cell r="M89" t="str">
            <v/>
          </cell>
        </row>
        <row r="90">
          <cell r="A90" t="str">
            <v>EF0085</v>
          </cell>
          <cell r="B90" t="str">
            <v>Active</v>
          </cell>
          <cell r="C90" t="str">
            <v xml:space="preserve">Sara ELNOUR OSMAN </v>
          </cell>
          <cell r="D90" t="str">
            <v>FA</v>
          </cell>
          <cell r="E90" t="str">
            <v>Field</v>
          </cell>
          <cell r="F90" t="str">
            <v>Commodity Tracking Officer</v>
          </cell>
          <cell r="G90" t="str">
            <v>E4</v>
          </cell>
          <cell r="H90">
            <v>207</v>
          </cell>
          <cell r="M90" t="str">
            <v/>
          </cell>
        </row>
        <row r="91">
          <cell r="A91" t="str">
            <v>EF0086</v>
          </cell>
          <cell r="B91" t="str">
            <v>Active</v>
          </cell>
          <cell r="C91" t="str">
            <v xml:space="preserve">Seedeg MUSSA MOHAMED </v>
          </cell>
          <cell r="D91" t="str">
            <v>NUT</v>
          </cell>
          <cell r="E91" t="str">
            <v>TFC</v>
          </cell>
          <cell r="F91" t="str">
            <v>Home Visitor</v>
          </cell>
          <cell r="G91" t="str">
            <v>B4</v>
          </cell>
          <cell r="H91">
            <v>207</v>
          </cell>
          <cell r="M91" t="str">
            <v/>
          </cell>
        </row>
        <row r="92">
          <cell r="A92" t="str">
            <v>EF0087</v>
          </cell>
          <cell r="B92" t="str">
            <v>Active</v>
          </cell>
          <cell r="C92" t="str">
            <v xml:space="preserve">Semina ADAM Hussein </v>
          </cell>
          <cell r="D92" t="str">
            <v>NUT</v>
          </cell>
          <cell r="E92" t="str">
            <v>TFC</v>
          </cell>
          <cell r="F92" t="str">
            <v>Nurse</v>
          </cell>
          <cell r="G92" t="str">
            <v>D4</v>
          </cell>
          <cell r="H92">
            <v>208</v>
          </cell>
          <cell r="M92" t="str">
            <v/>
          </cell>
        </row>
        <row r="93">
          <cell r="A93" t="str">
            <v>EF0088</v>
          </cell>
          <cell r="B93" t="str">
            <v>Stopped</v>
          </cell>
          <cell r="C93" t="str">
            <v xml:space="preserve">Somaia ABDALLAH YOUSSUF </v>
          </cell>
          <cell r="D93" t="str">
            <v>NUT</v>
          </cell>
          <cell r="E93" t="str">
            <v>SFC</v>
          </cell>
          <cell r="F93" t="str">
            <v xml:space="preserve">Home Visitor </v>
          </cell>
          <cell r="G93" t="str">
            <v>B2</v>
          </cell>
          <cell r="H93">
            <v>207</v>
          </cell>
          <cell r="M93" t="str">
            <v/>
          </cell>
        </row>
        <row r="94">
          <cell r="A94" t="str">
            <v>EF0089</v>
          </cell>
          <cell r="B94" t="str">
            <v>Stopped</v>
          </cell>
          <cell r="C94" t="str">
            <v xml:space="preserve">Suleiman IDRIS SALIM </v>
          </cell>
          <cell r="D94" t="str">
            <v>LOG</v>
          </cell>
          <cell r="E94" t="str">
            <v>Office</v>
          </cell>
          <cell r="F94" t="str">
            <v xml:space="preserve">Watchman </v>
          </cell>
          <cell r="G94" t="str">
            <v>A1</v>
          </cell>
          <cell r="H94">
            <v>208</v>
          </cell>
          <cell r="M94" t="str">
            <v/>
          </cell>
        </row>
        <row r="95">
          <cell r="A95" t="str">
            <v>EF0090</v>
          </cell>
          <cell r="B95" t="str">
            <v>Stopped</v>
          </cell>
          <cell r="C95" t="str">
            <v xml:space="preserve">Suoad ADAM IBRAHIM MOHAMED </v>
          </cell>
          <cell r="D95" t="str">
            <v>ADMIN</v>
          </cell>
          <cell r="E95" t="str">
            <v>Office</v>
          </cell>
          <cell r="F95" t="str">
            <v xml:space="preserve">Administrator assistant/HR </v>
          </cell>
          <cell r="G95" t="str">
            <v>G1</v>
          </cell>
          <cell r="H95">
            <v>207</v>
          </cell>
          <cell r="M95" t="str">
            <v/>
          </cell>
        </row>
        <row r="96">
          <cell r="A96" t="str">
            <v>EF0091</v>
          </cell>
          <cell r="B96" t="str">
            <v>Stopped</v>
          </cell>
          <cell r="C96" t="str">
            <v xml:space="preserve">Susan YACOUB HUSSEIN </v>
          </cell>
          <cell r="D96" t="str">
            <v>NUT</v>
          </cell>
          <cell r="E96" t="str">
            <v>TFC</v>
          </cell>
          <cell r="F96" t="str">
            <v xml:space="preserve">Home Visitor </v>
          </cell>
          <cell r="G96" t="str">
            <v>B</v>
          </cell>
          <cell r="H96">
            <v>207</v>
          </cell>
          <cell r="M96" t="str">
            <v/>
          </cell>
        </row>
        <row r="97">
          <cell r="A97" t="str">
            <v>EF0092</v>
          </cell>
          <cell r="B97" t="str">
            <v>Stopped</v>
          </cell>
          <cell r="C97" t="str">
            <v xml:space="preserve">Teiba MOHAMED ADAM </v>
          </cell>
          <cell r="D97" t="str">
            <v>NUT</v>
          </cell>
          <cell r="E97" t="str">
            <v>TFC</v>
          </cell>
          <cell r="F97" t="str">
            <v xml:space="preserve">Cook </v>
          </cell>
          <cell r="G97" t="str">
            <v>A1</v>
          </cell>
          <cell r="H97">
            <v>207</v>
          </cell>
          <cell r="M97" t="str">
            <v/>
          </cell>
        </row>
        <row r="98">
          <cell r="A98" t="str">
            <v>EF0093</v>
          </cell>
          <cell r="B98" t="str">
            <v>Stopped</v>
          </cell>
          <cell r="C98" t="str">
            <v xml:space="preserve">Thomas PIO BAYA </v>
          </cell>
          <cell r="D98" t="str">
            <v>NUT</v>
          </cell>
          <cell r="E98" t="str">
            <v>TFC</v>
          </cell>
          <cell r="F98" t="str">
            <v xml:space="preserve">Nutrition Supervisor </v>
          </cell>
          <cell r="G98" t="str">
            <v>F</v>
          </cell>
          <cell r="H98">
            <v>207</v>
          </cell>
          <cell r="M98" t="str">
            <v/>
          </cell>
        </row>
        <row r="99">
          <cell r="A99" t="str">
            <v>EF0094</v>
          </cell>
          <cell r="B99" t="str">
            <v>Active</v>
          </cell>
          <cell r="C99" t="str">
            <v xml:space="preserve">Yahia ABDALLA MOHAMED ABAKER </v>
          </cell>
          <cell r="D99" t="str">
            <v>NUT</v>
          </cell>
          <cell r="E99" t="str">
            <v>TFC</v>
          </cell>
          <cell r="F99" t="str">
            <v>Storekeeper</v>
          </cell>
          <cell r="G99" t="str">
            <v>D4</v>
          </cell>
          <cell r="H99">
            <v>208</v>
          </cell>
          <cell r="M99" t="str">
            <v/>
          </cell>
        </row>
        <row r="100">
          <cell r="A100" t="str">
            <v>EF0095</v>
          </cell>
          <cell r="B100" t="str">
            <v>Active</v>
          </cell>
          <cell r="C100" t="str">
            <v xml:space="preserve">Younes ABUBAKER MANSUR </v>
          </cell>
          <cell r="D100" t="str">
            <v>LOG</v>
          </cell>
          <cell r="E100" t="str">
            <v>WHouse</v>
          </cell>
          <cell r="F100" t="str">
            <v>Watchman</v>
          </cell>
          <cell r="G100" t="str">
            <v>A4</v>
          </cell>
          <cell r="H100">
            <v>208</v>
          </cell>
          <cell r="M100" t="str">
            <v/>
          </cell>
        </row>
        <row r="101">
          <cell r="A101" t="str">
            <v>EF0096</v>
          </cell>
          <cell r="B101" t="str">
            <v>Stopped</v>
          </cell>
          <cell r="C101" t="str">
            <v xml:space="preserve">Yousif ADAM KHAMIS </v>
          </cell>
          <cell r="D101" t="str">
            <v>LOG</v>
          </cell>
          <cell r="E101" t="str">
            <v>Office</v>
          </cell>
          <cell r="F101" t="str">
            <v>Purchaser</v>
          </cell>
          <cell r="G101" t="str">
            <v>E2</v>
          </cell>
          <cell r="H101">
            <v>207</v>
          </cell>
          <cell r="M101" t="str">
            <v/>
          </cell>
        </row>
        <row r="102">
          <cell r="A102" t="str">
            <v>EF0097</v>
          </cell>
          <cell r="B102" t="str">
            <v>Stopped</v>
          </cell>
          <cell r="C102" t="str">
            <v xml:space="preserve">Youssuf ZAKARIA  MOHAMED ADAM </v>
          </cell>
          <cell r="D102" t="str">
            <v>NUT</v>
          </cell>
          <cell r="E102" t="str">
            <v>SFC</v>
          </cell>
          <cell r="F102" t="str">
            <v>Watchman</v>
          </cell>
          <cell r="G102" t="str">
            <v>A2</v>
          </cell>
          <cell r="H102">
            <v>208</v>
          </cell>
          <cell r="M102" t="str">
            <v/>
          </cell>
        </row>
        <row r="103">
          <cell r="A103" t="str">
            <v>EF0098</v>
          </cell>
          <cell r="B103" t="str">
            <v>Active</v>
          </cell>
          <cell r="C103" t="str">
            <v xml:space="preserve">Zainab ADAM HASSAN </v>
          </cell>
          <cell r="D103" t="str">
            <v>NUT</v>
          </cell>
          <cell r="E103" t="str">
            <v>TFC</v>
          </cell>
          <cell r="F103" t="str">
            <v xml:space="preserve">Cook </v>
          </cell>
          <cell r="G103" t="str">
            <v>A4</v>
          </cell>
          <cell r="H103">
            <v>207</v>
          </cell>
          <cell r="M103" t="str">
            <v/>
          </cell>
        </row>
        <row r="104">
          <cell r="A104" t="str">
            <v>EF0099</v>
          </cell>
          <cell r="B104" t="str">
            <v>Active</v>
          </cell>
          <cell r="C104" t="str">
            <v xml:space="preserve">Zainab MUSTAFA ABDALLA </v>
          </cell>
          <cell r="D104" t="str">
            <v>NUT</v>
          </cell>
          <cell r="E104" t="str">
            <v>TFC</v>
          </cell>
          <cell r="F104" t="str">
            <v xml:space="preserve">Psychosocial Worker </v>
          </cell>
          <cell r="G104" t="str">
            <v>D4</v>
          </cell>
          <cell r="H104">
            <v>207</v>
          </cell>
          <cell r="M104" t="str">
            <v/>
          </cell>
        </row>
        <row r="105">
          <cell r="A105" t="str">
            <v>EF0100</v>
          </cell>
          <cell r="B105" t="str">
            <v>Active</v>
          </cell>
          <cell r="C105" t="str">
            <v xml:space="preserve">Zakaria ADAM AHMID </v>
          </cell>
          <cell r="D105" t="str">
            <v>NUT</v>
          </cell>
          <cell r="E105" t="str">
            <v>TFC</v>
          </cell>
          <cell r="F105" t="str">
            <v>Watchman</v>
          </cell>
          <cell r="G105" t="str">
            <v>A4</v>
          </cell>
          <cell r="H105">
            <v>208</v>
          </cell>
          <cell r="M105" t="str">
            <v/>
          </cell>
        </row>
        <row r="106">
          <cell r="A106" t="str">
            <v>EF0101</v>
          </cell>
          <cell r="B106" t="str">
            <v>Active</v>
          </cell>
          <cell r="C106" t="str">
            <v xml:space="preserve">Zakaria MOHAMED ADAM </v>
          </cell>
          <cell r="D106" t="str">
            <v>NUT</v>
          </cell>
          <cell r="E106" t="str">
            <v>TFC</v>
          </cell>
          <cell r="F106" t="str">
            <v>Watchman</v>
          </cell>
          <cell r="G106" t="str">
            <v>A4</v>
          </cell>
          <cell r="H106">
            <v>208</v>
          </cell>
          <cell r="M106" t="str">
            <v/>
          </cell>
        </row>
        <row r="107">
          <cell r="A107" t="str">
            <v>EF0102</v>
          </cell>
          <cell r="B107" t="str">
            <v>Active</v>
          </cell>
          <cell r="C107" t="str">
            <v xml:space="preserve">Adam MOHAMED ABDALLAH </v>
          </cell>
          <cell r="D107" t="str">
            <v>LOG</v>
          </cell>
          <cell r="E107" t="str">
            <v>Office</v>
          </cell>
          <cell r="F107" t="str">
            <v>Mechanic</v>
          </cell>
          <cell r="G107" t="str">
            <v>D4</v>
          </cell>
          <cell r="H107">
            <v>207</v>
          </cell>
          <cell r="M107" t="str">
            <v/>
          </cell>
        </row>
        <row r="108">
          <cell r="A108" t="str">
            <v>EF0103</v>
          </cell>
          <cell r="B108" t="str">
            <v>Stopped</v>
          </cell>
          <cell r="C108" t="str">
            <v xml:space="preserve">Eldouma ABDALLAH YAGOUB </v>
          </cell>
          <cell r="D108" t="str">
            <v>ADMIN</v>
          </cell>
          <cell r="E108" t="str">
            <v>Office</v>
          </cell>
          <cell r="F108" t="str">
            <v xml:space="preserve">Admin assistant/HR </v>
          </cell>
          <cell r="G108" t="str">
            <v>G2</v>
          </cell>
          <cell r="H108">
            <v>207</v>
          </cell>
          <cell r="M108" t="str">
            <v/>
          </cell>
        </row>
        <row r="109">
          <cell r="A109" t="str">
            <v>EF0104</v>
          </cell>
          <cell r="B109" t="str">
            <v>Stopped</v>
          </cell>
          <cell r="C109" t="str">
            <v xml:space="preserve">Said MIKHAIL </v>
          </cell>
          <cell r="D109" t="str">
            <v>LOG</v>
          </cell>
          <cell r="E109" t="str">
            <v>Office</v>
          </cell>
          <cell r="F109" t="str">
            <v xml:space="preserve">Radio operator </v>
          </cell>
          <cell r="G109" t="str">
            <v>D1</v>
          </cell>
          <cell r="H109">
            <v>207</v>
          </cell>
          <cell r="M109" t="str">
            <v/>
          </cell>
        </row>
        <row r="110">
          <cell r="A110" t="str">
            <v>EF0105</v>
          </cell>
          <cell r="B110" t="str">
            <v>Stopped</v>
          </cell>
          <cell r="C110" t="str">
            <v xml:space="preserve">Aziza SULEIMAN </v>
          </cell>
          <cell r="D110" t="str">
            <v>NUT</v>
          </cell>
          <cell r="E110" t="str">
            <v>Psy</v>
          </cell>
          <cell r="F110" t="str">
            <v>Translator</v>
          </cell>
          <cell r="G110" t="str">
            <v>C</v>
          </cell>
          <cell r="H110">
            <v>207</v>
          </cell>
          <cell r="M110" t="str">
            <v/>
          </cell>
        </row>
        <row r="111">
          <cell r="A111" t="str">
            <v>EF0106</v>
          </cell>
          <cell r="B111" t="str">
            <v>Active</v>
          </cell>
          <cell r="C111" t="str">
            <v xml:space="preserve">Essaid ABU ELBASHER </v>
          </cell>
          <cell r="D111" t="str">
            <v>LOG</v>
          </cell>
          <cell r="E111" t="str">
            <v>Office</v>
          </cell>
          <cell r="F111" t="str">
            <v>Driver</v>
          </cell>
          <cell r="G111" t="str">
            <v>C4</v>
          </cell>
          <cell r="H111">
            <v>208</v>
          </cell>
          <cell r="M111" t="str">
            <v/>
          </cell>
        </row>
        <row r="112">
          <cell r="A112" t="str">
            <v>EF0107</v>
          </cell>
          <cell r="B112" t="str">
            <v>Stopped</v>
          </cell>
          <cell r="C112" t="str">
            <v xml:space="preserve">Elhadi OMER HAROUN </v>
          </cell>
          <cell r="D112" t="str">
            <v>NUT</v>
          </cell>
          <cell r="E112" t="str">
            <v>SFC</v>
          </cell>
          <cell r="F112" t="str">
            <v xml:space="preserve">Food Mixer </v>
          </cell>
          <cell r="G112" t="str">
            <v>B1</v>
          </cell>
          <cell r="H112">
            <v>207</v>
          </cell>
          <cell r="M112" t="str">
            <v/>
          </cell>
        </row>
        <row r="113">
          <cell r="A113" t="str">
            <v>EF0108</v>
          </cell>
          <cell r="B113" t="str">
            <v>Active</v>
          </cell>
          <cell r="C113" t="str">
            <v xml:space="preserve">Abubaker MUSSA ELBISHARI </v>
          </cell>
          <cell r="D113" t="str">
            <v>NUT</v>
          </cell>
          <cell r="E113" t="str">
            <v>TFC</v>
          </cell>
          <cell r="F113" t="str">
            <v>Nurse</v>
          </cell>
          <cell r="G113" t="str">
            <v>D4</v>
          </cell>
          <cell r="H113">
            <v>208</v>
          </cell>
          <cell r="M113" t="str">
            <v/>
          </cell>
        </row>
        <row r="114">
          <cell r="A114" t="str">
            <v>EF0109</v>
          </cell>
          <cell r="B114" t="str">
            <v>Stopped</v>
          </cell>
          <cell r="C114" t="str">
            <v xml:space="preserve">Hassan HAROUN OSMAN </v>
          </cell>
          <cell r="D114" t="str">
            <v>NUT</v>
          </cell>
          <cell r="E114" t="str">
            <v>TFC</v>
          </cell>
          <cell r="F114" t="str">
            <v>Nurse</v>
          </cell>
          <cell r="G114" t="str">
            <v>D1</v>
          </cell>
          <cell r="H114">
            <v>208</v>
          </cell>
          <cell r="M114" t="str">
            <v/>
          </cell>
        </row>
        <row r="115">
          <cell r="A115" t="str">
            <v>EF0110</v>
          </cell>
          <cell r="B115" t="str">
            <v>Active</v>
          </cell>
          <cell r="C115" t="str">
            <v xml:space="preserve">Ibrahim MUSSA ADAM </v>
          </cell>
          <cell r="D115" t="str">
            <v>NUT</v>
          </cell>
          <cell r="E115" t="str">
            <v>TFC</v>
          </cell>
          <cell r="F115" t="str">
            <v>Nurse</v>
          </cell>
          <cell r="G115" t="str">
            <v>D11</v>
          </cell>
          <cell r="H115">
            <v>208</v>
          </cell>
          <cell r="M115" t="str">
            <v/>
          </cell>
        </row>
        <row r="116">
          <cell r="A116" t="str">
            <v>EF0111</v>
          </cell>
          <cell r="B116" t="str">
            <v>Active</v>
          </cell>
          <cell r="C116" t="str">
            <v xml:space="preserve">Medina AHMED MOHAMED </v>
          </cell>
          <cell r="D116" t="str">
            <v>NUT</v>
          </cell>
          <cell r="E116" t="str">
            <v>TFC</v>
          </cell>
          <cell r="F116" t="str">
            <v>Cleaner</v>
          </cell>
          <cell r="G116" t="str">
            <v>A4</v>
          </cell>
          <cell r="H116">
            <v>207</v>
          </cell>
          <cell r="K116">
            <v>9</v>
          </cell>
          <cell r="M116" t="str">
            <v/>
          </cell>
        </row>
        <row r="117">
          <cell r="A117" t="str">
            <v>EF0112</v>
          </cell>
          <cell r="B117" t="str">
            <v>Stopped</v>
          </cell>
          <cell r="C117" t="str">
            <v xml:space="preserve">Hawa ABDALLA MAHMOUD </v>
          </cell>
          <cell r="D117" t="str">
            <v>NUT</v>
          </cell>
          <cell r="E117" t="str">
            <v>SFC</v>
          </cell>
          <cell r="F117" t="str">
            <v>Cleaner</v>
          </cell>
          <cell r="G117" t="str">
            <v>A1</v>
          </cell>
          <cell r="H117">
            <v>207</v>
          </cell>
          <cell r="M117" t="str">
            <v/>
          </cell>
        </row>
        <row r="118">
          <cell r="A118" t="str">
            <v>EF0113</v>
          </cell>
          <cell r="B118" t="str">
            <v>Stopped</v>
          </cell>
          <cell r="C118" t="str">
            <v xml:space="preserve">Mohammed AHMED HAGGAR </v>
          </cell>
          <cell r="D118" t="str">
            <v>FA</v>
          </cell>
          <cell r="E118" t="str">
            <v>Field</v>
          </cell>
          <cell r="F118" t="str">
            <v>Food Aid Monitor</v>
          </cell>
          <cell r="G118" t="str">
            <v>D1</v>
          </cell>
          <cell r="H118">
            <v>207</v>
          </cell>
          <cell r="M118" t="str">
            <v/>
          </cell>
        </row>
        <row r="119">
          <cell r="A119" t="str">
            <v>EF0114</v>
          </cell>
          <cell r="B119" t="str">
            <v>Stopped</v>
          </cell>
          <cell r="C119" t="str">
            <v xml:space="preserve">Mustapha MOHAMMED SALEH </v>
          </cell>
          <cell r="D119" t="str">
            <v>FA</v>
          </cell>
          <cell r="E119" t="str">
            <v>Field</v>
          </cell>
          <cell r="F119" t="str">
            <v>Food Aid Monitor</v>
          </cell>
          <cell r="G119" t="str">
            <v>C</v>
          </cell>
          <cell r="H119">
            <v>207</v>
          </cell>
          <cell r="M119" t="str">
            <v/>
          </cell>
        </row>
        <row r="120">
          <cell r="A120" t="str">
            <v>EF0115</v>
          </cell>
          <cell r="B120" t="str">
            <v>Active</v>
          </cell>
          <cell r="C120" t="str">
            <v xml:space="preserve">Khadija ADAM AHMED TAHIR </v>
          </cell>
          <cell r="D120" t="str">
            <v>NUT</v>
          </cell>
          <cell r="E120" t="str">
            <v>TFC</v>
          </cell>
          <cell r="F120" t="str">
            <v>Nurse</v>
          </cell>
          <cell r="G120" t="str">
            <v>D11</v>
          </cell>
          <cell r="H120">
            <v>208</v>
          </cell>
          <cell r="M120" t="str">
            <v/>
          </cell>
        </row>
        <row r="121">
          <cell r="A121" t="str">
            <v>EF0116</v>
          </cell>
          <cell r="B121" t="str">
            <v>Stopped</v>
          </cell>
          <cell r="C121" t="str">
            <v xml:space="preserve">Saad EISSA DWOELBAT </v>
          </cell>
          <cell r="D121" t="str">
            <v>LOG</v>
          </cell>
          <cell r="E121" t="str">
            <v>Office</v>
          </cell>
          <cell r="F121" t="str">
            <v>Storekeeper</v>
          </cell>
          <cell r="G121" t="str">
            <v>E1</v>
          </cell>
          <cell r="H121">
            <v>207</v>
          </cell>
          <cell r="M121" t="str">
            <v/>
          </cell>
        </row>
        <row r="122">
          <cell r="A122" t="str">
            <v>EF0117</v>
          </cell>
          <cell r="B122" t="str">
            <v>Stopped</v>
          </cell>
          <cell r="C122" t="str">
            <v xml:space="preserve">Adam ELTAHIR ADAM </v>
          </cell>
          <cell r="D122" t="str">
            <v>LOG</v>
          </cell>
          <cell r="E122" t="str">
            <v>Office</v>
          </cell>
          <cell r="F122" t="str">
            <v>Log/Rehab</v>
          </cell>
          <cell r="G122" t="str">
            <v>E</v>
          </cell>
          <cell r="H122">
            <v>207</v>
          </cell>
          <cell r="M122" t="str">
            <v/>
          </cell>
        </row>
        <row r="123">
          <cell r="A123" t="str">
            <v>EF0118</v>
          </cell>
          <cell r="B123" t="str">
            <v>Stopped</v>
          </cell>
          <cell r="C123" t="str">
            <v xml:space="preserve">Ibrahim ABEKER Adam </v>
          </cell>
          <cell r="D123" t="str">
            <v>LOG</v>
          </cell>
          <cell r="E123" t="str">
            <v>Office</v>
          </cell>
          <cell r="F123" t="str">
            <v>Rehabilitation Assitant</v>
          </cell>
          <cell r="G123" t="str">
            <v>C1</v>
          </cell>
          <cell r="H123">
            <v>207</v>
          </cell>
          <cell r="M123" t="str">
            <v/>
          </cell>
        </row>
        <row r="124">
          <cell r="A124" t="str">
            <v>EF0119</v>
          </cell>
          <cell r="B124" t="str">
            <v>Stopped</v>
          </cell>
          <cell r="C124" t="str">
            <v xml:space="preserve">Igbal HASSAN ADAM </v>
          </cell>
          <cell r="D124" t="str">
            <v>NUT</v>
          </cell>
          <cell r="E124" t="str">
            <v>SFC</v>
          </cell>
          <cell r="F124" t="str">
            <v>Registrar</v>
          </cell>
          <cell r="G124" t="str">
            <v>C1</v>
          </cell>
          <cell r="H124">
            <v>207</v>
          </cell>
          <cell r="M124" t="str">
            <v/>
          </cell>
        </row>
        <row r="125">
          <cell r="A125" t="str">
            <v>EF0120</v>
          </cell>
          <cell r="B125" t="str">
            <v>Active</v>
          </cell>
          <cell r="C125" t="str">
            <v xml:space="preserve">Nasser Eldeen HASSAN IDRISS </v>
          </cell>
          <cell r="D125" t="str">
            <v>NUT</v>
          </cell>
          <cell r="E125" t="str">
            <v>TFC</v>
          </cell>
          <cell r="F125" t="str">
            <v xml:space="preserve">Home Visitor </v>
          </cell>
          <cell r="G125" t="str">
            <v>B4</v>
          </cell>
          <cell r="H125">
            <v>207</v>
          </cell>
          <cell r="M125" t="str">
            <v/>
          </cell>
        </row>
        <row r="126">
          <cell r="A126" t="str">
            <v>EF0121</v>
          </cell>
          <cell r="B126" t="str">
            <v>Stopped</v>
          </cell>
          <cell r="C126" t="str">
            <v xml:space="preserve">Suleiman YAGOUB ABDALLA </v>
          </cell>
          <cell r="D126" t="str">
            <v>NUT</v>
          </cell>
          <cell r="E126" t="str">
            <v>SFC</v>
          </cell>
          <cell r="F126" t="str">
            <v xml:space="preserve">Home Visitor </v>
          </cell>
          <cell r="G126" t="str">
            <v>B</v>
          </cell>
          <cell r="H126">
            <v>207</v>
          </cell>
          <cell r="M126" t="str">
            <v/>
          </cell>
        </row>
        <row r="127">
          <cell r="A127" t="str">
            <v>EF0122</v>
          </cell>
          <cell r="B127" t="str">
            <v>Stopped</v>
          </cell>
          <cell r="C127" t="str">
            <v xml:space="preserve">Ali ADAM TAJEDDEEN </v>
          </cell>
          <cell r="D127" t="str">
            <v>NUT</v>
          </cell>
          <cell r="E127" t="str">
            <v>SFC</v>
          </cell>
          <cell r="F127" t="str">
            <v xml:space="preserve">Home Visitor </v>
          </cell>
          <cell r="G127" t="str">
            <v>B</v>
          </cell>
          <cell r="H127">
            <v>207</v>
          </cell>
          <cell r="M127" t="str">
            <v/>
          </cell>
        </row>
        <row r="128">
          <cell r="A128" t="str">
            <v>EF0123</v>
          </cell>
          <cell r="B128" t="str">
            <v>Stopped</v>
          </cell>
          <cell r="C128" t="str">
            <v xml:space="preserve">Suleiman MOHAMED AHMED </v>
          </cell>
          <cell r="D128" t="str">
            <v>NUT</v>
          </cell>
          <cell r="E128" t="str">
            <v>SFC</v>
          </cell>
          <cell r="F128" t="str">
            <v>Counterpart</v>
          </cell>
          <cell r="G128" t="str">
            <v>G1</v>
          </cell>
          <cell r="H128">
            <v>207</v>
          </cell>
          <cell r="M128" t="str">
            <v/>
          </cell>
        </row>
        <row r="129">
          <cell r="A129" t="str">
            <v>EF0124</v>
          </cell>
          <cell r="B129" t="str">
            <v>Active</v>
          </cell>
          <cell r="C129" t="str">
            <v xml:space="preserve">Namat IBRAHIM HAROUN </v>
          </cell>
          <cell r="D129" t="str">
            <v>ADMIN</v>
          </cell>
          <cell r="E129" t="str">
            <v>Guest house</v>
          </cell>
          <cell r="F129" t="str">
            <v>Cleaner</v>
          </cell>
          <cell r="G129" t="str">
            <v>A4</v>
          </cell>
          <cell r="H129">
            <v>207</v>
          </cell>
          <cell r="M129" t="str">
            <v/>
          </cell>
        </row>
        <row r="130">
          <cell r="A130" t="str">
            <v>EF0125</v>
          </cell>
          <cell r="B130" t="str">
            <v>Active</v>
          </cell>
          <cell r="C130" t="str">
            <v xml:space="preserve">Abdalla SULEIMAN ABDELRAHMAN </v>
          </cell>
          <cell r="D130" t="str">
            <v>FS</v>
          </cell>
          <cell r="E130" t="str">
            <v>Field</v>
          </cell>
          <cell r="F130" t="str">
            <v>Food security Surveillance officer</v>
          </cell>
          <cell r="G130" t="str">
            <v>D4</v>
          </cell>
          <cell r="H130">
            <v>207</v>
          </cell>
          <cell r="M130" t="str">
            <v/>
          </cell>
        </row>
        <row r="131">
          <cell r="A131" t="str">
            <v>EF0126</v>
          </cell>
          <cell r="B131" t="str">
            <v>Stopped</v>
          </cell>
          <cell r="C131" t="str">
            <v xml:space="preserve">Abass ADAM MOHAMED </v>
          </cell>
          <cell r="D131" t="str">
            <v>LOG</v>
          </cell>
          <cell r="E131" t="str">
            <v>Office</v>
          </cell>
          <cell r="F131" t="str">
            <v>Worker</v>
          </cell>
          <cell r="G131" t="str">
            <v>A1</v>
          </cell>
          <cell r="H131">
            <v>207</v>
          </cell>
          <cell r="M131" t="str">
            <v/>
          </cell>
        </row>
        <row r="132">
          <cell r="A132" t="str">
            <v>EF0127</v>
          </cell>
          <cell r="B132" t="str">
            <v>Stopped</v>
          </cell>
          <cell r="C132" t="str">
            <v xml:space="preserve">Abdul MAJEED YAGOUB  </v>
          </cell>
          <cell r="D132" t="str">
            <v>LOG</v>
          </cell>
          <cell r="E132" t="str">
            <v>Office</v>
          </cell>
          <cell r="F132" t="str">
            <v>Worker</v>
          </cell>
          <cell r="G132" t="str">
            <v>A1</v>
          </cell>
          <cell r="H132">
            <v>207</v>
          </cell>
          <cell r="M132" t="str">
            <v/>
          </cell>
        </row>
        <row r="133">
          <cell r="A133" t="str">
            <v>EF0128</v>
          </cell>
          <cell r="B133" t="str">
            <v>Active</v>
          </cell>
          <cell r="C133" t="str">
            <v xml:space="preserve">Ahmed IDRISS ADAM </v>
          </cell>
          <cell r="D133" t="str">
            <v>NUT</v>
          </cell>
          <cell r="E133" t="str">
            <v>TFC</v>
          </cell>
          <cell r="F133" t="str">
            <v xml:space="preserve">Phase Monitor </v>
          </cell>
          <cell r="G133" t="str">
            <v>B4</v>
          </cell>
          <cell r="H133">
            <v>208</v>
          </cell>
          <cell r="M133" t="str">
            <v/>
          </cell>
        </row>
        <row r="134">
          <cell r="A134" t="str">
            <v>EF0129</v>
          </cell>
          <cell r="B134" t="str">
            <v>Stopped</v>
          </cell>
          <cell r="C134" t="str">
            <v xml:space="preserve">Mohamed NADIM </v>
          </cell>
          <cell r="D134" t="str">
            <v>NUT</v>
          </cell>
          <cell r="E134" t="str">
            <v>TFC</v>
          </cell>
          <cell r="F134" t="str">
            <v xml:space="preserve">Medical Supervisor </v>
          </cell>
          <cell r="G134" t="str">
            <v>H1</v>
          </cell>
          <cell r="H134">
            <v>207</v>
          </cell>
          <cell r="M134" t="str">
            <v/>
          </cell>
        </row>
        <row r="135">
          <cell r="A135" t="str">
            <v>EF0130</v>
          </cell>
          <cell r="B135" t="str">
            <v>Stopped</v>
          </cell>
          <cell r="C135" t="str">
            <v xml:space="preserve">Elsadig ABAKER HASSABALLA </v>
          </cell>
          <cell r="D135" t="str">
            <v>FS</v>
          </cell>
          <cell r="E135" t="str">
            <v>Field</v>
          </cell>
          <cell r="F135" t="str">
            <v>Data Entry Manager</v>
          </cell>
          <cell r="G135" t="str">
            <v>C1</v>
          </cell>
          <cell r="H135">
            <v>207</v>
          </cell>
          <cell r="M135" t="str">
            <v/>
          </cell>
        </row>
        <row r="136">
          <cell r="A136" t="str">
            <v>EF0131</v>
          </cell>
          <cell r="B136" t="str">
            <v>Stopped</v>
          </cell>
          <cell r="C136" t="str">
            <v xml:space="preserve">Ibrahim Adam  Fadul  </v>
          </cell>
          <cell r="D136" t="str">
            <v>FS</v>
          </cell>
          <cell r="E136" t="str">
            <v>Field</v>
          </cell>
          <cell r="F136" t="str">
            <v xml:space="preserve">Food security monitor </v>
          </cell>
          <cell r="G136" t="str">
            <v>C</v>
          </cell>
          <cell r="H136">
            <v>207</v>
          </cell>
          <cell r="M136" t="str">
            <v/>
          </cell>
        </row>
        <row r="137">
          <cell r="A137" t="str">
            <v>EF0132</v>
          </cell>
          <cell r="B137" t="str">
            <v>Stopped</v>
          </cell>
          <cell r="C137" t="str">
            <v xml:space="preserve">Mohamed IBRAHIM HUSSEIN  </v>
          </cell>
          <cell r="D137" t="str">
            <v>FA</v>
          </cell>
          <cell r="E137" t="str">
            <v>Field</v>
          </cell>
          <cell r="F137" t="str">
            <v>Food Aid Monitor</v>
          </cell>
          <cell r="G137" t="str">
            <v>C</v>
          </cell>
          <cell r="H137">
            <v>207</v>
          </cell>
          <cell r="M137" t="str">
            <v/>
          </cell>
        </row>
        <row r="138">
          <cell r="A138" t="str">
            <v>EF0133</v>
          </cell>
          <cell r="B138" t="str">
            <v>Stopped</v>
          </cell>
          <cell r="C138" t="str">
            <v xml:space="preserve">Mohamed OSMAN ELBAGIR  </v>
          </cell>
          <cell r="D138" t="str">
            <v>FA</v>
          </cell>
          <cell r="E138" t="str">
            <v>Field</v>
          </cell>
          <cell r="F138" t="str">
            <v>Food Aid Monitor</v>
          </cell>
          <cell r="G138" t="str">
            <v>C</v>
          </cell>
          <cell r="H138">
            <v>207</v>
          </cell>
          <cell r="M138" t="str">
            <v/>
          </cell>
        </row>
        <row r="139">
          <cell r="A139" t="str">
            <v>EF0134</v>
          </cell>
          <cell r="B139" t="str">
            <v>Stopped</v>
          </cell>
          <cell r="C139" t="str">
            <v xml:space="preserve">Abaker ABDELRAHMAN AZARG </v>
          </cell>
          <cell r="D139" t="str">
            <v>FA</v>
          </cell>
          <cell r="E139" t="str">
            <v>Field</v>
          </cell>
          <cell r="F139" t="str">
            <v>Food Aid Monitor</v>
          </cell>
          <cell r="G139" t="str">
            <v>C</v>
          </cell>
          <cell r="H139">
            <v>207</v>
          </cell>
          <cell r="M139" t="str">
            <v/>
          </cell>
        </row>
        <row r="140">
          <cell r="A140" t="str">
            <v>EF0135</v>
          </cell>
          <cell r="B140" t="str">
            <v>Active</v>
          </cell>
          <cell r="C140" t="str">
            <v xml:space="preserve">Abdalla AHMED MOHAMED  </v>
          </cell>
          <cell r="D140" t="str">
            <v>NUTSURVEY</v>
          </cell>
          <cell r="E140" t="str">
            <v>Nut survey</v>
          </cell>
          <cell r="F140" t="str">
            <v xml:space="preserve"> Team Leader</v>
          </cell>
          <cell r="G140" t="str">
            <v>D4</v>
          </cell>
          <cell r="H140">
            <v>207</v>
          </cell>
          <cell r="M140" t="str">
            <v/>
          </cell>
        </row>
        <row r="141">
          <cell r="A141" t="str">
            <v>EF0136</v>
          </cell>
          <cell r="B141" t="str">
            <v>Active</v>
          </cell>
          <cell r="C141" t="str">
            <v xml:space="preserve">Thuraya ADAM ABDALLA </v>
          </cell>
          <cell r="D141" t="str">
            <v>NUT</v>
          </cell>
          <cell r="E141" t="str">
            <v>TFC</v>
          </cell>
          <cell r="F141" t="str">
            <v>Home Visitor</v>
          </cell>
          <cell r="G141" t="str">
            <v>B4</v>
          </cell>
          <cell r="H141">
            <v>207</v>
          </cell>
          <cell r="M141" t="str">
            <v/>
          </cell>
        </row>
        <row r="142">
          <cell r="A142" t="str">
            <v>EF0137</v>
          </cell>
          <cell r="B142" t="str">
            <v>Active</v>
          </cell>
          <cell r="C142" t="str">
            <v xml:space="preserve">Nafissa MOHAMED ISMAIL </v>
          </cell>
          <cell r="D142" t="str">
            <v>NUTSURVEY</v>
          </cell>
          <cell r="E142" t="str">
            <v>Nut survey</v>
          </cell>
          <cell r="F142" t="str">
            <v xml:space="preserve"> Team Leader</v>
          </cell>
          <cell r="G142" t="str">
            <v>D4</v>
          </cell>
          <cell r="H142">
            <v>207</v>
          </cell>
          <cell r="M142" t="str">
            <v/>
          </cell>
        </row>
        <row r="143">
          <cell r="A143" t="str">
            <v>EF0138</v>
          </cell>
          <cell r="B143" t="str">
            <v>Active</v>
          </cell>
          <cell r="C143" t="str">
            <v xml:space="preserve">Fawzi AHMED MAHMOUD </v>
          </cell>
          <cell r="D143" t="str">
            <v>NUT</v>
          </cell>
          <cell r="E143" t="str">
            <v>TFC</v>
          </cell>
          <cell r="F143" t="str">
            <v xml:space="preserve">Home Visitor </v>
          </cell>
          <cell r="G143" t="str">
            <v>B4</v>
          </cell>
          <cell r="H143">
            <v>207</v>
          </cell>
          <cell r="M143" t="str">
            <v/>
          </cell>
        </row>
        <row r="144">
          <cell r="A144" t="str">
            <v>EF0139</v>
          </cell>
          <cell r="B144" t="str">
            <v>Stopped</v>
          </cell>
          <cell r="C144" t="str">
            <v xml:space="preserve">Mobarak MOHAMED MATAR </v>
          </cell>
          <cell r="D144" t="str">
            <v>NUTSURVEY</v>
          </cell>
          <cell r="E144" t="str">
            <v>Nut survey</v>
          </cell>
          <cell r="F144" t="str">
            <v>Assesment Measurer</v>
          </cell>
          <cell r="G144" t="str">
            <v>B</v>
          </cell>
          <cell r="H144">
            <v>207</v>
          </cell>
          <cell r="M144" t="str">
            <v/>
          </cell>
        </row>
        <row r="145">
          <cell r="A145" t="str">
            <v>EF0140</v>
          </cell>
          <cell r="B145" t="str">
            <v>Active</v>
          </cell>
          <cell r="C145" t="str">
            <v xml:space="preserve">Mariam ABDULGADIR YAGOUB </v>
          </cell>
          <cell r="D145" t="str">
            <v>NUT</v>
          </cell>
          <cell r="E145" t="str">
            <v>TFC</v>
          </cell>
          <cell r="F145" t="str">
            <v xml:space="preserve">Home Visitor </v>
          </cell>
          <cell r="G145" t="str">
            <v>B4</v>
          </cell>
          <cell r="H145">
            <v>207</v>
          </cell>
          <cell r="M145" t="str">
            <v/>
          </cell>
        </row>
        <row r="146">
          <cell r="A146" t="str">
            <v>EF0141</v>
          </cell>
          <cell r="B146" t="str">
            <v>Stopped</v>
          </cell>
          <cell r="C146" t="str">
            <v xml:space="preserve">Tijani ISMAIL ABDULELWHAB </v>
          </cell>
          <cell r="D146" t="str">
            <v>LOG</v>
          </cell>
          <cell r="E146" t="str">
            <v>Office</v>
          </cell>
          <cell r="F146" t="str">
            <v>Driver</v>
          </cell>
          <cell r="G146" t="str">
            <v>C1</v>
          </cell>
          <cell r="H146">
            <v>207</v>
          </cell>
          <cell r="M146" t="str">
            <v/>
          </cell>
        </row>
        <row r="147">
          <cell r="A147" t="str">
            <v>EF0142</v>
          </cell>
          <cell r="B147" t="str">
            <v>Stopped</v>
          </cell>
          <cell r="C147" t="str">
            <v xml:space="preserve">Haitham MOHAMED ABDALLAH </v>
          </cell>
          <cell r="D147" t="str">
            <v>LOG</v>
          </cell>
          <cell r="E147" t="str">
            <v>Office</v>
          </cell>
          <cell r="F147" t="str">
            <v>Driver</v>
          </cell>
          <cell r="G147" t="str">
            <v>C1</v>
          </cell>
          <cell r="H147">
            <v>207</v>
          </cell>
          <cell r="M147" t="str">
            <v/>
          </cell>
        </row>
        <row r="148">
          <cell r="A148" t="str">
            <v>EF0143</v>
          </cell>
          <cell r="B148" t="str">
            <v>Stopped</v>
          </cell>
          <cell r="C148" t="str">
            <v xml:space="preserve">Hussein HAROUN MUSSA </v>
          </cell>
          <cell r="D148" t="str">
            <v>LOG</v>
          </cell>
          <cell r="E148" t="str">
            <v>Office</v>
          </cell>
          <cell r="F148" t="str">
            <v>Driver</v>
          </cell>
          <cell r="G148" t="str">
            <v>C1</v>
          </cell>
          <cell r="H148">
            <v>207</v>
          </cell>
          <cell r="M148" t="str">
            <v/>
          </cell>
        </row>
        <row r="149">
          <cell r="A149" t="str">
            <v>EF0144</v>
          </cell>
          <cell r="B149" t="str">
            <v>Stopped</v>
          </cell>
          <cell r="C149" t="str">
            <v xml:space="preserve">Mohamed SULIAMAN MOHAMED </v>
          </cell>
          <cell r="D149" t="str">
            <v>NUT</v>
          </cell>
          <cell r="E149" t="str">
            <v>SFC</v>
          </cell>
          <cell r="F149" t="str">
            <v>Registrar</v>
          </cell>
          <cell r="G149" t="str">
            <v>C1</v>
          </cell>
          <cell r="H149">
            <v>207</v>
          </cell>
          <cell r="M149" t="str">
            <v/>
          </cell>
        </row>
        <row r="150">
          <cell r="A150" t="str">
            <v>EF0145</v>
          </cell>
          <cell r="B150" t="str">
            <v>Stopped</v>
          </cell>
          <cell r="C150" t="str">
            <v xml:space="preserve">Mohamed ADAM HAMID </v>
          </cell>
          <cell r="D150" t="str">
            <v>NUT</v>
          </cell>
          <cell r="E150" t="str">
            <v>SFC</v>
          </cell>
          <cell r="F150" t="str">
            <v xml:space="preserve">Measurer </v>
          </cell>
          <cell r="G150" t="str">
            <v>B</v>
          </cell>
          <cell r="H150">
            <v>207</v>
          </cell>
          <cell r="M150" t="str">
            <v/>
          </cell>
        </row>
        <row r="151">
          <cell r="A151" t="str">
            <v>EF0146</v>
          </cell>
          <cell r="B151" t="str">
            <v>Stopped</v>
          </cell>
          <cell r="C151" t="str">
            <v xml:space="preserve">Amal ADAM IBRAHIM </v>
          </cell>
          <cell r="D151" t="str">
            <v>NUT</v>
          </cell>
          <cell r="E151" t="str">
            <v>SFC</v>
          </cell>
          <cell r="F151" t="str">
            <v xml:space="preserve">Measurer </v>
          </cell>
          <cell r="G151" t="str">
            <v>B1</v>
          </cell>
          <cell r="H151">
            <v>207</v>
          </cell>
          <cell r="M151" t="str">
            <v/>
          </cell>
        </row>
        <row r="152">
          <cell r="A152" t="str">
            <v>EF0147</v>
          </cell>
          <cell r="B152" t="str">
            <v>Stopped</v>
          </cell>
          <cell r="C152" t="str">
            <v xml:space="preserve">Haroun HIMIADA MOHAMED  </v>
          </cell>
          <cell r="D152" t="str">
            <v>LOG</v>
          </cell>
          <cell r="E152" t="str">
            <v>Office</v>
          </cell>
          <cell r="F152" t="str">
            <v xml:space="preserve">Radio operator </v>
          </cell>
          <cell r="G152" t="str">
            <v>D1</v>
          </cell>
          <cell r="H152">
            <v>208</v>
          </cell>
          <cell r="M152" t="str">
            <v/>
          </cell>
        </row>
        <row r="153">
          <cell r="A153" t="str">
            <v>EF0148</v>
          </cell>
          <cell r="B153" t="str">
            <v>Stopped</v>
          </cell>
          <cell r="C153" t="str">
            <v xml:space="preserve">Zahra KHIDIR AHMED </v>
          </cell>
          <cell r="D153" t="str">
            <v>NUT</v>
          </cell>
          <cell r="E153" t="str">
            <v>SFC</v>
          </cell>
          <cell r="F153" t="str">
            <v>Nurse</v>
          </cell>
          <cell r="G153" t="str">
            <v>D1</v>
          </cell>
          <cell r="H153">
            <v>207</v>
          </cell>
          <cell r="M153" t="str">
            <v/>
          </cell>
        </row>
        <row r="154">
          <cell r="A154" t="str">
            <v>EF0149</v>
          </cell>
          <cell r="B154" t="str">
            <v>Active</v>
          </cell>
          <cell r="C154" t="str">
            <v xml:space="preserve">Hamdi ADAM MOHAMED </v>
          </cell>
          <cell r="D154" t="str">
            <v>LOG</v>
          </cell>
          <cell r="E154" t="str">
            <v>Office</v>
          </cell>
          <cell r="F154" t="str">
            <v xml:space="preserve">Radio operator </v>
          </cell>
          <cell r="G154" t="str">
            <v>D4</v>
          </cell>
          <cell r="H154">
            <v>208</v>
          </cell>
          <cell r="M154" t="str">
            <v/>
          </cell>
        </row>
        <row r="155">
          <cell r="A155" t="str">
            <v>EF0150</v>
          </cell>
          <cell r="B155" t="str">
            <v>Active</v>
          </cell>
          <cell r="C155" t="str">
            <v xml:space="preserve">Latifa ADAM RIZIG </v>
          </cell>
          <cell r="D155" t="str">
            <v>NUT</v>
          </cell>
          <cell r="E155" t="str">
            <v>TFC</v>
          </cell>
          <cell r="F155" t="str">
            <v>Home Visitor</v>
          </cell>
          <cell r="G155" t="str">
            <v>B4</v>
          </cell>
          <cell r="H155">
            <v>207</v>
          </cell>
          <cell r="M155" t="str">
            <v/>
          </cell>
        </row>
        <row r="156">
          <cell r="A156" t="str">
            <v>EF0151</v>
          </cell>
          <cell r="B156" t="str">
            <v>Active</v>
          </cell>
          <cell r="C156" t="str">
            <v xml:space="preserve">Khalid ABDULMOTI ALI </v>
          </cell>
          <cell r="D156" t="str">
            <v>NUT</v>
          </cell>
          <cell r="E156" t="str">
            <v>TFC</v>
          </cell>
          <cell r="F156" t="str">
            <v>Home Visitor</v>
          </cell>
          <cell r="G156" t="str">
            <v>B4</v>
          </cell>
          <cell r="H156">
            <v>207</v>
          </cell>
          <cell r="M156" t="str">
            <v/>
          </cell>
        </row>
        <row r="157">
          <cell r="A157" t="str">
            <v>EF0152</v>
          </cell>
          <cell r="B157" t="str">
            <v>Active</v>
          </cell>
          <cell r="C157" t="str">
            <v xml:space="preserve">Aziza MOHAMED ADAM </v>
          </cell>
          <cell r="D157" t="str">
            <v>NUT</v>
          </cell>
          <cell r="E157" t="str">
            <v>OTP</v>
          </cell>
          <cell r="F157" t="str">
            <v>Home Visitor</v>
          </cell>
          <cell r="G157" t="str">
            <v>B4</v>
          </cell>
          <cell r="H157">
            <v>207</v>
          </cell>
          <cell r="M157" t="str">
            <v/>
          </cell>
        </row>
        <row r="158">
          <cell r="A158" t="str">
            <v>EF0153</v>
          </cell>
          <cell r="B158" t="str">
            <v>Stopped</v>
          </cell>
          <cell r="C158" t="str">
            <v xml:space="preserve">Zahra SALIH ADAM </v>
          </cell>
          <cell r="D158" t="str">
            <v>NUT</v>
          </cell>
          <cell r="E158" t="str">
            <v>SFC</v>
          </cell>
          <cell r="F158" t="str">
            <v>Home Visitor</v>
          </cell>
          <cell r="G158" t="str">
            <v>B1</v>
          </cell>
          <cell r="H158">
            <v>207</v>
          </cell>
          <cell r="M158" t="str">
            <v/>
          </cell>
        </row>
        <row r="159">
          <cell r="A159" t="str">
            <v>EF0154</v>
          </cell>
          <cell r="B159" t="str">
            <v>Active</v>
          </cell>
          <cell r="C159" t="str">
            <v xml:space="preserve">Nafisa ABDUJABAR ABDUHAMEED </v>
          </cell>
          <cell r="D159" t="str">
            <v>NUT</v>
          </cell>
          <cell r="E159" t="str">
            <v>TFC</v>
          </cell>
          <cell r="F159" t="str">
            <v>Home Visitor</v>
          </cell>
          <cell r="G159" t="str">
            <v>B4</v>
          </cell>
          <cell r="H159">
            <v>207</v>
          </cell>
          <cell r="M159" t="str">
            <v/>
          </cell>
        </row>
        <row r="160">
          <cell r="A160" t="str">
            <v>EF0155</v>
          </cell>
          <cell r="B160" t="str">
            <v>Stopped</v>
          </cell>
          <cell r="C160" t="str">
            <v xml:space="preserve">Rehab KARAMADEEN MOHAMED </v>
          </cell>
          <cell r="D160" t="str">
            <v>NUT</v>
          </cell>
          <cell r="E160" t="str">
            <v>SFC</v>
          </cell>
          <cell r="F160" t="str">
            <v>Home Visitor</v>
          </cell>
          <cell r="G160" t="str">
            <v>B1</v>
          </cell>
          <cell r="H160">
            <v>207</v>
          </cell>
          <cell r="M160" t="str">
            <v/>
          </cell>
        </row>
        <row r="161">
          <cell r="A161" t="str">
            <v>EF0156</v>
          </cell>
          <cell r="B161" t="str">
            <v>Active</v>
          </cell>
          <cell r="C161" t="str">
            <v xml:space="preserve">Nafisa MOHAMED ADAM </v>
          </cell>
          <cell r="D161" t="str">
            <v>NUT</v>
          </cell>
          <cell r="E161" t="str">
            <v>TFC</v>
          </cell>
          <cell r="F161" t="str">
            <v>Home Visitor</v>
          </cell>
          <cell r="G161" t="str">
            <v>B4</v>
          </cell>
          <cell r="H161">
            <v>207</v>
          </cell>
          <cell r="M161" t="str">
            <v/>
          </cell>
        </row>
        <row r="162">
          <cell r="A162" t="str">
            <v xml:space="preserve">EF0157 </v>
          </cell>
          <cell r="B162" t="str">
            <v>Stopped</v>
          </cell>
          <cell r="C162" t="str">
            <v xml:space="preserve">Adam ABAKER AHMED </v>
          </cell>
          <cell r="D162" t="str">
            <v>LOG</v>
          </cell>
          <cell r="E162" t="str">
            <v>Guest House</v>
          </cell>
          <cell r="F162" t="str">
            <v>Watchman</v>
          </cell>
          <cell r="G162" t="str">
            <v>A1</v>
          </cell>
          <cell r="H162">
            <v>208</v>
          </cell>
          <cell r="M162" t="str">
            <v/>
          </cell>
        </row>
        <row r="163">
          <cell r="A163" t="str">
            <v>EF0158</v>
          </cell>
          <cell r="B163" t="str">
            <v>Active</v>
          </cell>
          <cell r="C163" t="str">
            <v xml:space="preserve">Mohamed ELHAFEZ IBRAHIM </v>
          </cell>
          <cell r="D163" t="str">
            <v>LOG</v>
          </cell>
          <cell r="E163" t="str">
            <v>WHouse</v>
          </cell>
          <cell r="F163" t="str">
            <v>Watchman</v>
          </cell>
          <cell r="G163" t="str">
            <v>A4</v>
          </cell>
          <cell r="H163">
            <v>208</v>
          </cell>
          <cell r="M163" t="str">
            <v/>
          </cell>
        </row>
        <row r="164">
          <cell r="A164" t="str">
            <v>EF0159</v>
          </cell>
          <cell r="B164" t="str">
            <v>Stopped</v>
          </cell>
          <cell r="C164" t="str">
            <v xml:space="preserve">Ismail MOHAMED ABDU ELRAHIM AHMED </v>
          </cell>
          <cell r="D164" t="str">
            <v>NUT</v>
          </cell>
          <cell r="E164" t="str">
            <v>SFC</v>
          </cell>
          <cell r="F164" t="str">
            <v>Watchman</v>
          </cell>
          <cell r="G164" t="str">
            <v>A1</v>
          </cell>
          <cell r="H164">
            <v>208</v>
          </cell>
          <cell r="M164" t="str">
            <v/>
          </cell>
        </row>
        <row r="165">
          <cell r="A165" t="str">
            <v>EF0160</v>
          </cell>
          <cell r="B165" t="str">
            <v>Active</v>
          </cell>
          <cell r="C165" t="str">
            <v xml:space="preserve">Ali IBRAHIM ELHAJ </v>
          </cell>
          <cell r="D165" t="str">
            <v>LOG</v>
          </cell>
          <cell r="E165" t="str">
            <v>Guest house</v>
          </cell>
          <cell r="F165" t="str">
            <v>Watchman</v>
          </cell>
          <cell r="G165" t="str">
            <v>A4</v>
          </cell>
          <cell r="H165">
            <v>208</v>
          </cell>
          <cell r="M165" t="str">
            <v/>
          </cell>
        </row>
        <row r="166">
          <cell r="A166" t="str">
            <v>EF0161</v>
          </cell>
          <cell r="B166" t="str">
            <v>Stopped</v>
          </cell>
          <cell r="C166" t="str">
            <v xml:space="preserve">Ibrahim ADAM ABDALLAH YAGOUB </v>
          </cell>
          <cell r="D166" t="str">
            <v>NUT</v>
          </cell>
          <cell r="E166" t="str">
            <v>TFC</v>
          </cell>
          <cell r="F166" t="str">
            <v>Registrar</v>
          </cell>
          <cell r="G166" t="str">
            <v>C1</v>
          </cell>
          <cell r="H166">
            <v>207</v>
          </cell>
          <cell r="M166" t="str">
            <v/>
          </cell>
        </row>
        <row r="167">
          <cell r="A167" t="str">
            <v>EF0162</v>
          </cell>
          <cell r="B167" t="str">
            <v>Active</v>
          </cell>
          <cell r="C167" t="str">
            <v xml:space="preserve">Abdulrahman MOHAMED ADAM </v>
          </cell>
          <cell r="D167" t="str">
            <v>LOG</v>
          </cell>
          <cell r="E167" t="str">
            <v>Guest house</v>
          </cell>
          <cell r="F167" t="str">
            <v>Watchman</v>
          </cell>
          <cell r="G167" t="str">
            <v>A4</v>
          </cell>
          <cell r="H167">
            <v>208</v>
          </cell>
          <cell r="M167" t="str">
            <v/>
          </cell>
        </row>
        <row r="168">
          <cell r="A168" t="str">
            <v>EF0163</v>
          </cell>
          <cell r="B168" t="str">
            <v>Active</v>
          </cell>
          <cell r="C168" t="str">
            <v xml:space="preserve">Mohamed ABOH MOHAMED </v>
          </cell>
          <cell r="D168" t="str">
            <v>FA</v>
          </cell>
          <cell r="E168" t="str">
            <v>Field</v>
          </cell>
          <cell r="F168" t="str">
            <v>Local Food Aid Monitor</v>
          </cell>
          <cell r="G168" t="str">
            <v>C4</v>
          </cell>
          <cell r="H168">
            <v>207</v>
          </cell>
          <cell r="M168" t="str">
            <v/>
          </cell>
        </row>
        <row r="169">
          <cell r="A169" t="str">
            <v>EF0164</v>
          </cell>
          <cell r="B169" t="str">
            <v>Stopped</v>
          </cell>
          <cell r="C169" t="str">
            <v xml:space="preserve">Thuraya ABDULKARIM SHOGAR </v>
          </cell>
          <cell r="D169" t="str">
            <v>FA</v>
          </cell>
          <cell r="E169" t="str">
            <v>Field</v>
          </cell>
          <cell r="F169" t="str">
            <v>Cook</v>
          </cell>
          <cell r="G169" t="str">
            <v>A1</v>
          </cell>
          <cell r="H169">
            <v>207</v>
          </cell>
          <cell r="M169" t="str">
            <v/>
          </cell>
        </row>
        <row r="170">
          <cell r="A170" t="str">
            <v>EF0165</v>
          </cell>
          <cell r="B170" t="str">
            <v>Active</v>
          </cell>
          <cell r="C170" t="str">
            <v xml:space="preserve">Abdulaziz ABAKAR MEDANI </v>
          </cell>
          <cell r="D170" t="str">
            <v>FA</v>
          </cell>
          <cell r="E170" t="str">
            <v>Field</v>
          </cell>
          <cell r="F170" t="str">
            <v>Local Food Aid Team Leader</v>
          </cell>
          <cell r="G170" t="str">
            <v>E4</v>
          </cell>
          <cell r="H170">
            <v>207</v>
          </cell>
          <cell r="M170" t="str">
            <v/>
          </cell>
        </row>
        <row r="171">
          <cell r="A171" t="str">
            <v>EF0166</v>
          </cell>
          <cell r="B171" t="str">
            <v>Active</v>
          </cell>
          <cell r="C171" t="str">
            <v xml:space="preserve">Haviz MUSA ABAKER </v>
          </cell>
          <cell r="D171" t="str">
            <v>LOG</v>
          </cell>
          <cell r="E171" t="str">
            <v>Field</v>
          </cell>
          <cell r="F171" t="str">
            <v>Rehabilitation Assitant</v>
          </cell>
          <cell r="G171" t="str">
            <v>C4</v>
          </cell>
          <cell r="H171">
            <v>207</v>
          </cell>
          <cell r="M171" t="str">
            <v/>
          </cell>
        </row>
        <row r="172">
          <cell r="A172" t="str">
            <v>EF0167</v>
          </cell>
          <cell r="B172" t="str">
            <v>Stopped</v>
          </cell>
          <cell r="C172" t="str">
            <v xml:space="preserve">Khalid AHMED ABDELMOUMI </v>
          </cell>
          <cell r="D172" t="str">
            <v>FA</v>
          </cell>
          <cell r="E172" t="str">
            <v>Field</v>
          </cell>
          <cell r="F172" t="str">
            <v>Watchman</v>
          </cell>
          <cell r="G172" t="str">
            <v>A1</v>
          </cell>
          <cell r="H172">
            <v>208</v>
          </cell>
          <cell r="M172" t="str">
            <v/>
          </cell>
        </row>
        <row r="173">
          <cell r="A173" t="str">
            <v>EF0168</v>
          </cell>
          <cell r="B173" t="str">
            <v>Stopped</v>
          </cell>
          <cell r="C173" t="str">
            <v xml:space="preserve">Fatma AHMED MOHAMED </v>
          </cell>
          <cell r="D173" t="str">
            <v>FA</v>
          </cell>
          <cell r="E173" t="str">
            <v>Field</v>
          </cell>
          <cell r="F173" t="str">
            <v>Cleaner</v>
          </cell>
          <cell r="G173" t="str">
            <v>A1</v>
          </cell>
          <cell r="H173">
            <v>207</v>
          </cell>
          <cell r="M173" t="str">
            <v/>
          </cell>
        </row>
        <row r="174">
          <cell r="A174" t="str">
            <v>EF0169</v>
          </cell>
          <cell r="B174" t="str">
            <v>Stopped</v>
          </cell>
          <cell r="C174" t="str">
            <v xml:space="preserve">Ahmed YOUSSIF ABDELMAJEED 2 </v>
          </cell>
          <cell r="D174" t="str">
            <v>NUT</v>
          </cell>
          <cell r="E174" t="str">
            <v>TFC</v>
          </cell>
          <cell r="F174" t="str">
            <v xml:space="preserve">TFC Supervisor </v>
          </cell>
          <cell r="G174" t="str">
            <v>F1</v>
          </cell>
          <cell r="H174">
            <v>207</v>
          </cell>
          <cell r="M174" t="str">
            <v/>
          </cell>
        </row>
        <row r="175">
          <cell r="A175" t="str">
            <v>EF0170</v>
          </cell>
          <cell r="B175" t="str">
            <v>Active</v>
          </cell>
          <cell r="C175" t="str">
            <v xml:space="preserve">Omer AHMED MOHAMED </v>
          </cell>
          <cell r="D175" t="str">
            <v>LOG</v>
          </cell>
          <cell r="E175" t="str">
            <v>Guest house</v>
          </cell>
          <cell r="F175" t="str">
            <v>Watchman</v>
          </cell>
          <cell r="G175" t="str">
            <v>A4</v>
          </cell>
          <cell r="H175">
            <v>208</v>
          </cell>
          <cell r="M175" t="str">
            <v/>
          </cell>
        </row>
        <row r="176">
          <cell r="A176" t="str">
            <v>EF0171</v>
          </cell>
          <cell r="B176" t="str">
            <v>Stopped</v>
          </cell>
          <cell r="C176" t="str">
            <v xml:space="preserve">Eltaieb OMER ADAM </v>
          </cell>
          <cell r="D176" t="str">
            <v>LOG</v>
          </cell>
          <cell r="E176" t="str">
            <v>Office</v>
          </cell>
          <cell r="F176" t="str">
            <v>Watchman</v>
          </cell>
          <cell r="G176" t="str">
            <v>A1</v>
          </cell>
          <cell r="H176">
            <v>208</v>
          </cell>
          <cell r="M176" t="str">
            <v/>
          </cell>
        </row>
        <row r="177">
          <cell r="A177" t="str">
            <v>EF0172</v>
          </cell>
          <cell r="B177" t="str">
            <v>Active</v>
          </cell>
          <cell r="C177" t="str">
            <v xml:space="preserve">Seedeg ISHAG ZAKARIA </v>
          </cell>
          <cell r="D177" t="str">
            <v>NUTSURVEY</v>
          </cell>
          <cell r="E177" t="str">
            <v>Nut survey</v>
          </cell>
          <cell r="F177" t="str">
            <v xml:space="preserve"> Team Leader</v>
          </cell>
          <cell r="G177" t="str">
            <v>D4</v>
          </cell>
          <cell r="H177">
            <v>207</v>
          </cell>
          <cell r="M177" t="str">
            <v/>
          </cell>
        </row>
        <row r="178">
          <cell r="A178" t="str">
            <v>EF0173</v>
          </cell>
          <cell r="B178" t="str">
            <v>Stopped</v>
          </cell>
          <cell r="C178" t="str">
            <v xml:space="preserve">Saleh ABDELKASIM AHMED </v>
          </cell>
          <cell r="D178" t="str">
            <v>NUT</v>
          </cell>
          <cell r="E178" t="str">
            <v>SFC</v>
          </cell>
          <cell r="F178" t="str">
            <v xml:space="preserve"> Team Leader</v>
          </cell>
          <cell r="G178" t="str">
            <v>C</v>
          </cell>
          <cell r="H178">
            <v>207</v>
          </cell>
          <cell r="M178" t="str">
            <v/>
          </cell>
        </row>
        <row r="179">
          <cell r="A179" t="str">
            <v>EF0174</v>
          </cell>
          <cell r="B179" t="str">
            <v>Stopped</v>
          </cell>
          <cell r="C179" t="str">
            <v xml:space="preserve">Ali IBRAHIM DODAY </v>
          </cell>
          <cell r="D179" t="str">
            <v>NUT</v>
          </cell>
          <cell r="E179" t="str">
            <v>SFC</v>
          </cell>
          <cell r="F179" t="str">
            <v>Nurse</v>
          </cell>
          <cell r="G179" t="str">
            <v>D1</v>
          </cell>
          <cell r="H179">
            <v>207</v>
          </cell>
          <cell r="M179" t="str">
            <v/>
          </cell>
        </row>
        <row r="180">
          <cell r="A180" t="str">
            <v>EF0175</v>
          </cell>
          <cell r="B180" t="str">
            <v>Stopped</v>
          </cell>
          <cell r="C180" t="str">
            <v xml:space="preserve">Souleiman AZIN AHMED </v>
          </cell>
          <cell r="D180" t="str">
            <v>LOG</v>
          </cell>
          <cell r="E180" t="str">
            <v>Office</v>
          </cell>
          <cell r="F180" t="str">
            <v>Rehabilitation Assitant</v>
          </cell>
          <cell r="G180" t="str">
            <v>C1</v>
          </cell>
          <cell r="H180">
            <v>207</v>
          </cell>
          <cell r="M180" t="str">
            <v/>
          </cell>
        </row>
        <row r="181">
          <cell r="A181" t="str">
            <v>EF0176</v>
          </cell>
          <cell r="B181" t="str">
            <v>Active</v>
          </cell>
          <cell r="C181" t="str">
            <v xml:space="preserve">Raja AHMED IBRAHIM </v>
          </cell>
          <cell r="D181" t="str">
            <v>ADMIN</v>
          </cell>
          <cell r="E181" t="str">
            <v>Office</v>
          </cell>
          <cell r="F181" t="str">
            <v>Accountant</v>
          </cell>
          <cell r="G181" t="str">
            <v>E11</v>
          </cell>
          <cell r="H181">
            <v>207</v>
          </cell>
          <cell r="M181" t="str">
            <v/>
          </cell>
        </row>
        <row r="182">
          <cell r="A182" t="str">
            <v>EF0177</v>
          </cell>
          <cell r="B182" t="str">
            <v>Stopped</v>
          </cell>
          <cell r="C182" t="str">
            <v xml:space="preserve">Mohamed EL MAHFOUZ </v>
          </cell>
          <cell r="D182" t="str">
            <v>LOG</v>
          </cell>
          <cell r="E182" t="str">
            <v>Office</v>
          </cell>
          <cell r="F182" t="str">
            <v>Storekeeper Assistant</v>
          </cell>
          <cell r="G182" t="str">
            <v>C</v>
          </cell>
          <cell r="H182">
            <v>207</v>
          </cell>
          <cell r="M182" t="str">
            <v/>
          </cell>
        </row>
        <row r="183">
          <cell r="A183" t="str">
            <v>EF0178</v>
          </cell>
          <cell r="B183" t="str">
            <v>Active</v>
          </cell>
          <cell r="C183" t="str">
            <v xml:space="preserve">Faisal ZAKARIA HUSSEIN </v>
          </cell>
          <cell r="D183" t="str">
            <v>ADMIN</v>
          </cell>
          <cell r="E183" t="str">
            <v>Office</v>
          </cell>
          <cell r="F183" t="str">
            <v>Deputy Administrator</v>
          </cell>
          <cell r="G183" t="str">
            <v>G11</v>
          </cell>
          <cell r="H183">
            <v>207</v>
          </cell>
          <cell r="M183" t="str">
            <v/>
          </cell>
        </row>
        <row r="184">
          <cell r="A184" t="str">
            <v>EF0179</v>
          </cell>
          <cell r="B184" t="str">
            <v>Stopped</v>
          </cell>
          <cell r="C184" t="str">
            <v xml:space="preserve">Ismail AHMED ABDALLAH </v>
          </cell>
          <cell r="D184" t="str">
            <v>NUT</v>
          </cell>
          <cell r="E184" t="str">
            <v>TFC</v>
          </cell>
          <cell r="F184" t="str">
            <v xml:space="preserve">Registrar </v>
          </cell>
          <cell r="G184" t="str">
            <v>B</v>
          </cell>
          <cell r="H184">
            <v>207</v>
          </cell>
          <cell r="M184" t="str">
            <v/>
          </cell>
        </row>
        <row r="185">
          <cell r="A185" t="str">
            <v>EF0180</v>
          </cell>
          <cell r="B185" t="str">
            <v>Stopped</v>
          </cell>
          <cell r="C185" t="str">
            <v xml:space="preserve">Eldouma OSMAN SONY </v>
          </cell>
          <cell r="D185" t="str">
            <v>NUT</v>
          </cell>
          <cell r="E185" t="str">
            <v>SFC</v>
          </cell>
          <cell r="F185" t="str">
            <v>Watchman</v>
          </cell>
          <cell r="G185" t="str">
            <v>A1</v>
          </cell>
          <cell r="H185">
            <v>208</v>
          </cell>
          <cell r="M185" t="str">
            <v/>
          </cell>
        </row>
        <row r="186">
          <cell r="A186" t="str">
            <v>EF0181</v>
          </cell>
          <cell r="B186" t="str">
            <v>Stopped</v>
          </cell>
          <cell r="C186" t="str">
            <v xml:space="preserve">Senian ABDELKARIM MOHAMED </v>
          </cell>
          <cell r="D186" t="str">
            <v>NUT</v>
          </cell>
          <cell r="E186" t="str">
            <v>SFC</v>
          </cell>
          <cell r="F186" t="str">
            <v>Watchman</v>
          </cell>
          <cell r="G186" t="str">
            <v>A1</v>
          </cell>
          <cell r="H186">
            <v>208</v>
          </cell>
          <cell r="M186" t="str">
            <v/>
          </cell>
        </row>
        <row r="187">
          <cell r="A187" t="str">
            <v>EF0182</v>
          </cell>
          <cell r="B187" t="str">
            <v>Stopped</v>
          </cell>
          <cell r="C187" t="str">
            <v xml:space="preserve">Adam BASHER Mustafa </v>
          </cell>
          <cell r="D187" t="str">
            <v>NUT</v>
          </cell>
          <cell r="E187" t="str">
            <v>SFC</v>
          </cell>
          <cell r="F187" t="str">
            <v>Watchman</v>
          </cell>
          <cell r="G187" t="str">
            <v>A1</v>
          </cell>
          <cell r="H187">
            <v>208</v>
          </cell>
          <cell r="M187" t="str">
            <v/>
          </cell>
        </row>
        <row r="188">
          <cell r="A188" t="str">
            <v>EF0183</v>
          </cell>
          <cell r="B188" t="str">
            <v>Active</v>
          </cell>
          <cell r="C188" t="str">
            <v xml:space="preserve">Zainab YOUSSIF ABAKER </v>
          </cell>
          <cell r="D188" t="str">
            <v>NUT</v>
          </cell>
          <cell r="E188" t="str">
            <v>TFC</v>
          </cell>
          <cell r="F188" t="str">
            <v xml:space="preserve">Phase Monitor </v>
          </cell>
          <cell r="G188" t="str">
            <v>B4</v>
          </cell>
          <cell r="H188">
            <v>208</v>
          </cell>
          <cell r="M188" t="str">
            <v/>
          </cell>
        </row>
        <row r="189">
          <cell r="A189" t="str">
            <v>EF0184</v>
          </cell>
          <cell r="B189" t="str">
            <v>Active</v>
          </cell>
          <cell r="C189" t="str">
            <v xml:space="preserve">Khaled OSMAN ELTAHIR </v>
          </cell>
          <cell r="D189" t="str">
            <v>LOG</v>
          </cell>
          <cell r="E189" t="str">
            <v>Office</v>
          </cell>
          <cell r="F189" t="str">
            <v>Chiefwatchman</v>
          </cell>
          <cell r="G189" t="str">
            <v>B11</v>
          </cell>
          <cell r="H189">
            <v>207</v>
          </cell>
          <cell r="M189" t="str">
            <v/>
          </cell>
        </row>
        <row r="190">
          <cell r="A190" t="str">
            <v>EF0185</v>
          </cell>
          <cell r="B190" t="str">
            <v>Stopped</v>
          </cell>
          <cell r="C190" t="str">
            <v xml:space="preserve">Souleiman ADAM MOHAMED </v>
          </cell>
          <cell r="D190" t="str">
            <v>NUT</v>
          </cell>
          <cell r="E190" t="str">
            <v>SFC</v>
          </cell>
          <cell r="F190" t="str">
            <v>Watchman</v>
          </cell>
          <cell r="G190" t="str">
            <v>A1</v>
          </cell>
          <cell r="H190">
            <v>208</v>
          </cell>
          <cell r="M190" t="str">
            <v/>
          </cell>
        </row>
        <row r="191">
          <cell r="A191" t="str">
            <v>EF0186</v>
          </cell>
          <cell r="B191" t="str">
            <v>Active</v>
          </cell>
          <cell r="C191" t="str">
            <v xml:space="preserve">Haroun ABDALLA ADAM </v>
          </cell>
          <cell r="D191" t="str">
            <v>LOG</v>
          </cell>
          <cell r="E191" t="str">
            <v>Guest House</v>
          </cell>
          <cell r="F191" t="str">
            <v>Watchman</v>
          </cell>
          <cell r="G191" t="str">
            <v>A11</v>
          </cell>
          <cell r="H191">
            <v>208</v>
          </cell>
          <cell r="M191" t="str">
            <v/>
          </cell>
        </row>
        <row r="192">
          <cell r="A192" t="str">
            <v>EF0187</v>
          </cell>
          <cell r="B192" t="str">
            <v>Active</v>
          </cell>
          <cell r="C192" t="str">
            <v xml:space="preserve">Mokhtar MOHAMED MOKHTAR </v>
          </cell>
          <cell r="D192" t="str">
            <v>LOG</v>
          </cell>
          <cell r="E192" t="str">
            <v>WHouse</v>
          </cell>
          <cell r="F192" t="str">
            <v>Watchman</v>
          </cell>
          <cell r="G192" t="str">
            <v>A11</v>
          </cell>
          <cell r="H192">
            <v>208</v>
          </cell>
          <cell r="M192" t="str">
            <v/>
          </cell>
        </row>
        <row r="193">
          <cell r="A193" t="str">
            <v>EF0188</v>
          </cell>
          <cell r="B193" t="str">
            <v>Active</v>
          </cell>
          <cell r="C193" t="str">
            <v xml:space="preserve">Souleiman SALEH ALI </v>
          </cell>
          <cell r="D193" t="str">
            <v>LOG</v>
          </cell>
          <cell r="E193" t="str">
            <v>Office</v>
          </cell>
          <cell r="F193" t="str">
            <v>Watchman</v>
          </cell>
          <cell r="G193" t="str">
            <v>A11</v>
          </cell>
          <cell r="H193">
            <v>208</v>
          </cell>
          <cell r="M193" t="str">
            <v/>
          </cell>
        </row>
        <row r="194">
          <cell r="A194" t="str">
            <v>EF0189</v>
          </cell>
          <cell r="B194" t="str">
            <v>Active</v>
          </cell>
          <cell r="C194" t="str">
            <v xml:space="preserve">Hatim EL NAIM AHMED </v>
          </cell>
          <cell r="D194" t="str">
            <v>LOG</v>
          </cell>
          <cell r="E194" t="str">
            <v>Guest House</v>
          </cell>
          <cell r="F194" t="str">
            <v>Watchman</v>
          </cell>
          <cell r="G194" t="str">
            <v>A11</v>
          </cell>
          <cell r="H194">
            <v>208</v>
          </cell>
          <cell r="M194" t="str">
            <v/>
          </cell>
        </row>
        <row r="195">
          <cell r="A195" t="str">
            <v>EF0190</v>
          </cell>
          <cell r="B195" t="str">
            <v>Active</v>
          </cell>
          <cell r="C195" t="str">
            <v xml:space="preserve">Ibrahim ABUBAKER HAHMED </v>
          </cell>
          <cell r="D195" t="str">
            <v>LOG</v>
          </cell>
          <cell r="E195" t="str">
            <v>Guest House</v>
          </cell>
          <cell r="F195" t="str">
            <v>Watchman</v>
          </cell>
          <cell r="G195" t="str">
            <v>A11</v>
          </cell>
          <cell r="H195">
            <v>208</v>
          </cell>
          <cell r="M195" t="str">
            <v/>
          </cell>
        </row>
        <row r="196">
          <cell r="A196" t="str">
            <v>EF0191</v>
          </cell>
          <cell r="B196" t="str">
            <v>Active</v>
          </cell>
          <cell r="C196" t="str">
            <v xml:space="preserve">Abo obeida ABUBEKER HAMID IBRAHIM </v>
          </cell>
          <cell r="D196" t="str">
            <v>LOG</v>
          </cell>
          <cell r="E196" t="str">
            <v>Office</v>
          </cell>
          <cell r="F196" t="str">
            <v>Watchman</v>
          </cell>
          <cell r="G196" t="str">
            <v>A11</v>
          </cell>
          <cell r="H196">
            <v>208</v>
          </cell>
          <cell r="M196" t="str">
            <v/>
          </cell>
        </row>
        <row r="197">
          <cell r="A197" t="str">
            <v>EF0192</v>
          </cell>
          <cell r="B197" t="str">
            <v>Active</v>
          </cell>
          <cell r="C197" t="str">
            <v xml:space="preserve">Elhadi ABDALLA MOHAMED </v>
          </cell>
          <cell r="D197" t="str">
            <v>NUT</v>
          </cell>
          <cell r="E197" t="str">
            <v>OTP</v>
          </cell>
          <cell r="F197" t="str">
            <v>home Visitor</v>
          </cell>
          <cell r="G197" t="str">
            <v>B11</v>
          </cell>
          <cell r="H197">
            <v>208</v>
          </cell>
          <cell r="M197" t="str">
            <v/>
          </cell>
        </row>
        <row r="198">
          <cell r="A198" t="str">
            <v>EF0193</v>
          </cell>
          <cell r="B198" t="str">
            <v>Stopped</v>
          </cell>
          <cell r="C198" t="str">
            <v xml:space="preserve">Ali OSMAN ALI </v>
          </cell>
          <cell r="D198" t="str">
            <v>LOG</v>
          </cell>
          <cell r="E198" t="str">
            <v>Office</v>
          </cell>
          <cell r="F198" t="str">
            <v>Driver</v>
          </cell>
          <cell r="G198" t="str">
            <v>C1</v>
          </cell>
          <cell r="H198">
            <v>207</v>
          </cell>
          <cell r="M198" t="str">
            <v/>
          </cell>
        </row>
        <row r="199">
          <cell r="A199" t="str">
            <v>EF0194</v>
          </cell>
          <cell r="B199" t="str">
            <v>Active</v>
          </cell>
          <cell r="C199" t="str">
            <v xml:space="preserve">Abbas MOHAMED AHMED </v>
          </cell>
          <cell r="D199" t="str">
            <v>LOG</v>
          </cell>
          <cell r="E199" t="str">
            <v>Office</v>
          </cell>
          <cell r="F199" t="str">
            <v>Stock Manager</v>
          </cell>
          <cell r="G199" t="str">
            <v>E11</v>
          </cell>
          <cell r="H199">
            <v>207</v>
          </cell>
          <cell r="M199" t="str">
            <v/>
          </cell>
        </row>
        <row r="200">
          <cell r="A200" t="str">
            <v>EF0195</v>
          </cell>
          <cell r="B200" t="str">
            <v>Active</v>
          </cell>
          <cell r="C200" t="str">
            <v xml:space="preserve">Abdallah YAGOUB ADAM </v>
          </cell>
          <cell r="D200" t="str">
            <v>FS</v>
          </cell>
          <cell r="E200" t="str">
            <v>Field</v>
          </cell>
          <cell r="F200" t="str">
            <v>Food security Surveillance officer</v>
          </cell>
          <cell r="G200" t="str">
            <v>D11</v>
          </cell>
          <cell r="H200">
            <v>207</v>
          </cell>
          <cell r="M200" t="str">
            <v/>
          </cell>
        </row>
        <row r="201">
          <cell r="A201" t="str">
            <v>EF0196</v>
          </cell>
          <cell r="B201" t="str">
            <v>Stopped</v>
          </cell>
          <cell r="C201" t="str">
            <v xml:space="preserve">Bakheit MOHAMED RABEH </v>
          </cell>
          <cell r="D201" t="str">
            <v>FS</v>
          </cell>
          <cell r="E201" t="str">
            <v>Field</v>
          </cell>
          <cell r="F201" t="str">
            <v xml:space="preserve">Food security monitor </v>
          </cell>
          <cell r="G201" t="str">
            <v>C</v>
          </cell>
          <cell r="H201">
            <v>207</v>
          </cell>
          <cell r="M201" t="str">
            <v/>
          </cell>
        </row>
        <row r="202">
          <cell r="A202" t="str">
            <v>EF0197</v>
          </cell>
          <cell r="B202" t="str">
            <v>Stopped</v>
          </cell>
          <cell r="C202" t="str">
            <v xml:space="preserve">Noura Omer  MOHAMED </v>
          </cell>
          <cell r="D202" t="str">
            <v>NUT</v>
          </cell>
          <cell r="E202" t="str">
            <v>SFC</v>
          </cell>
          <cell r="F202" t="str">
            <v>Home Visitor</v>
          </cell>
          <cell r="G202" t="str">
            <v>B1</v>
          </cell>
          <cell r="H202">
            <v>207</v>
          </cell>
          <cell r="M202" t="str">
            <v/>
          </cell>
        </row>
        <row r="203">
          <cell r="A203" t="str">
            <v>EF0198</v>
          </cell>
          <cell r="B203" t="str">
            <v>Stopped</v>
          </cell>
          <cell r="C203" t="str">
            <v xml:space="preserve">Sawakin ADAM YOUSSUF BAHAR </v>
          </cell>
          <cell r="D203" t="str">
            <v>NUT</v>
          </cell>
          <cell r="E203" t="str">
            <v>SFC</v>
          </cell>
          <cell r="F203" t="str">
            <v>Home Visitor</v>
          </cell>
          <cell r="G203" t="str">
            <v>B1</v>
          </cell>
          <cell r="H203">
            <v>207</v>
          </cell>
          <cell r="M203" t="str">
            <v/>
          </cell>
        </row>
        <row r="204">
          <cell r="A204" t="str">
            <v>EF0199</v>
          </cell>
          <cell r="B204" t="str">
            <v>Stopped</v>
          </cell>
          <cell r="C204" t="str">
            <v xml:space="preserve">Haroun MUSSA IBRAHIM </v>
          </cell>
          <cell r="D204" t="str">
            <v>NUT</v>
          </cell>
          <cell r="E204" t="str">
            <v>SFC</v>
          </cell>
          <cell r="F204" t="str">
            <v>Home Visitor</v>
          </cell>
          <cell r="G204" t="str">
            <v>B1</v>
          </cell>
          <cell r="H204">
            <v>207</v>
          </cell>
          <cell r="M204" t="str">
            <v/>
          </cell>
        </row>
        <row r="205">
          <cell r="A205" t="str">
            <v>EF0200</v>
          </cell>
          <cell r="B205" t="str">
            <v>Stopped</v>
          </cell>
          <cell r="C205" t="str">
            <v xml:space="preserve">Eissa ADAM SULIMAN MOHAMED </v>
          </cell>
          <cell r="D205" t="str">
            <v>NUT</v>
          </cell>
          <cell r="E205" t="str">
            <v>SFC</v>
          </cell>
          <cell r="F205" t="str">
            <v>Home Visitor</v>
          </cell>
          <cell r="G205" t="str">
            <v>B1</v>
          </cell>
          <cell r="H205">
            <v>207</v>
          </cell>
          <cell r="M205" t="str">
            <v/>
          </cell>
        </row>
        <row r="206">
          <cell r="A206" t="str">
            <v>EF0201</v>
          </cell>
          <cell r="B206" t="str">
            <v>Stopped</v>
          </cell>
          <cell r="C206" t="str">
            <v xml:space="preserve">Halima MOHAMED ABDELLA </v>
          </cell>
          <cell r="D206" t="str">
            <v>NUT</v>
          </cell>
          <cell r="E206" t="str">
            <v>SFC</v>
          </cell>
          <cell r="F206" t="str">
            <v>Home Visitor</v>
          </cell>
          <cell r="G206" t="str">
            <v>B1</v>
          </cell>
          <cell r="H206">
            <v>207</v>
          </cell>
          <cell r="M206" t="str">
            <v/>
          </cell>
        </row>
        <row r="207">
          <cell r="A207" t="str">
            <v>EF0202</v>
          </cell>
          <cell r="B207" t="str">
            <v>Stopped</v>
          </cell>
          <cell r="C207" t="str">
            <v xml:space="preserve">Elsadig SABIT ELNOUR </v>
          </cell>
          <cell r="D207" t="str">
            <v>NUT</v>
          </cell>
          <cell r="E207" t="str">
            <v>SFC</v>
          </cell>
          <cell r="F207" t="str">
            <v>Home Visitor</v>
          </cell>
          <cell r="G207" t="str">
            <v>B</v>
          </cell>
          <cell r="H207">
            <v>207</v>
          </cell>
          <cell r="M207" t="str">
            <v/>
          </cell>
        </row>
        <row r="208">
          <cell r="A208" t="str">
            <v>EF0203</v>
          </cell>
          <cell r="B208" t="str">
            <v>Stopped</v>
          </cell>
          <cell r="C208" t="str">
            <v xml:space="preserve">Asha Ali ABDELRAHMAN MOHAMED </v>
          </cell>
          <cell r="D208" t="str">
            <v>NUT</v>
          </cell>
          <cell r="E208" t="str">
            <v>SFC</v>
          </cell>
          <cell r="F208" t="str">
            <v>Home Visitor</v>
          </cell>
          <cell r="G208" t="str">
            <v>B1</v>
          </cell>
          <cell r="H208">
            <v>207</v>
          </cell>
          <cell r="M208" t="str">
            <v/>
          </cell>
        </row>
        <row r="209">
          <cell r="A209" t="str">
            <v>EF0204</v>
          </cell>
          <cell r="B209" t="str">
            <v>Stopped</v>
          </cell>
          <cell r="C209" t="str">
            <v xml:space="preserve">Kholoud ABDERAHMAN ABDALLA  </v>
          </cell>
          <cell r="D209" t="str">
            <v>NUT</v>
          </cell>
          <cell r="E209" t="str">
            <v>SFC</v>
          </cell>
          <cell r="F209" t="str">
            <v>Home Visitor</v>
          </cell>
          <cell r="G209" t="str">
            <v>B1</v>
          </cell>
          <cell r="H209">
            <v>207</v>
          </cell>
          <cell r="M209" t="str">
            <v/>
          </cell>
        </row>
        <row r="210">
          <cell r="A210" t="str">
            <v>EF0205</v>
          </cell>
          <cell r="B210" t="str">
            <v>Active</v>
          </cell>
          <cell r="C210" t="str">
            <v xml:space="preserve">Motasim ARABI MOHAMEDO </v>
          </cell>
          <cell r="D210" t="str">
            <v>LOG</v>
          </cell>
          <cell r="E210" t="str">
            <v>Office</v>
          </cell>
          <cell r="F210" t="str">
            <v>Storekeeper Assistant</v>
          </cell>
          <cell r="G210" t="str">
            <v>D11</v>
          </cell>
          <cell r="H210">
            <v>207</v>
          </cell>
          <cell r="M210" t="str">
            <v/>
          </cell>
        </row>
        <row r="211">
          <cell r="A211" t="str">
            <v>EF0206</v>
          </cell>
          <cell r="B211" t="str">
            <v>Active</v>
          </cell>
          <cell r="C211" t="str">
            <v xml:space="preserve">Mohamed ADAM MOHAMED </v>
          </cell>
          <cell r="D211" t="str">
            <v>FA</v>
          </cell>
          <cell r="E211" t="str">
            <v>Field</v>
          </cell>
          <cell r="F211" t="str">
            <v>Food Aid Monitor</v>
          </cell>
          <cell r="G211" t="str">
            <v>C11</v>
          </cell>
          <cell r="H211">
            <v>207</v>
          </cell>
          <cell r="K211">
            <v>16</v>
          </cell>
          <cell r="L211">
            <v>8</v>
          </cell>
          <cell r="M211" t="str">
            <v/>
          </cell>
        </row>
        <row r="212">
          <cell r="A212" t="str">
            <v>EF0207</v>
          </cell>
          <cell r="B212" t="str">
            <v>Stopped</v>
          </cell>
          <cell r="C212" t="str">
            <v xml:space="preserve">Osman HUSSEIN ADAM  </v>
          </cell>
          <cell r="D212" t="str">
            <v>FA</v>
          </cell>
          <cell r="E212" t="str">
            <v>Field</v>
          </cell>
          <cell r="F212" t="str">
            <v>Food Aid Monitor</v>
          </cell>
          <cell r="G212" t="str">
            <v>C</v>
          </cell>
          <cell r="H212">
            <v>207</v>
          </cell>
          <cell r="M212" t="str">
            <v/>
          </cell>
        </row>
        <row r="213">
          <cell r="A213" t="str">
            <v>EF0208</v>
          </cell>
          <cell r="B213" t="str">
            <v>Stopped</v>
          </cell>
          <cell r="C213" t="str">
            <v xml:space="preserve">Adam ABAKER MOHAMED  </v>
          </cell>
          <cell r="D213" t="str">
            <v>FA</v>
          </cell>
          <cell r="E213" t="str">
            <v>Field</v>
          </cell>
          <cell r="F213" t="str">
            <v>Food Aid Monitor</v>
          </cell>
          <cell r="G213" t="str">
            <v>C</v>
          </cell>
          <cell r="H213">
            <v>207</v>
          </cell>
          <cell r="M213" t="str">
            <v/>
          </cell>
        </row>
        <row r="214">
          <cell r="A214" t="str">
            <v>EF0209</v>
          </cell>
          <cell r="B214" t="str">
            <v>Stopped</v>
          </cell>
          <cell r="C214" t="str">
            <v xml:space="preserve">Jamal ABDALLA ABAKER </v>
          </cell>
          <cell r="D214" t="str">
            <v>LOG</v>
          </cell>
          <cell r="E214" t="str">
            <v>Office</v>
          </cell>
          <cell r="F214" t="str">
            <v>Driver</v>
          </cell>
          <cell r="G214" t="str">
            <v>C1</v>
          </cell>
          <cell r="H214">
            <v>207</v>
          </cell>
          <cell r="M214" t="str">
            <v/>
          </cell>
        </row>
        <row r="215">
          <cell r="A215" t="str">
            <v>EF0210</v>
          </cell>
          <cell r="B215" t="str">
            <v>Active</v>
          </cell>
          <cell r="C215" t="str">
            <v xml:space="preserve">Mohamed ELTAIB MOHAMED ADAM </v>
          </cell>
          <cell r="D215" t="str">
            <v>FA</v>
          </cell>
          <cell r="E215" t="str">
            <v>Field</v>
          </cell>
          <cell r="F215" t="str">
            <v>Food Aid team Leader</v>
          </cell>
          <cell r="G215" t="str">
            <v>D11</v>
          </cell>
          <cell r="H215">
            <v>207</v>
          </cell>
          <cell r="M215" t="str">
            <v/>
          </cell>
        </row>
        <row r="216">
          <cell r="A216" t="str">
            <v>EF0211</v>
          </cell>
          <cell r="B216" t="str">
            <v>Stopped</v>
          </cell>
          <cell r="C216" t="str">
            <v xml:space="preserve">Seedeg YAHIA MOHAMED </v>
          </cell>
          <cell r="D216" t="str">
            <v>FA</v>
          </cell>
          <cell r="E216" t="str">
            <v>Field</v>
          </cell>
          <cell r="F216" t="str">
            <v>Food Aid Monitor</v>
          </cell>
          <cell r="G216" t="str">
            <v>C1</v>
          </cell>
          <cell r="H216">
            <v>207</v>
          </cell>
          <cell r="M216" t="str">
            <v/>
          </cell>
        </row>
        <row r="217">
          <cell r="A217" t="str">
            <v>EF0212</v>
          </cell>
          <cell r="B217" t="str">
            <v>Active</v>
          </cell>
          <cell r="C217" t="str">
            <v xml:space="preserve">Ibrahim ADAM ABAKER </v>
          </cell>
          <cell r="D217" t="str">
            <v>FS</v>
          </cell>
          <cell r="E217" t="str">
            <v>Field</v>
          </cell>
          <cell r="F217" t="str">
            <v>Agricultural Technician</v>
          </cell>
          <cell r="G217" t="str">
            <v>D11</v>
          </cell>
          <cell r="H217">
            <v>207</v>
          </cell>
          <cell r="M217" t="str">
            <v/>
          </cell>
        </row>
        <row r="218">
          <cell r="A218" t="str">
            <v>EF0213</v>
          </cell>
          <cell r="B218" t="str">
            <v>Stopped</v>
          </cell>
          <cell r="C218" t="str">
            <v xml:space="preserve">Ahmed ELBAWI ADAM </v>
          </cell>
          <cell r="D218" t="str">
            <v>LOG</v>
          </cell>
          <cell r="E218" t="str">
            <v>Office</v>
          </cell>
          <cell r="F218" t="str">
            <v>Driver</v>
          </cell>
          <cell r="G218" t="str">
            <v>C</v>
          </cell>
          <cell r="H218">
            <v>207</v>
          </cell>
          <cell r="M218" t="str">
            <v/>
          </cell>
        </row>
        <row r="219">
          <cell r="A219" t="str">
            <v>EF0214</v>
          </cell>
          <cell r="B219" t="str">
            <v>Active</v>
          </cell>
          <cell r="C219" t="str">
            <v xml:space="preserve">Abdelbasher OMER ALI </v>
          </cell>
          <cell r="D219" t="str">
            <v>NUT</v>
          </cell>
          <cell r="E219" t="str">
            <v>TFC</v>
          </cell>
          <cell r="F219" t="str">
            <v>Watchman</v>
          </cell>
          <cell r="G219" t="str">
            <v>A4</v>
          </cell>
          <cell r="H219">
            <v>208</v>
          </cell>
          <cell r="M219" t="str">
            <v/>
          </cell>
        </row>
        <row r="220">
          <cell r="A220" t="str">
            <v>EF0215</v>
          </cell>
          <cell r="B220" t="str">
            <v>Active</v>
          </cell>
          <cell r="C220" t="str">
            <v xml:space="preserve">Fawzia KHALIL ISHAG </v>
          </cell>
          <cell r="D220" t="str">
            <v>NUT</v>
          </cell>
          <cell r="E220" t="str">
            <v>TFC</v>
          </cell>
          <cell r="F220" t="str">
            <v>Home Visitor</v>
          </cell>
          <cell r="G220" t="str">
            <v>B4</v>
          </cell>
          <cell r="H220">
            <v>207</v>
          </cell>
          <cell r="M220" t="str">
            <v/>
          </cell>
        </row>
        <row r="221">
          <cell r="A221" t="str">
            <v>EF0216</v>
          </cell>
          <cell r="B221" t="str">
            <v>Active</v>
          </cell>
          <cell r="C221" t="str">
            <v xml:space="preserve">Sulieman NOGARA ABDALLA  </v>
          </cell>
          <cell r="D221" t="str">
            <v>LOG</v>
          </cell>
          <cell r="E221" t="str">
            <v>Office</v>
          </cell>
          <cell r="F221" t="str">
            <v>Storekeeper Assistant</v>
          </cell>
          <cell r="G221" t="str">
            <v>D11</v>
          </cell>
          <cell r="H221">
            <v>207</v>
          </cell>
          <cell r="M221" t="str">
            <v/>
          </cell>
        </row>
        <row r="222">
          <cell r="A222" t="str">
            <v>EF0217</v>
          </cell>
          <cell r="B222" t="str">
            <v>Stopped</v>
          </cell>
          <cell r="C222" t="str">
            <v xml:space="preserve">Ahmed MUSSA BAKHAIT  </v>
          </cell>
          <cell r="D222" t="str">
            <v>LOG</v>
          </cell>
          <cell r="E222" t="str">
            <v>Office</v>
          </cell>
          <cell r="F222" t="str">
            <v>Driver</v>
          </cell>
          <cell r="G222" t="str">
            <v>C1</v>
          </cell>
          <cell r="H222">
            <v>207</v>
          </cell>
          <cell r="M222" t="str">
            <v/>
          </cell>
        </row>
        <row r="223">
          <cell r="A223" t="str">
            <v>EF0218</v>
          </cell>
          <cell r="B223" t="str">
            <v>Stopped</v>
          </cell>
          <cell r="C223" t="str">
            <v xml:space="preserve">Abubker IBRAHIM Hamad  </v>
          </cell>
          <cell r="D223" t="str">
            <v>LOG</v>
          </cell>
          <cell r="E223" t="str">
            <v>Office</v>
          </cell>
          <cell r="F223" t="str">
            <v xml:space="preserve">Driver </v>
          </cell>
          <cell r="G223" t="str">
            <v>C</v>
          </cell>
          <cell r="H223">
            <v>207</v>
          </cell>
          <cell r="M223" t="str">
            <v/>
          </cell>
        </row>
        <row r="224">
          <cell r="A224" t="str">
            <v>EF0219</v>
          </cell>
          <cell r="B224" t="str">
            <v>Stopped</v>
          </cell>
          <cell r="C224" t="str">
            <v xml:space="preserve">Seedig ABDURHMAN  </v>
          </cell>
          <cell r="D224" t="str">
            <v>LOG</v>
          </cell>
          <cell r="E224" t="str">
            <v>Office</v>
          </cell>
          <cell r="F224" t="str">
            <v xml:space="preserve">Driver </v>
          </cell>
          <cell r="G224" t="str">
            <v>C</v>
          </cell>
          <cell r="H224">
            <v>207</v>
          </cell>
          <cell r="M224" t="str">
            <v/>
          </cell>
        </row>
        <row r="225">
          <cell r="A225" t="str">
            <v>EF0220</v>
          </cell>
          <cell r="B225" t="str">
            <v>Stopped</v>
          </cell>
          <cell r="C225" t="str">
            <v xml:space="preserve">Amna SALIH ADAM  </v>
          </cell>
          <cell r="D225" t="str">
            <v>NUT</v>
          </cell>
          <cell r="E225" t="str">
            <v>TFC</v>
          </cell>
          <cell r="F225" t="str">
            <v xml:space="preserve">Phase Monitor </v>
          </cell>
          <cell r="G225" t="str">
            <v>B</v>
          </cell>
          <cell r="H225">
            <v>208</v>
          </cell>
          <cell r="M225" t="str">
            <v/>
          </cell>
        </row>
        <row r="226">
          <cell r="A226" t="str">
            <v>EF0223</v>
          </cell>
          <cell r="B226" t="str">
            <v>Stopped</v>
          </cell>
          <cell r="C226" t="str">
            <v xml:space="preserve">Nizar HAMDAN AL MAHDI  </v>
          </cell>
          <cell r="D226" t="str">
            <v>FS</v>
          </cell>
          <cell r="E226" t="str">
            <v>Field</v>
          </cell>
          <cell r="F226" t="str">
            <v>Data Entry Manager</v>
          </cell>
          <cell r="G226" t="str">
            <v>C</v>
          </cell>
          <cell r="H226">
            <v>207</v>
          </cell>
          <cell r="M226" t="str">
            <v/>
          </cell>
        </row>
        <row r="227">
          <cell r="A227" t="str">
            <v>EF0224</v>
          </cell>
          <cell r="B227" t="str">
            <v>Stopped</v>
          </cell>
          <cell r="C227" t="str">
            <v xml:space="preserve">Adam AHMED IBRAHIM  </v>
          </cell>
          <cell r="D227" t="str">
            <v>FS</v>
          </cell>
          <cell r="E227" t="str">
            <v>Field</v>
          </cell>
          <cell r="F227" t="str">
            <v xml:space="preserve">Food security monitor </v>
          </cell>
          <cell r="G227" t="str">
            <v>C</v>
          </cell>
          <cell r="H227">
            <v>207</v>
          </cell>
          <cell r="M227" t="str">
            <v/>
          </cell>
        </row>
        <row r="228">
          <cell r="A228" t="str">
            <v>EF0225</v>
          </cell>
          <cell r="B228" t="str">
            <v>Stopped</v>
          </cell>
          <cell r="C228" t="str">
            <v xml:space="preserve">Eltajani FUDEL MUSTAFA </v>
          </cell>
          <cell r="D228" t="str">
            <v>FS</v>
          </cell>
          <cell r="E228" t="str">
            <v>Field</v>
          </cell>
          <cell r="F228" t="str">
            <v>Data Entry Manager</v>
          </cell>
          <cell r="G228" t="str">
            <v>C</v>
          </cell>
          <cell r="H228">
            <v>207</v>
          </cell>
          <cell r="M228" t="str">
            <v/>
          </cell>
        </row>
        <row r="229">
          <cell r="A229" t="str">
            <v>EF0226</v>
          </cell>
          <cell r="B229" t="str">
            <v>Active</v>
          </cell>
          <cell r="C229" t="str">
            <v xml:space="preserve">Ibrahim SULIEMAN  </v>
          </cell>
          <cell r="D229" t="str">
            <v>LOG</v>
          </cell>
          <cell r="E229" t="str">
            <v>Office</v>
          </cell>
          <cell r="F229" t="str">
            <v>Watchman</v>
          </cell>
          <cell r="G229" t="str">
            <v>A11</v>
          </cell>
          <cell r="H229">
            <v>208</v>
          </cell>
          <cell r="M229" t="str">
            <v/>
          </cell>
        </row>
        <row r="230">
          <cell r="A230" t="str">
            <v>EF0227</v>
          </cell>
          <cell r="B230" t="str">
            <v>Active</v>
          </cell>
          <cell r="C230" t="str">
            <v xml:space="preserve">Hassan ABDUHADI ALI  </v>
          </cell>
          <cell r="D230" t="str">
            <v>LOG</v>
          </cell>
          <cell r="E230" t="str">
            <v>Office</v>
          </cell>
          <cell r="F230" t="str">
            <v>Watchman</v>
          </cell>
          <cell r="G230" t="str">
            <v>A11</v>
          </cell>
          <cell r="H230">
            <v>208</v>
          </cell>
          <cell r="M230" t="str">
            <v/>
          </cell>
        </row>
        <row r="231">
          <cell r="A231" t="str">
            <v>EF0228</v>
          </cell>
          <cell r="B231" t="str">
            <v>Active</v>
          </cell>
          <cell r="C231" t="str">
            <v xml:space="preserve">Hassan ABDALLAH Arja </v>
          </cell>
          <cell r="D231" t="str">
            <v>LOG</v>
          </cell>
          <cell r="E231" t="str">
            <v>Office</v>
          </cell>
          <cell r="F231" t="str">
            <v>Watchman</v>
          </cell>
          <cell r="G231" t="str">
            <v>A11</v>
          </cell>
          <cell r="H231">
            <v>208</v>
          </cell>
          <cell r="M231" t="str">
            <v/>
          </cell>
        </row>
        <row r="232">
          <cell r="A232" t="str">
            <v>EF0229</v>
          </cell>
          <cell r="B232" t="str">
            <v>Active</v>
          </cell>
          <cell r="C232" t="str">
            <v xml:space="preserve">Sameer Hamed SHOGAR </v>
          </cell>
          <cell r="D232" t="str">
            <v>LOG</v>
          </cell>
          <cell r="E232" t="str">
            <v>Office</v>
          </cell>
          <cell r="F232" t="str">
            <v>Watchman</v>
          </cell>
          <cell r="G232" t="str">
            <v>A11</v>
          </cell>
          <cell r="H232">
            <v>208</v>
          </cell>
          <cell r="M232" t="str">
            <v/>
          </cell>
        </row>
        <row r="233">
          <cell r="A233" t="str">
            <v>EF0230</v>
          </cell>
          <cell r="B233" t="str">
            <v>Active</v>
          </cell>
          <cell r="C233" t="str">
            <v xml:space="preserve">Elnizeer SAAD ELNOUR  </v>
          </cell>
          <cell r="D233" t="str">
            <v>LOG</v>
          </cell>
          <cell r="E233" t="str">
            <v>WHouse</v>
          </cell>
          <cell r="F233" t="str">
            <v>Watchman</v>
          </cell>
          <cell r="G233" t="str">
            <v>A11</v>
          </cell>
          <cell r="H233">
            <v>208</v>
          </cell>
          <cell r="M233" t="str">
            <v/>
          </cell>
        </row>
        <row r="234">
          <cell r="A234" t="str">
            <v>EF0231</v>
          </cell>
          <cell r="B234" t="str">
            <v>Active</v>
          </cell>
          <cell r="C234" t="str">
            <v xml:space="preserve">Ibrahim Yousif Mohamed </v>
          </cell>
          <cell r="D234" t="str">
            <v>LOG</v>
          </cell>
          <cell r="E234" t="str">
            <v>WHouse</v>
          </cell>
          <cell r="F234" t="str">
            <v>Watchman</v>
          </cell>
          <cell r="G234" t="str">
            <v>A11</v>
          </cell>
          <cell r="H234">
            <v>208</v>
          </cell>
          <cell r="M234" t="str">
            <v/>
          </cell>
        </row>
        <row r="235">
          <cell r="A235" t="str">
            <v>EF0232</v>
          </cell>
          <cell r="B235" t="str">
            <v>Active</v>
          </cell>
          <cell r="C235" t="str">
            <v xml:space="preserve">Abdalla SALEH ABAKER  </v>
          </cell>
          <cell r="D235" t="str">
            <v>LOG</v>
          </cell>
          <cell r="E235" t="str">
            <v>Office</v>
          </cell>
          <cell r="F235" t="str">
            <v>Watchman</v>
          </cell>
          <cell r="G235" t="str">
            <v>A11</v>
          </cell>
          <cell r="H235">
            <v>208</v>
          </cell>
          <cell r="M235" t="str">
            <v/>
          </cell>
        </row>
        <row r="236">
          <cell r="A236" t="str">
            <v>EF0233</v>
          </cell>
          <cell r="B236" t="str">
            <v>Stopped</v>
          </cell>
          <cell r="C236" t="str">
            <v xml:space="preserve">Nur Eldeein Kasham  </v>
          </cell>
          <cell r="D236" t="str">
            <v>LOG</v>
          </cell>
          <cell r="E236" t="str">
            <v>Office</v>
          </cell>
          <cell r="F236" t="str">
            <v>Purchaser Assistant</v>
          </cell>
          <cell r="G236" t="str">
            <v>D</v>
          </cell>
          <cell r="H236">
            <v>207</v>
          </cell>
          <cell r="M236" t="str">
            <v/>
          </cell>
        </row>
        <row r="237">
          <cell r="A237" t="str">
            <v>EF0234</v>
          </cell>
          <cell r="B237" t="str">
            <v xml:space="preserve">Active </v>
          </cell>
          <cell r="C237" t="str">
            <v xml:space="preserve">Yousif ABDULLMULA  AHMED  </v>
          </cell>
          <cell r="D237" t="str">
            <v>WS</v>
          </cell>
          <cell r="E237" t="str">
            <v>Field</v>
          </cell>
          <cell r="F237" t="str">
            <v>Watsan Assitant Manager</v>
          </cell>
          <cell r="G237" t="str">
            <v>G11</v>
          </cell>
          <cell r="H237">
            <v>207</v>
          </cell>
          <cell r="M237" t="str">
            <v/>
          </cell>
        </row>
        <row r="238">
          <cell r="A238" t="str">
            <v>EF0235</v>
          </cell>
          <cell r="B238" t="str">
            <v>Stopped</v>
          </cell>
          <cell r="C238" t="str">
            <v xml:space="preserve">Sakeena ADAM IBRAHIM  </v>
          </cell>
          <cell r="D238" t="str">
            <v>WS</v>
          </cell>
          <cell r="E238" t="str">
            <v>Field</v>
          </cell>
          <cell r="F238" t="str">
            <v>Community Animator</v>
          </cell>
          <cell r="G238" t="str">
            <v>D1</v>
          </cell>
          <cell r="H238">
            <v>207</v>
          </cell>
          <cell r="M238" t="str">
            <v/>
          </cell>
        </row>
        <row r="239">
          <cell r="A239" t="str">
            <v>EF0236</v>
          </cell>
          <cell r="B239" t="str">
            <v>Stopped</v>
          </cell>
          <cell r="C239" t="str">
            <v xml:space="preserve">Abubaker ABDULSHAFI  </v>
          </cell>
          <cell r="D239" t="str">
            <v>WS</v>
          </cell>
          <cell r="E239" t="str">
            <v>Field</v>
          </cell>
          <cell r="F239" t="str">
            <v>Community Approach Supervisor</v>
          </cell>
          <cell r="G239" t="str">
            <v>E1</v>
          </cell>
          <cell r="H239">
            <v>207</v>
          </cell>
          <cell r="M239" t="str">
            <v/>
          </cell>
        </row>
        <row r="240">
          <cell r="A240" t="str">
            <v>EF0237</v>
          </cell>
          <cell r="B240" t="str">
            <v>Stopped</v>
          </cell>
          <cell r="C240" t="str">
            <v xml:space="preserve">Murshid OSMAN MOHAMED  </v>
          </cell>
          <cell r="D240" t="str">
            <v>WS</v>
          </cell>
          <cell r="E240" t="str">
            <v>Field</v>
          </cell>
          <cell r="F240" t="str">
            <v>Community Animator</v>
          </cell>
          <cell r="G240" t="str">
            <v>D1</v>
          </cell>
          <cell r="H240">
            <v>207</v>
          </cell>
          <cell r="M240" t="str">
            <v/>
          </cell>
        </row>
        <row r="241">
          <cell r="A241" t="str">
            <v>EF0238</v>
          </cell>
          <cell r="B241" t="str">
            <v>Stopped</v>
          </cell>
          <cell r="C241" t="str">
            <v xml:space="preserve">Ahmed ISMAIL ABDULRHMAN  </v>
          </cell>
          <cell r="D241" t="str">
            <v>WS</v>
          </cell>
          <cell r="E241" t="str">
            <v>Field</v>
          </cell>
          <cell r="F241" t="str">
            <v>Community Animator</v>
          </cell>
          <cell r="G241" t="str">
            <v>D1</v>
          </cell>
          <cell r="H241">
            <v>207</v>
          </cell>
          <cell r="M241" t="str">
            <v/>
          </cell>
        </row>
        <row r="242">
          <cell r="A242" t="str">
            <v>EF0239</v>
          </cell>
          <cell r="B242" t="str">
            <v xml:space="preserve">Active </v>
          </cell>
          <cell r="C242" t="str">
            <v xml:space="preserve">Elys ADAM AHMED  </v>
          </cell>
          <cell r="D242" t="str">
            <v>LOG</v>
          </cell>
          <cell r="E242" t="str">
            <v>Field</v>
          </cell>
          <cell r="F242" t="str">
            <v>Watchman</v>
          </cell>
          <cell r="G242" t="str">
            <v>A11</v>
          </cell>
          <cell r="H242">
            <v>208</v>
          </cell>
          <cell r="M242" t="str">
            <v/>
          </cell>
        </row>
        <row r="243">
          <cell r="A243" t="str">
            <v>EF0240</v>
          </cell>
          <cell r="B243" t="str">
            <v xml:space="preserve">Active </v>
          </cell>
          <cell r="C243" t="str">
            <v xml:space="preserve">Mohamed ABAKER Ahmed </v>
          </cell>
          <cell r="D243" t="str">
            <v>LOG</v>
          </cell>
          <cell r="E243" t="str">
            <v>Field</v>
          </cell>
          <cell r="F243" t="str">
            <v>Watchman</v>
          </cell>
          <cell r="G243" t="str">
            <v>A11</v>
          </cell>
          <cell r="H243">
            <v>208</v>
          </cell>
          <cell r="M243" t="str">
            <v/>
          </cell>
        </row>
        <row r="244">
          <cell r="A244" t="str">
            <v>EF0241</v>
          </cell>
          <cell r="B244" t="str">
            <v>Active</v>
          </cell>
          <cell r="C244" t="str">
            <v xml:space="preserve">Eldouma EISSA Abdelmountaleb </v>
          </cell>
          <cell r="D244" t="str">
            <v>LOG</v>
          </cell>
          <cell r="E244" t="str">
            <v>Field</v>
          </cell>
          <cell r="F244" t="str">
            <v>Watchman</v>
          </cell>
          <cell r="G244" t="str">
            <v>A11</v>
          </cell>
          <cell r="H244">
            <v>208</v>
          </cell>
          <cell r="M244" t="str">
            <v/>
          </cell>
        </row>
        <row r="245">
          <cell r="A245" t="str">
            <v>EF0242</v>
          </cell>
          <cell r="B245" t="str">
            <v>Stopped</v>
          </cell>
          <cell r="C245" t="str">
            <v xml:space="preserve">Mohmed ABAKER MOHAMED  </v>
          </cell>
          <cell r="D245" t="str">
            <v>FA</v>
          </cell>
          <cell r="E245" t="str">
            <v>Field</v>
          </cell>
          <cell r="F245" t="str">
            <v xml:space="preserve">Food Distributor </v>
          </cell>
          <cell r="G245" t="str">
            <v>B1</v>
          </cell>
          <cell r="H245">
            <v>207</v>
          </cell>
          <cell r="M245" t="str">
            <v/>
          </cell>
        </row>
        <row r="246">
          <cell r="A246" t="str">
            <v>EF0243</v>
          </cell>
          <cell r="B246" t="str">
            <v>Stopped</v>
          </cell>
          <cell r="C246" t="str">
            <v xml:space="preserve">Fatima ZAKARIA HASSAN </v>
          </cell>
          <cell r="D246" t="str">
            <v>LOG</v>
          </cell>
          <cell r="E246" t="str">
            <v>Field</v>
          </cell>
          <cell r="F246" t="str">
            <v>Cook</v>
          </cell>
          <cell r="G246" t="str">
            <v>A1</v>
          </cell>
          <cell r="H246">
            <v>207</v>
          </cell>
          <cell r="M246" t="str">
            <v/>
          </cell>
        </row>
        <row r="247">
          <cell r="A247" t="str">
            <v>EF0244</v>
          </cell>
          <cell r="B247" t="str">
            <v>Stopped</v>
          </cell>
          <cell r="C247" t="str">
            <v xml:space="preserve">Asha IBRAHIM MOHAMED  </v>
          </cell>
          <cell r="D247" t="str">
            <v>LOG</v>
          </cell>
          <cell r="E247" t="str">
            <v>Field</v>
          </cell>
          <cell r="F247" t="str">
            <v>Cleaner</v>
          </cell>
          <cell r="G247" t="str">
            <v>A1</v>
          </cell>
          <cell r="H247">
            <v>207</v>
          </cell>
          <cell r="M247" t="str">
            <v/>
          </cell>
        </row>
        <row r="248">
          <cell r="A248" t="str">
            <v>EF0245</v>
          </cell>
          <cell r="B248" t="str">
            <v>Stopped</v>
          </cell>
          <cell r="C248" t="str">
            <v xml:space="preserve">Ali ABGOUP ABDEL </v>
          </cell>
          <cell r="D248" t="str">
            <v>LOG</v>
          </cell>
          <cell r="E248" t="str">
            <v>Field</v>
          </cell>
          <cell r="F248" t="str">
            <v>Watchman</v>
          </cell>
          <cell r="G248" t="str">
            <v>A1</v>
          </cell>
          <cell r="H248">
            <v>208</v>
          </cell>
          <cell r="M248" t="str">
            <v/>
          </cell>
        </row>
        <row r="249">
          <cell r="A249" t="str">
            <v>EF0246</v>
          </cell>
          <cell r="B249" t="str">
            <v>Stopped</v>
          </cell>
          <cell r="C249" t="str">
            <v xml:space="preserve">Abud ALTOM ALI  </v>
          </cell>
          <cell r="D249" t="str">
            <v>LOG</v>
          </cell>
          <cell r="E249" t="str">
            <v>Field</v>
          </cell>
          <cell r="F249" t="str">
            <v>Watchman</v>
          </cell>
          <cell r="G249" t="str">
            <v>A1</v>
          </cell>
          <cell r="H249">
            <v>208</v>
          </cell>
          <cell r="M249" t="str">
            <v/>
          </cell>
        </row>
        <row r="250">
          <cell r="A250" t="str">
            <v>EF0247</v>
          </cell>
          <cell r="B250" t="str">
            <v>Stopped</v>
          </cell>
          <cell r="C250" t="str">
            <v xml:space="preserve">Mohamed OSMAN ADAM  </v>
          </cell>
          <cell r="D250" t="str">
            <v>LOG</v>
          </cell>
          <cell r="E250" t="str">
            <v>Field</v>
          </cell>
          <cell r="F250" t="str">
            <v>Watchman</v>
          </cell>
          <cell r="G250" t="str">
            <v>A1</v>
          </cell>
          <cell r="H250">
            <v>208</v>
          </cell>
          <cell r="M250" t="str">
            <v/>
          </cell>
        </row>
        <row r="251">
          <cell r="A251" t="str">
            <v>EF0248</v>
          </cell>
          <cell r="B251" t="str">
            <v>Stopped</v>
          </cell>
          <cell r="C251" t="str">
            <v xml:space="preserve">Abdalla ABDULJABER MOHAMED  </v>
          </cell>
          <cell r="D251" t="str">
            <v>WS</v>
          </cell>
          <cell r="E251" t="str">
            <v>Field</v>
          </cell>
          <cell r="F251" t="str">
            <v>Mechanic</v>
          </cell>
          <cell r="G251" t="str">
            <v>D</v>
          </cell>
          <cell r="H251">
            <v>207</v>
          </cell>
          <cell r="M251" t="str">
            <v/>
          </cell>
        </row>
        <row r="252">
          <cell r="A252" t="str">
            <v>EF0249</v>
          </cell>
          <cell r="B252" t="str">
            <v>Stopped</v>
          </cell>
          <cell r="C252" t="str">
            <v xml:space="preserve">Mubark  ABDULTIF ALSANOSY  </v>
          </cell>
          <cell r="D252" t="str">
            <v>WS</v>
          </cell>
          <cell r="E252" t="str">
            <v>Field</v>
          </cell>
          <cell r="F252" t="str">
            <v xml:space="preserve">Driller Technican </v>
          </cell>
          <cell r="G252" t="str">
            <v>D</v>
          </cell>
          <cell r="H252">
            <v>207</v>
          </cell>
          <cell r="M252" t="str">
            <v/>
          </cell>
        </row>
        <row r="253">
          <cell r="A253" t="str">
            <v>EF0250</v>
          </cell>
          <cell r="B253" t="str">
            <v>Stopped</v>
          </cell>
          <cell r="C253" t="str">
            <v xml:space="preserve">Mohamed ABEID ADAM  </v>
          </cell>
          <cell r="D253" t="str">
            <v>WS</v>
          </cell>
          <cell r="E253" t="str">
            <v>Field</v>
          </cell>
          <cell r="F253" t="str">
            <v>Drilling Supervisor</v>
          </cell>
          <cell r="G253" t="str">
            <v>E</v>
          </cell>
          <cell r="H253">
            <v>207</v>
          </cell>
          <cell r="M253" t="str">
            <v/>
          </cell>
        </row>
        <row r="254">
          <cell r="A254" t="str">
            <v>EF0251</v>
          </cell>
          <cell r="B254" t="str">
            <v>Stopped</v>
          </cell>
          <cell r="C254" t="str">
            <v xml:space="preserve">Osam  MOHMED MANSOUR  </v>
          </cell>
          <cell r="D254" t="str">
            <v>WS</v>
          </cell>
          <cell r="E254" t="str">
            <v>Field</v>
          </cell>
          <cell r="F254" t="str">
            <v xml:space="preserve">TECH Supervisor </v>
          </cell>
          <cell r="G254" t="str">
            <v>E</v>
          </cell>
          <cell r="H254">
            <v>207</v>
          </cell>
          <cell r="M254" t="str">
            <v/>
          </cell>
        </row>
        <row r="255">
          <cell r="A255" t="str">
            <v>EF0252</v>
          </cell>
          <cell r="B255" t="str">
            <v>Stopped</v>
          </cell>
          <cell r="C255" t="str">
            <v xml:space="preserve">Bababker ABDALLA ADAM  </v>
          </cell>
          <cell r="D255" t="str">
            <v>WS</v>
          </cell>
          <cell r="E255" t="str">
            <v>Field</v>
          </cell>
          <cell r="F255" t="str">
            <v xml:space="preserve">Driller Technican </v>
          </cell>
          <cell r="G255" t="str">
            <v>D</v>
          </cell>
          <cell r="H255">
            <v>207</v>
          </cell>
          <cell r="M255" t="str">
            <v/>
          </cell>
        </row>
        <row r="256">
          <cell r="A256" t="str">
            <v>EF0253</v>
          </cell>
          <cell r="B256" t="str">
            <v>Stopped</v>
          </cell>
          <cell r="C256" t="str">
            <v xml:space="preserve">Bashair Omer R ALI  </v>
          </cell>
          <cell r="D256" t="str">
            <v>WS</v>
          </cell>
          <cell r="E256" t="str">
            <v>Field</v>
          </cell>
          <cell r="F256" t="str">
            <v xml:space="preserve">Master Driller </v>
          </cell>
          <cell r="G256" t="str">
            <v>E</v>
          </cell>
          <cell r="H256">
            <v>207</v>
          </cell>
          <cell r="M256" t="str">
            <v/>
          </cell>
        </row>
        <row r="257">
          <cell r="A257" t="str">
            <v>EF0254</v>
          </cell>
          <cell r="B257" t="str">
            <v>Stopped</v>
          </cell>
          <cell r="C257" t="str">
            <v xml:space="preserve">Al bnan ALI TAG ALASFIA  </v>
          </cell>
          <cell r="D257" t="str">
            <v>WS</v>
          </cell>
          <cell r="E257" t="str">
            <v>Field</v>
          </cell>
          <cell r="F257" t="str">
            <v xml:space="preserve">Social Approach </v>
          </cell>
          <cell r="G257" t="str">
            <v>E</v>
          </cell>
          <cell r="H257">
            <v>207</v>
          </cell>
          <cell r="M257" t="str">
            <v/>
          </cell>
        </row>
        <row r="258">
          <cell r="A258" t="str">
            <v>EF0255</v>
          </cell>
          <cell r="B258" t="str">
            <v>Stopped</v>
          </cell>
          <cell r="C258" t="str">
            <v xml:space="preserve">Khadija ADAM MOHAMED  </v>
          </cell>
          <cell r="D258" t="str">
            <v>ADMIN</v>
          </cell>
          <cell r="E258" t="str">
            <v>Guest house</v>
          </cell>
          <cell r="F258" t="str">
            <v xml:space="preserve">Cleaner </v>
          </cell>
          <cell r="G258" t="str">
            <v>A</v>
          </cell>
          <cell r="H258">
            <v>207</v>
          </cell>
          <cell r="M258" t="str">
            <v/>
          </cell>
        </row>
        <row r="259">
          <cell r="A259" t="str">
            <v>EF0256</v>
          </cell>
          <cell r="B259" t="str">
            <v>Active</v>
          </cell>
          <cell r="C259" t="str">
            <v xml:space="preserve">Bahja ABDALLA BASHEIR  </v>
          </cell>
          <cell r="D259" t="str">
            <v>ADMIN</v>
          </cell>
          <cell r="E259" t="str">
            <v>Office</v>
          </cell>
          <cell r="F259" t="str">
            <v xml:space="preserve">Cleaner </v>
          </cell>
          <cell r="G259" t="str">
            <v>A</v>
          </cell>
          <cell r="H259">
            <v>207</v>
          </cell>
          <cell r="M259" t="str">
            <v/>
          </cell>
        </row>
        <row r="260">
          <cell r="A260" t="str">
            <v>EF0257</v>
          </cell>
          <cell r="B260" t="str">
            <v>Stopped</v>
          </cell>
          <cell r="C260" t="str">
            <v xml:space="preserve">Bilal ELNOUR ELHAJ  </v>
          </cell>
          <cell r="D260" t="str">
            <v>LOG</v>
          </cell>
          <cell r="E260" t="str">
            <v>Guest House</v>
          </cell>
          <cell r="F260" t="str">
            <v>Watchman</v>
          </cell>
          <cell r="G260" t="str">
            <v>A</v>
          </cell>
          <cell r="H260">
            <v>208</v>
          </cell>
          <cell r="M260" t="str">
            <v/>
          </cell>
        </row>
        <row r="261">
          <cell r="A261" t="str">
            <v>EF0258</v>
          </cell>
          <cell r="B261" t="str">
            <v>Stopped</v>
          </cell>
          <cell r="C261" t="str">
            <v xml:space="preserve">Yanis BESHIR MAHMOUD </v>
          </cell>
          <cell r="D261" t="str">
            <v>FA</v>
          </cell>
          <cell r="E261" t="str">
            <v>Field</v>
          </cell>
          <cell r="F261" t="str">
            <v>Local Food Aid Monitor</v>
          </cell>
          <cell r="G261" t="str">
            <v>B</v>
          </cell>
          <cell r="H261">
            <v>207</v>
          </cell>
          <cell r="M261" t="str">
            <v/>
          </cell>
        </row>
        <row r="262">
          <cell r="A262" t="str">
            <v>EF0259</v>
          </cell>
          <cell r="B262" t="str">
            <v>Stopped</v>
          </cell>
          <cell r="C262" t="str">
            <v xml:space="preserve">Al Nur ABDELRAHMAN SHERIF </v>
          </cell>
          <cell r="D262" t="str">
            <v>FA</v>
          </cell>
          <cell r="E262" t="str">
            <v>Field</v>
          </cell>
          <cell r="F262" t="str">
            <v>Local Food Aid Monitor</v>
          </cell>
          <cell r="G262" t="str">
            <v>B</v>
          </cell>
          <cell r="H262">
            <v>207</v>
          </cell>
          <cell r="M262" t="str">
            <v/>
          </cell>
        </row>
        <row r="263">
          <cell r="A263" t="str">
            <v>EF0260</v>
          </cell>
          <cell r="B263" t="str">
            <v>Stopped</v>
          </cell>
          <cell r="C263" t="str">
            <v xml:space="preserve">Abdelaziz MOHAMED AHMED </v>
          </cell>
          <cell r="D263" t="str">
            <v>FA</v>
          </cell>
          <cell r="E263" t="str">
            <v>Field</v>
          </cell>
          <cell r="F263" t="str">
            <v>Local Food Aid Monitor</v>
          </cell>
          <cell r="G263" t="str">
            <v>B</v>
          </cell>
          <cell r="H263">
            <v>207</v>
          </cell>
          <cell r="M263" t="str">
            <v/>
          </cell>
        </row>
        <row r="264">
          <cell r="A264" t="str">
            <v>EF0261</v>
          </cell>
          <cell r="B264" t="str">
            <v>Active</v>
          </cell>
          <cell r="C264" t="str">
            <v xml:space="preserve">Abdelkader YagouP </v>
          </cell>
          <cell r="D264" t="str">
            <v>FA</v>
          </cell>
          <cell r="E264" t="str">
            <v>Field</v>
          </cell>
          <cell r="F264" t="str">
            <v>Local Food Aid Monitor</v>
          </cell>
          <cell r="G264" t="str">
            <v>B11</v>
          </cell>
          <cell r="H264">
            <v>207</v>
          </cell>
          <cell r="M264" t="str">
            <v/>
          </cell>
        </row>
        <row r="265">
          <cell r="A265" t="str">
            <v>EF0262</v>
          </cell>
          <cell r="B265" t="str">
            <v>Stopped</v>
          </cell>
          <cell r="C265" t="str">
            <v xml:space="preserve">Faisal IBRAHIM ABDULAZIZ </v>
          </cell>
          <cell r="D265" t="str">
            <v>WS</v>
          </cell>
          <cell r="E265" t="str">
            <v>Field</v>
          </cell>
          <cell r="F265" t="str">
            <v>Watsan Tecnician</v>
          </cell>
          <cell r="G265" t="str">
            <v>C</v>
          </cell>
          <cell r="H265">
            <v>207</v>
          </cell>
          <cell r="M265" t="str">
            <v/>
          </cell>
        </row>
        <row r="266">
          <cell r="A266" t="str">
            <v>EF0263</v>
          </cell>
          <cell r="B266" t="str">
            <v>Active</v>
          </cell>
          <cell r="C266" t="str">
            <v xml:space="preserve">Faisal MOHAMED EISSA </v>
          </cell>
          <cell r="D266" t="str">
            <v>FS</v>
          </cell>
          <cell r="E266" t="str">
            <v>Field</v>
          </cell>
          <cell r="F266" t="str">
            <v>Food security survey</v>
          </cell>
          <cell r="G266" t="str">
            <v>C11</v>
          </cell>
          <cell r="H266">
            <v>207</v>
          </cell>
          <cell r="K266">
            <v>16</v>
          </cell>
          <cell r="L266">
            <v>8</v>
          </cell>
          <cell r="M266" t="str">
            <v/>
          </cell>
        </row>
        <row r="267">
          <cell r="A267" t="str">
            <v>EF0264</v>
          </cell>
          <cell r="B267" t="str">
            <v>Stopped</v>
          </cell>
          <cell r="C267" t="str">
            <v xml:space="preserve">KhaterAdam Jally </v>
          </cell>
          <cell r="D267" t="str">
            <v>FA</v>
          </cell>
          <cell r="E267" t="str">
            <v>Field</v>
          </cell>
          <cell r="F267" t="str">
            <v>Local Food Aid Monitor</v>
          </cell>
          <cell r="G267" t="str">
            <v>B</v>
          </cell>
          <cell r="H267">
            <v>207</v>
          </cell>
          <cell r="M267" t="str">
            <v/>
          </cell>
        </row>
        <row r="268">
          <cell r="A268" t="str">
            <v>EF0265</v>
          </cell>
          <cell r="B268" t="str">
            <v>Stopped</v>
          </cell>
          <cell r="C268" t="str">
            <v xml:space="preserve">Abdelgassim Mahmoud Abdallah </v>
          </cell>
          <cell r="D268" t="str">
            <v>LOG</v>
          </cell>
          <cell r="E268" t="str">
            <v>Field</v>
          </cell>
          <cell r="F268" t="str">
            <v>Watchman</v>
          </cell>
          <cell r="G268" t="str">
            <v>A</v>
          </cell>
          <cell r="H268">
            <v>208</v>
          </cell>
          <cell r="M268" t="str">
            <v/>
          </cell>
        </row>
        <row r="269">
          <cell r="A269" t="str">
            <v>EF0266</v>
          </cell>
          <cell r="B269" t="str">
            <v>Stopped</v>
          </cell>
          <cell r="C269" t="str">
            <v xml:space="preserve">Yousif Adam Zakaria </v>
          </cell>
          <cell r="D269" t="str">
            <v>LOG</v>
          </cell>
          <cell r="E269" t="str">
            <v>Office</v>
          </cell>
          <cell r="F269" t="str">
            <v>Driver</v>
          </cell>
          <cell r="G269" t="str">
            <v>C</v>
          </cell>
          <cell r="H269">
            <v>207</v>
          </cell>
          <cell r="M269" t="str">
            <v/>
          </cell>
        </row>
        <row r="270">
          <cell r="A270" t="str">
            <v>EF0267</v>
          </cell>
          <cell r="B270" t="str">
            <v>Active</v>
          </cell>
          <cell r="C270" t="str">
            <v xml:space="preserve">Modather Mohamed Abdalla </v>
          </cell>
          <cell r="D270" t="str">
            <v>LOG</v>
          </cell>
          <cell r="E270" t="str">
            <v>Office</v>
          </cell>
          <cell r="F270" t="str">
            <v>Mechanic Assistan</v>
          </cell>
          <cell r="G270" t="str">
            <v>C1</v>
          </cell>
          <cell r="H270">
            <v>207</v>
          </cell>
          <cell r="M270" t="str">
            <v/>
          </cell>
        </row>
        <row r="271">
          <cell r="A271" t="str">
            <v>EF0268</v>
          </cell>
          <cell r="B271" t="str">
            <v>Stopped</v>
          </cell>
          <cell r="C271" t="str">
            <v xml:space="preserve">Adam Abdulkarim Abdulshafi </v>
          </cell>
          <cell r="D271" t="str">
            <v>NUT</v>
          </cell>
          <cell r="E271" t="str">
            <v>SFC</v>
          </cell>
          <cell r="F271" t="str">
            <v>Watchman</v>
          </cell>
          <cell r="G271" t="str">
            <v>A</v>
          </cell>
          <cell r="H271">
            <v>208</v>
          </cell>
          <cell r="M271" t="str">
            <v/>
          </cell>
        </row>
        <row r="272">
          <cell r="A272" t="str">
            <v>EF0269</v>
          </cell>
          <cell r="B272" t="str">
            <v>Stopped</v>
          </cell>
          <cell r="C272" t="str">
            <v xml:space="preserve">Adam Mohamed Yahya </v>
          </cell>
          <cell r="D272" t="str">
            <v>NUT</v>
          </cell>
          <cell r="E272" t="str">
            <v>SFC</v>
          </cell>
          <cell r="F272" t="str">
            <v>Watchman</v>
          </cell>
          <cell r="G272" t="str">
            <v>A</v>
          </cell>
          <cell r="H272">
            <v>208</v>
          </cell>
          <cell r="M272" t="str">
            <v/>
          </cell>
        </row>
        <row r="273">
          <cell r="A273" t="str">
            <v>EF0270</v>
          </cell>
          <cell r="B273" t="str">
            <v>Active</v>
          </cell>
          <cell r="C273" t="str">
            <v xml:space="preserve">Ahmed Suleiman Ahmed </v>
          </cell>
          <cell r="D273" t="str">
            <v>LOG</v>
          </cell>
          <cell r="E273" t="str">
            <v>Guest House</v>
          </cell>
          <cell r="F273" t="str">
            <v>Watchman</v>
          </cell>
          <cell r="G273" t="str">
            <v>A11</v>
          </cell>
          <cell r="H273">
            <v>208</v>
          </cell>
          <cell r="M273" t="str">
            <v/>
          </cell>
        </row>
        <row r="274">
          <cell r="A274" t="str">
            <v>EF0271</v>
          </cell>
          <cell r="B274" t="str">
            <v>Active</v>
          </cell>
          <cell r="C274" t="str">
            <v xml:space="preserve">Babiker Ibrahim Mohamed </v>
          </cell>
          <cell r="D274" t="str">
            <v>LOG</v>
          </cell>
          <cell r="E274" t="str">
            <v>Guest House</v>
          </cell>
          <cell r="F274" t="str">
            <v>Watchman</v>
          </cell>
          <cell r="G274" t="str">
            <v>A11</v>
          </cell>
          <cell r="H274">
            <v>208</v>
          </cell>
          <cell r="M274" t="str">
            <v/>
          </cell>
        </row>
        <row r="275">
          <cell r="A275" t="str">
            <v>EF0272</v>
          </cell>
          <cell r="B275" t="str">
            <v>Active</v>
          </cell>
          <cell r="C275" t="str">
            <v xml:space="preserve">Mohamed Ahmed Dawalbeit </v>
          </cell>
          <cell r="D275" t="str">
            <v>LOG</v>
          </cell>
          <cell r="E275" t="str">
            <v>Office</v>
          </cell>
          <cell r="F275" t="str">
            <v>Watchman</v>
          </cell>
          <cell r="G275" t="str">
            <v>A11</v>
          </cell>
          <cell r="H275">
            <v>208</v>
          </cell>
          <cell r="M275" t="str">
            <v/>
          </cell>
        </row>
        <row r="276">
          <cell r="A276" t="str">
            <v>EF0273</v>
          </cell>
          <cell r="B276" t="str">
            <v>Stopped</v>
          </cell>
          <cell r="C276" t="str">
            <v xml:space="preserve">Alameldeen Ahmed Yousif Adam </v>
          </cell>
          <cell r="D276" t="str">
            <v>WS</v>
          </cell>
          <cell r="E276" t="str">
            <v>Field</v>
          </cell>
          <cell r="F276" t="str">
            <v>Geophisical operator</v>
          </cell>
          <cell r="G276" t="str">
            <v>C</v>
          </cell>
          <cell r="H276">
            <v>207</v>
          </cell>
          <cell r="M276" t="str">
            <v/>
          </cell>
        </row>
        <row r="277">
          <cell r="A277" t="str">
            <v>EF0274</v>
          </cell>
          <cell r="B277" t="str">
            <v>Stopped</v>
          </cell>
          <cell r="C277" t="str">
            <v xml:space="preserve">Hamid Mussa Suleiman </v>
          </cell>
          <cell r="D277" t="str">
            <v>WS</v>
          </cell>
          <cell r="E277" t="str">
            <v>Field</v>
          </cell>
          <cell r="F277" t="str">
            <v>Geophisical operator</v>
          </cell>
          <cell r="G277" t="str">
            <v>C</v>
          </cell>
          <cell r="H277">
            <v>207</v>
          </cell>
          <cell r="M277" t="str">
            <v/>
          </cell>
        </row>
        <row r="278">
          <cell r="A278" t="str">
            <v>EF0275</v>
          </cell>
          <cell r="B278" t="str">
            <v>Stopped</v>
          </cell>
          <cell r="C278" t="str">
            <v xml:space="preserve">Jaafer Mohamed Ahmed </v>
          </cell>
          <cell r="D278" t="str">
            <v>WS</v>
          </cell>
          <cell r="E278" t="str">
            <v>Field</v>
          </cell>
          <cell r="F278" t="str">
            <v>Geophisical supervisor</v>
          </cell>
          <cell r="G278" t="str">
            <v>E</v>
          </cell>
          <cell r="H278">
            <v>207</v>
          </cell>
          <cell r="M278" t="str">
            <v/>
          </cell>
        </row>
        <row r="279">
          <cell r="A279" t="str">
            <v>EF0276</v>
          </cell>
          <cell r="B279" t="str">
            <v>Stopped</v>
          </cell>
          <cell r="C279" t="str">
            <v xml:space="preserve">Ossam eldien Abdalla Ismail </v>
          </cell>
          <cell r="D279" t="str">
            <v>WS</v>
          </cell>
          <cell r="E279" t="str">
            <v>Field</v>
          </cell>
          <cell r="F279" t="str">
            <v>Drilling assistant</v>
          </cell>
          <cell r="G279" t="str">
            <v>D</v>
          </cell>
          <cell r="H279">
            <v>207</v>
          </cell>
          <cell r="M279" t="str">
            <v/>
          </cell>
        </row>
        <row r="280">
          <cell r="A280" t="str">
            <v>EF0277</v>
          </cell>
          <cell r="B280" t="str">
            <v>Stopped</v>
          </cell>
          <cell r="C280" t="str">
            <v xml:space="preserve">Nagat Adam Mohamed </v>
          </cell>
          <cell r="D280" t="str">
            <v>FS</v>
          </cell>
          <cell r="E280" t="str">
            <v>Field</v>
          </cell>
          <cell r="F280" t="str">
            <v xml:space="preserve">Food security monitor </v>
          </cell>
          <cell r="G280" t="str">
            <v>C</v>
          </cell>
          <cell r="H280">
            <v>207</v>
          </cell>
          <cell r="M280" t="str">
            <v/>
          </cell>
        </row>
        <row r="281">
          <cell r="A281" t="str">
            <v>EF0278</v>
          </cell>
          <cell r="B281" t="str">
            <v>Stopped</v>
          </cell>
          <cell r="C281" t="str">
            <v xml:space="preserve">Azarg Dawood Hamid </v>
          </cell>
          <cell r="D281" t="str">
            <v>LOG</v>
          </cell>
          <cell r="E281" t="str">
            <v>Office</v>
          </cell>
          <cell r="F281" t="str">
            <v xml:space="preserve">Radio operator </v>
          </cell>
          <cell r="G281" t="str">
            <v>D</v>
          </cell>
          <cell r="H281">
            <v>208</v>
          </cell>
          <cell r="M281" t="str">
            <v/>
          </cell>
        </row>
        <row r="282">
          <cell r="A282" t="str">
            <v>EF0279</v>
          </cell>
          <cell r="B282" t="str">
            <v>Stopped</v>
          </cell>
          <cell r="C282" t="str">
            <v xml:space="preserve">Anwar Elamin Ahmed </v>
          </cell>
          <cell r="D282" t="str">
            <v>LOG</v>
          </cell>
          <cell r="E282" t="str">
            <v>Office</v>
          </cell>
          <cell r="F282" t="str">
            <v xml:space="preserve">Radio operator </v>
          </cell>
          <cell r="G282" t="str">
            <v>D</v>
          </cell>
          <cell r="H282">
            <v>208</v>
          </cell>
          <cell r="M282" t="str">
            <v/>
          </cell>
        </row>
        <row r="283">
          <cell r="A283" t="str">
            <v>EF0280</v>
          </cell>
          <cell r="B283" t="str">
            <v>Active</v>
          </cell>
          <cell r="C283" t="str">
            <v xml:space="preserve">Aisha Adam Ahmed Mohamed </v>
          </cell>
          <cell r="D283" t="str">
            <v>LOG</v>
          </cell>
          <cell r="E283" t="str">
            <v>Field</v>
          </cell>
          <cell r="F283" t="str">
            <v>Cook/Cleaner</v>
          </cell>
          <cell r="G283" t="str">
            <v>B</v>
          </cell>
          <cell r="H283">
            <v>207</v>
          </cell>
          <cell r="M283" t="str">
            <v/>
          </cell>
        </row>
        <row r="284">
          <cell r="A284" t="str">
            <v>EF0281</v>
          </cell>
          <cell r="B284" t="str">
            <v>Active</v>
          </cell>
          <cell r="C284" t="str">
            <v xml:space="preserve">Hamed Mohamed Hamed </v>
          </cell>
          <cell r="D284" t="str">
            <v>LOG</v>
          </cell>
          <cell r="E284" t="str">
            <v>Office</v>
          </cell>
          <cell r="F284" t="str">
            <v>LOG/Assistant -Daraslaam</v>
          </cell>
          <cell r="G284" t="str">
            <v>E</v>
          </cell>
          <cell r="H284">
            <v>207</v>
          </cell>
          <cell r="M284" t="str">
            <v/>
          </cell>
        </row>
        <row r="285">
          <cell r="A285" t="str">
            <v>EF0282</v>
          </cell>
          <cell r="B285" t="str">
            <v>Stopped</v>
          </cell>
          <cell r="C285" t="str">
            <v xml:space="preserve">Habadeen Sidig Basher </v>
          </cell>
          <cell r="D285" t="str">
            <v>WS</v>
          </cell>
          <cell r="E285" t="str">
            <v>Field</v>
          </cell>
          <cell r="F285" t="str">
            <v xml:space="preserve">Technical Supervisor </v>
          </cell>
          <cell r="G285" t="str">
            <v>E</v>
          </cell>
          <cell r="H285">
            <v>207</v>
          </cell>
          <cell r="M285" t="str">
            <v/>
          </cell>
        </row>
        <row r="286">
          <cell r="A286" t="str">
            <v>EF0283</v>
          </cell>
          <cell r="B286" t="str">
            <v>Stopped</v>
          </cell>
          <cell r="C286" t="str">
            <v xml:space="preserve">Taha Osman Nasor </v>
          </cell>
          <cell r="D286" t="str">
            <v>WS</v>
          </cell>
          <cell r="E286" t="str">
            <v>Field</v>
          </cell>
          <cell r="F286" t="str">
            <v>Drilling Assistant</v>
          </cell>
          <cell r="G286" t="str">
            <v>D</v>
          </cell>
          <cell r="H286">
            <v>207</v>
          </cell>
          <cell r="M286" t="str">
            <v/>
          </cell>
        </row>
        <row r="287">
          <cell r="A287" t="str">
            <v>EF0284</v>
          </cell>
          <cell r="B287" t="str">
            <v>Stopped</v>
          </cell>
          <cell r="C287" t="str">
            <v xml:space="preserve">Elsadig Arja Abdurahman </v>
          </cell>
          <cell r="D287" t="str">
            <v>WS</v>
          </cell>
          <cell r="E287" t="str">
            <v>Field</v>
          </cell>
          <cell r="F287" t="str">
            <v>Drilling Assistant</v>
          </cell>
          <cell r="G287" t="str">
            <v>D</v>
          </cell>
          <cell r="H287">
            <v>207</v>
          </cell>
          <cell r="M287" t="str">
            <v/>
          </cell>
        </row>
        <row r="288">
          <cell r="A288" t="str">
            <v>EF0285</v>
          </cell>
          <cell r="B288" t="str">
            <v>Stopped</v>
          </cell>
          <cell r="C288" t="str">
            <v xml:space="preserve">Hamed Zakaria Basi </v>
          </cell>
          <cell r="D288" t="str">
            <v>FA</v>
          </cell>
          <cell r="E288" t="str">
            <v>Field</v>
          </cell>
          <cell r="F288" t="str">
            <v>Food Aid Monitor</v>
          </cell>
          <cell r="G288" t="str">
            <v>C</v>
          </cell>
          <cell r="H288">
            <v>207</v>
          </cell>
          <cell r="M288" t="str">
            <v/>
          </cell>
        </row>
        <row r="289">
          <cell r="A289" t="str">
            <v>EF0286</v>
          </cell>
          <cell r="B289" t="str">
            <v>Active</v>
          </cell>
          <cell r="C289" t="str">
            <v xml:space="preserve">Mahadia Adam Ibrahim </v>
          </cell>
          <cell r="D289" t="str">
            <v>NUT</v>
          </cell>
          <cell r="E289" t="str">
            <v>OTP</v>
          </cell>
          <cell r="F289" t="str">
            <v>OTP Team Leader</v>
          </cell>
          <cell r="G289" t="str">
            <v>D</v>
          </cell>
          <cell r="H289">
            <v>207</v>
          </cell>
          <cell r="M289" t="str">
            <v/>
          </cell>
        </row>
        <row r="290">
          <cell r="A290" t="str">
            <v>EF0287</v>
          </cell>
          <cell r="B290" t="str">
            <v>Active</v>
          </cell>
          <cell r="C290" t="str">
            <v xml:space="preserve">Eltigani Fadul Mustafa </v>
          </cell>
          <cell r="D290" t="str">
            <v>ADMIN</v>
          </cell>
          <cell r="E290" t="str">
            <v>Office</v>
          </cell>
          <cell r="F290" t="str">
            <v>Accountant</v>
          </cell>
          <cell r="G290" t="str">
            <v>F</v>
          </cell>
          <cell r="H290">
            <v>207</v>
          </cell>
          <cell r="M290" t="str">
            <v/>
          </cell>
        </row>
        <row r="291">
          <cell r="A291" t="str">
            <v>EF0288</v>
          </cell>
          <cell r="B291" t="str">
            <v>Active</v>
          </cell>
          <cell r="C291" t="str">
            <v xml:space="preserve">Abdelhameed Eltigani Suliman </v>
          </cell>
          <cell r="D291" t="str">
            <v>NUT</v>
          </cell>
          <cell r="E291" t="str">
            <v>TFC</v>
          </cell>
          <cell r="F291" t="str">
            <v xml:space="preserve">Medical Supervisor </v>
          </cell>
          <cell r="G291" t="str">
            <v>H</v>
          </cell>
          <cell r="H291">
            <v>207</v>
          </cell>
          <cell r="M291" t="str">
            <v/>
          </cell>
        </row>
        <row r="292">
          <cell r="A292" t="str">
            <v>EF0289</v>
          </cell>
          <cell r="B292" t="str">
            <v>Stopped</v>
          </cell>
          <cell r="C292" t="str">
            <v xml:space="preserve">Hisham Eldeen Abdol Malik Babikir </v>
          </cell>
          <cell r="D292" t="str">
            <v>LOG</v>
          </cell>
          <cell r="E292" t="str">
            <v>Office</v>
          </cell>
          <cell r="F292" t="str">
            <v>Driver</v>
          </cell>
          <cell r="G292" t="str">
            <v>C</v>
          </cell>
          <cell r="H292">
            <v>207</v>
          </cell>
          <cell r="M292" t="str">
            <v/>
          </cell>
        </row>
        <row r="293">
          <cell r="A293" t="str">
            <v>EF0290</v>
          </cell>
          <cell r="B293" t="str">
            <v>Active</v>
          </cell>
          <cell r="C293" t="str">
            <v xml:space="preserve">Mariam Abaker Yahya </v>
          </cell>
          <cell r="D293" t="str">
            <v>NUT</v>
          </cell>
          <cell r="E293" t="str">
            <v>TFC</v>
          </cell>
          <cell r="F293" t="str">
            <v>Cleaner</v>
          </cell>
          <cell r="G293" t="str">
            <v>A</v>
          </cell>
          <cell r="H293">
            <v>207</v>
          </cell>
          <cell r="K293">
            <v>9</v>
          </cell>
          <cell r="M293" t="str">
            <v/>
          </cell>
        </row>
        <row r="294">
          <cell r="A294" t="str">
            <v>EF0291</v>
          </cell>
          <cell r="B294" t="str">
            <v>Active</v>
          </cell>
          <cell r="C294" t="str">
            <v xml:space="preserve">Anwar Elamin Ahmed </v>
          </cell>
          <cell r="D294" t="str">
            <v>LOG</v>
          </cell>
          <cell r="E294" t="str">
            <v>Office</v>
          </cell>
          <cell r="F294" t="str">
            <v xml:space="preserve">Radio operator </v>
          </cell>
          <cell r="G294" t="str">
            <v>D</v>
          </cell>
          <cell r="H294">
            <v>208</v>
          </cell>
          <cell r="M294" t="str">
            <v/>
          </cell>
        </row>
        <row r="295">
          <cell r="A295" t="str">
            <v>EF0292</v>
          </cell>
          <cell r="B295" t="str">
            <v>Stopped</v>
          </cell>
          <cell r="C295" t="str">
            <v xml:space="preserve">James Gordon Bulli </v>
          </cell>
          <cell r="D295" t="str">
            <v>LOG</v>
          </cell>
          <cell r="E295" t="str">
            <v>Office</v>
          </cell>
          <cell r="F295" t="str">
            <v>Logistician Assistant</v>
          </cell>
          <cell r="G295" t="str">
            <v>G</v>
          </cell>
          <cell r="H295">
            <v>207</v>
          </cell>
          <cell r="M295" t="str">
            <v/>
          </cell>
        </row>
        <row r="296">
          <cell r="A296" t="str">
            <v>EF0293</v>
          </cell>
          <cell r="B296" t="str">
            <v>Active</v>
          </cell>
          <cell r="C296" t="str">
            <v xml:space="preserve">Adam Younis Ishag </v>
          </cell>
          <cell r="D296" t="str">
            <v>NUT</v>
          </cell>
          <cell r="E296" t="str">
            <v>OTP</v>
          </cell>
          <cell r="F296" t="str">
            <v xml:space="preserve">Measurer </v>
          </cell>
          <cell r="G296" t="str">
            <v>B</v>
          </cell>
          <cell r="H296">
            <v>208</v>
          </cell>
          <cell r="M296" t="str">
            <v/>
          </cell>
        </row>
        <row r="297">
          <cell r="A297" t="str">
            <v>EF0294</v>
          </cell>
          <cell r="B297" t="str">
            <v>Stopped</v>
          </cell>
          <cell r="C297" t="str">
            <v xml:space="preserve">Rehab Ibrahim Saleh </v>
          </cell>
          <cell r="D297" t="str">
            <v>FS</v>
          </cell>
          <cell r="E297" t="str">
            <v>Field</v>
          </cell>
          <cell r="F297" t="str">
            <v>Data Entry Manager</v>
          </cell>
          <cell r="G297" t="str">
            <v>C</v>
          </cell>
          <cell r="H297">
            <v>207</v>
          </cell>
          <cell r="M297" t="str">
            <v/>
          </cell>
        </row>
        <row r="298">
          <cell r="A298" t="str">
            <v>EF0295</v>
          </cell>
          <cell r="B298" t="str">
            <v>Active</v>
          </cell>
          <cell r="C298" t="str">
            <v xml:space="preserve">Abdalla Mohamed Gumma </v>
          </cell>
          <cell r="D298" t="str">
            <v>LOG</v>
          </cell>
          <cell r="E298" t="str">
            <v>Office</v>
          </cell>
          <cell r="F298" t="str">
            <v>Watchman</v>
          </cell>
          <cell r="G298" t="str">
            <v>A</v>
          </cell>
          <cell r="H298">
            <v>208</v>
          </cell>
          <cell r="M298" t="str">
            <v/>
          </cell>
        </row>
        <row r="299">
          <cell r="A299" t="str">
            <v>EF0296</v>
          </cell>
          <cell r="B299" t="str">
            <v>Active</v>
          </cell>
          <cell r="C299" t="str">
            <v xml:space="preserve">Abubaker Adam Ahmed </v>
          </cell>
          <cell r="D299" t="str">
            <v>LOG</v>
          </cell>
          <cell r="E299" t="str">
            <v>Office</v>
          </cell>
          <cell r="F299" t="str">
            <v>Watchman</v>
          </cell>
          <cell r="G299" t="str">
            <v>A</v>
          </cell>
          <cell r="H299">
            <v>208</v>
          </cell>
          <cell r="M299" t="str">
            <v/>
          </cell>
        </row>
        <row r="300">
          <cell r="A300" t="str">
            <v>EF0297</v>
          </cell>
          <cell r="B300" t="str">
            <v>Stopped</v>
          </cell>
          <cell r="C300" t="str">
            <v xml:space="preserve">Haviz Ahmed Elbalowla  </v>
          </cell>
          <cell r="D300" t="str">
            <v>LOG</v>
          </cell>
          <cell r="E300" t="str">
            <v>Office</v>
          </cell>
          <cell r="F300" t="str">
            <v>Watchman</v>
          </cell>
          <cell r="G300" t="str">
            <v>A</v>
          </cell>
          <cell r="H300">
            <v>208</v>
          </cell>
          <cell r="M300" t="str">
            <v/>
          </cell>
        </row>
        <row r="301">
          <cell r="A301" t="str">
            <v>EF0298</v>
          </cell>
          <cell r="B301" t="str">
            <v>Stopped</v>
          </cell>
          <cell r="C301" t="str">
            <v xml:space="preserve">Ismail Ahmed Osman  </v>
          </cell>
          <cell r="D301" t="str">
            <v>LOG</v>
          </cell>
          <cell r="E301" t="str">
            <v>Office</v>
          </cell>
          <cell r="F301" t="str">
            <v>Watchman</v>
          </cell>
          <cell r="G301" t="str">
            <v>A</v>
          </cell>
          <cell r="H301">
            <v>208</v>
          </cell>
          <cell r="M301" t="str">
            <v/>
          </cell>
        </row>
        <row r="302">
          <cell r="A302" t="str">
            <v>EF0299</v>
          </cell>
          <cell r="B302" t="str">
            <v>Active</v>
          </cell>
          <cell r="C302" t="str">
            <v xml:space="preserve">Yassir Eissa Elsamani </v>
          </cell>
          <cell r="D302" t="str">
            <v>LOG</v>
          </cell>
          <cell r="E302" t="str">
            <v>Guest House</v>
          </cell>
          <cell r="F302" t="str">
            <v>Watchman</v>
          </cell>
          <cell r="G302" t="str">
            <v>A</v>
          </cell>
          <cell r="H302">
            <v>208</v>
          </cell>
          <cell r="M302" t="str">
            <v/>
          </cell>
        </row>
        <row r="303">
          <cell r="A303" t="str">
            <v>EF0300</v>
          </cell>
          <cell r="B303" t="str">
            <v>Active</v>
          </cell>
          <cell r="C303" t="str">
            <v xml:space="preserve">Abdulgadir Yagoub Kheir Alla </v>
          </cell>
          <cell r="D303" t="str">
            <v>NUT</v>
          </cell>
          <cell r="E303" t="str">
            <v>TFC</v>
          </cell>
          <cell r="F303" t="str">
            <v>Watchman</v>
          </cell>
          <cell r="G303" t="str">
            <v>A</v>
          </cell>
          <cell r="H303">
            <v>208</v>
          </cell>
          <cell r="M303" t="str">
            <v/>
          </cell>
        </row>
        <row r="304">
          <cell r="A304" t="str">
            <v>EF0301</v>
          </cell>
          <cell r="B304" t="str">
            <v>Stopped</v>
          </cell>
          <cell r="C304" t="str">
            <v xml:space="preserve">Ishag  Gamar eldeen Abdalla </v>
          </cell>
          <cell r="D304" t="str">
            <v>LOG</v>
          </cell>
          <cell r="E304" t="str">
            <v>Office</v>
          </cell>
          <cell r="F304" t="str">
            <v>Watchman</v>
          </cell>
          <cell r="G304" t="str">
            <v>A</v>
          </cell>
          <cell r="H304">
            <v>208</v>
          </cell>
          <cell r="M304" t="str">
            <v/>
          </cell>
        </row>
        <row r="305">
          <cell r="A305" t="str">
            <v>EF0302</v>
          </cell>
          <cell r="B305" t="str">
            <v>Stopped</v>
          </cell>
          <cell r="C305" t="str">
            <v xml:space="preserve">Ahmed Ibrahim Ahmed </v>
          </cell>
          <cell r="D305" t="str">
            <v>LOG</v>
          </cell>
          <cell r="E305" t="str">
            <v>Office</v>
          </cell>
          <cell r="F305" t="str">
            <v>Watchman</v>
          </cell>
          <cell r="G305" t="str">
            <v>A</v>
          </cell>
          <cell r="H305">
            <v>208</v>
          </cell>
          <cell r="M305" t="str">
            <v/>
          </cell>
        </row>
        <row r="306">
          <cell r="A306" t="str">
            <v>EF0303</v>
          </cell>
          <cell r="B306" t="str">
            <v>Stopped</v>
          </cell>
          <cell r="C306" t="str">
            <v xml:space="preserve">Yahya Abdalla Yagoub </v>
          </cell>
          <cell r="D306" t="str">
            <v>LOG</v>
          </cell>
          <cell r="E306" t="str">
            <v>Guest House</v>
          </cell>
          <cell r="F306" t="str">
            <v>Watchman</v>
          </cell>
          <cell r="G306" t="str">
            <v>A</v>
          </cell>
          <cell r="H306">
            <v>208</v>
          </cell>
          <cell r="M306" t="str">
            <v/>
          </cell>
        </row>
        <row r="307">
          <cell r="A307" t="str">
            <v>EF0304</v>
          </cell>
          <cell r="B307" t="str">
            <v>Active</v>
          </cell>
          <cell r="C307" t="str">
            <v xml:space="preserve">Hassan Adam Ibrahim </v>
          </cell>
          <cell r="D307" t="str">
            <v>LOG</v>
          </cell>
          <cell r="E307" t="str">
            <v>Guest house</v>
          </cell>
          <cell r="F307" t="str">
            <v>Watchman</v>
          </cell>
          <cell r="G307" t="str">
            <v>A</v>
          </cell>
          <cell r="H307">
            <v>208</v>
          </cell>
          <cell r="M307" t="str">
            <v/>
          </cell>
        </row>
        <row r="308">
          <cell r="A308" t="str">
            <v>EF0305</v>
          </cell>
          <cell r="B308" t="str">
            <v>Active</v>
          </cell>
          <cell r="C308" t="str">
            <v xml:space="preserve">Abdalla Mohamed Ahmed Elsafi </v>
          </cell>
          <cell r="D308" t="str">
            <v>LOG</v>
          </cell>
          <cell r="E308" t="str">
            <v>Guest House</v>
          </cell>
          <cell r="F308" t="str">
            <v>Watchman</v>
          </cell>
          <cell r="G308" t="str">
            <v>A</v>
          </cell>
          <cell r="H308">
            <v>208</v>
          </cell>
          <cell r="M308" t="str">
            <v/>
          </cell>
        </row>
        <row r="309">
          <cell r="A309" t="str">
            <v>EF0306</v>
          </cell>
          <cell r="B309" t="str">
            <v>Stopped</v>
          </cell>
          <cell r="C309" t="str">
            <v xml:space="preserve">Samah Mansour Elyas </v>
          </cell>
          <cell r="D309" t="str">
            <v>WS</v>
          </cell>
          <cell r="E309" t="str">
            <v>Field</v>
          </cell>
          <cell r="F309" t="str">
            <v>Community Animator</v>
          </cell>
          <cell r="G309" t="str">
            <v>D</v>
          </cell>
          <cell r="H309">
            <v>207</v>
          </cell>
          <cell r="M309" t="str">
            <v/>
          </cell>
        </row>
        <row r="310">
          <cell r="A310" t="str">
            <v>EF0307</v>
          </cell>
          <cell r="B310" t="str">
            <v>Active</v>
          </cell>
          <cell r="C310" t="str">
            <v xml:space="preserve">Ahmed Mohamed Abaker </v>
          </cell>
          <cell r="D310" t="str">
            <v>NUT</v>
          </cell>
          <cell r="E310" t="str">
            <v>TFC</v>
          </cell>
          <cell r="F310" t="str">
            <v>Nurse</v>
          </cell>
          <cell r="G310" t="str">
            <v>D</v>
          </cell>
          <cell r="H310">
            <v>208</v>
          </cell>
          <cell r="M310" t="str">
            <v/>
          </cell>
        </row>
        <row r="311">
          <cell r="A311" t="str">
            <v>EF0308</v>
          </cell>
          <cell r="B311" t="str">
            <v>Active</v>
          </cell>
          <cell r="C311" t="str">
            <v xml:space="preserve">Ahmed Abdulkarim Hassan </v>
          </cell>
          <cell r="D311" t="str">
            <v>LOG</v>
          </cell>
          <cell r="E311" t="str">
            <v>Office</v>
          </cell>
          <cell r="F311" t="str">
            <v>Driver</v>
          </cell>
          <cell r="G311" t="str">
            <v>C</v>
          </cell>
          <cell r="H311">
            <v>208</v>
          </cell>
          <cell r="M311" t="str">
            <v/>
          </cell>
        </row>
        <row r="312">
          <cell r="A312" t="str">
            <v>EF0309</v>
          </cell>
          <cell r="B312" t="str">
            <v>Active</v>
          </cell>
          <cell r="C312" t="str">
            <v xml:space="preserve">Elnour Mussa Abdalla </v>
          </cell>
          <cell r="D312" t="str">
            <v>LOG</v>
          </cell>
          <cell r="E312" t="str">
            <v>Office</v>
          </cell>
          <cell r="F312" t="str">
            <v>Driver</v>
          </cell>
          <cell r="G312" t="str">
            <v>C</v>
          </cell>
          <cell r="H312">
            <v>207</v>
          </cell>
          <cell r="M312" t="str">
            <v/>
          </cell>
        </row>
        <row r="313">
          <cell r="A313" t="str">
            <v>EF0310</v>
          </cell>
          <cell r="B313" t="str">
            <v>Active</v>
          </cell>
          <cell r="C313" t="str">
            <v xml:space="preserve">Mohamed Idris Adam </v>
          </cell>
          <cell r="D313" t="str">
            <v>NUT</v>
          </cell>
          <cell r="E313" t="str">
            <v>TFC</v>
          </cell>
          <cell r="F313" t="str">
            <v>Registrar</v>
          </cell>
          <cell r="G313" t="str">
            <v>C4</v>
          </cell>
          <cell r="H313">
            <v>207</v>
          </cell>
          <cell r="M313" t="str">
            <v/>
          </cell>
        </row>
        <row r="314">
          <cell r="A314" t="str">
            <v>EF0311</v>
          </cell>
          <cell r="B314" t="str">
            <v>Stopped</v>
          </cell>
          <cell r="C314" t="str">
            <v xml:space="preserve">Mohamed Badr Abdalmajid </v>
          </cell>
          <cell r="D314" t="str">
            <v>FS</v>
          </cell>
          <cell r="E314" t="str">
            <v>Field</v>
          </cell>
          <cell r="F314" t="str">
            <v>Data Entry Clerk</v>
          </cell>
          <cell r="G314" t="str">
            <v>C</v>
          </cell>
          <cell r="H314">
            <v>207</v>
          </cell>
          <cell r="M314" t="str">
            <v/>
          </cell>
        </row>
        <row r="315">
          <cell r="A315" t="str">
            <v>EF0312</v>
          </cell>
          <cell r="B315" t="str">
            <v>Active</v>
          </cell>
          <cell r="C315" t="str">
            <v xml:space="preserve">Zakaria Mohamed Khamees </v>
          </cell>
          <cell r="D315" t="str">
            <v>LOG</v>
          </cell>
          <cell r="E315" t="str">
            <v>Office</v>
          </cell>
          <cell r="F315" t="str">
            <v>Driver</v>
          </cell>
          <cell r="G315" t="str">
            <v>C</v>
          </cell>
          <cell r="H315">
            <v>207</v>
          </cell>
          <cell r="M315" t="str">
            <v/>
          </cell>
        </row>
        <row r="316">
          <cell r="A316" t="str">
            <v>EF0313</v>
          </cell>
          <cell r="B316" t="str">
            <v>Active</v>
          </cell>
          <cell r="C316" t="str">
            <v xml:space="preserve">Adam Osman Mukhtar </v>
          </cell>
          <cell r="D316" t="str">
            <v>LOG</v>
          </cell>
          <cell r="E316" t="str">
            <v>Office</v>
          </cell>
          <cell r="F316" t="str">
            <v>Driver</v>
          </cell>
          <cell r="G316" t="str">
            <v>C</v>
          </cell>
          <cell r="H316">
            <v>207</v>
          </cell>
          <cell r="J316">
            <v>33</v>
          </cell>
          <cell r="K316">
            <v>5</v>
          </cell>
          <cell r="M316" t="str">
            <v/>
          </cell>
        </row>
        <row r="317">
          <cell r="A317" t="str">
            <v>EF0314</v>
          </cell>
          <cell r="B317" t="str">
            <v>Active</v>
          </cell>
          <cell r="C317" t="str">
            <v xml:space="preserve">Mohamed Adam Mohamed Abdalla </v>
          </cell>
          <cell r="D317" t="str">
            <v>LOG</v>
          </cell>
          <cell r="E317" t="str">
            <v>Office</v>
          </cell>
          <cell r="F317" t="str">
            <v>Driver</v>
          </cell>
          <cell r="G317" t="str">
            <v>C</v>
          </cell>
          <cell r="H317">
            <v>207</v>
          </cell>
          <cell r="M317" t="str">
            <v/>
          </cell>
        </row>
        <row r="318">
          <cell r="A318" t="str">
            <v>EF0315</v>
          </cell>
          <cell r="B318" t="str">
            <v>Stopped</v>
          </cell>
          <cell r="C318" t="str">
            <v xml:space="preserve">Elsadig Eissa Samani </v>
          </cell>
          <cell r="D318" t="str">
            <v>LOG</v>
          </cell>
          <cell r="E318" t="str">
            <v>Office</v>
          </cell>
          <cell r="F318" t="str">
            <v>Driver</v>
          </cell>
          <cell r="G318" t="str">
            <v>C</v>
          </cell>
          <cell r="H318">
            <v>207</v>
          </cell>
          <cell r="M318" t="str">
            <v/>
          </cell>
        </row>
        <row r="319">
          <cell r="A319" t="str">
            <v>EF0316</v>
          </cell>
          <cell r="B319" t="str">
            <v>Stopped</v>
          </cell>
          <cell r="C319" t="str">
            <v xml:space="preserve">Adam Omer Abaker </v>
          </cell>
          <cell r="D319" t="str">
            <v>LOG</v>
          </cell>
          <cell r="E319" t="str">
            <v>Field</v>
          </cell>
          <cell r="F319" t="str">
            <v>Watchman</v>
          </cell>
          <cell r="G319" t="str">
            <v>A</v>
          </cell>
          <cell r="H319">
            <v>208</v>
          </cell>
          <cell r="M319" t="str">
            <v/>
          </cell>
        </row>
        <row r="320">
          <cell r="A320" t="str">
            <v>EF0317</v>
          </cell>
          <cell r="B320" t="str">
            <v>Stopped</v>
          </cell>
          <cell r="C320" t="str">
            <v xml:space="preserve">Mahmoud Ahmed Adam </v>
          </cell>
          <cell r="D320" t="str">
            <v>LOG</v>
          </cell>
          <cell r="E320" t="str">
            <v>Field</v>
          </cell>
          <cell r="F320" t="str">
            <v>Watchman</v>
          </cell>
          <cell r="G320" t="str">
            <v>A</v>
          </cell>
          <cell r="H320">
            <v>208</v>
          </cell>
          <cell r="M320" t="str">
            <v/>
          </cell>
        </row>
        <row r="321">
          <cell r="A321" t="str">
            <v>EF0318</v>
          </cell>
          <cell r="B321" t="str">
            <v>Stopped</v>
          </cell>
          <cell r="C321" t="str">
            <v xml:space="preserve">Sanossi Mohamed Ibrahim </v>
          </cell>
          <cell r="D321" t="str">
            <v>LOG</v>
          </cell>
          <cell r="E321" t="str">
            <v>Field</v>
          </cell>
          <cell r="F321" t="str">
            <v>Watchman</v>
          </cell>
          <cell r="G321" t="str">
            <v>A</v>
          </cell>
          <cell r="H321">
            <v>208</v>
          </cell>
          <cell r="M321" t="str">
            <v/>
          </cell>
        </row>
        <row r="322">
          <cell r="A322" t="str">
            <v>EF0319</v>
          </cell>
          <cell r="B322" t="str">
            <v>Stopped</v>
          </cell>
          <cell r="C322" t="str">
            <v xml:space="preserve">Adam Yaya MOHAMED </v>
          </cell>
          <cell r="D322" t="str">
            <v>LOG</v>
          </cell>
          <cell r="E322" t="str">
            <v>Field</v>
          </cell>
          <cell r="F322" t="str">
            <v>Watchman</v>
          </cell>
          <cell r="G322" t="str">
            <v>A</v>
          </cell>
          <cell r="H322">
            <v>208</v>
          </cell>
          <cell r="M322" t="str">
            <v/>
          </cell>
        </row>
        <row r="323">
          <cell r="A323" t="str">
            <v>EF0320</v>
          </cell>
          <cell r="B323" t="str">
            <v>Stopped</v>
          </cell>
          <cell r="C323" t="str">
            <v xml:space="preserve">Elsadig Arja Abdurahman </v>
          </cell>
          <cell r="D323" t="str">
            <v>WS</v>
          </cell>
          <cell r="E323" t="str">
            <v>Field</v>
          </cell>
          <cell r="F323" t="str">
            <v>Drilling Assistant</v>
          </cell>
          <cell r="G323" t="str">
            <v>D</v>
          </cell>
          <cell r="H323">
            <v>207</v>
          </cell>
          <cell r="M323" t="str">
            <v/>
          </cell>
        </row>
        <row r="324">
          <cell r="A324" t="str">
            <v>EF0321</v>
          </cell>
          <cell r="B324" t="str">
            <v>Active</v>
          </cell>
          <cell r="C324" t="str">
            <v xml:space="preserve">Haider  Hamid Sharif </v>
          </cell>
          <cell r="D324" t="str">
            <v>LOG</v>
          </cell>
          <cell r="E324" t="str">
            <v>Office</v>
          </cell>
          <cell r="F324" t="str">
            <v>Stock manager assistant</v>
          </cell>
          <cell r="G324" t="str">
            <v>D</v>
          </cell>
          <cell r="H324">
            <v>207</v>
          </cell>
          <cell r="M324" t="str">
            <v/>
          </cell>
        </row>
        <row r="325">
          <cell r="A325" t="str">
            <v>EF0322</v>
          </cell>
          <cell r="B325" t="str">
            <v>Active</v>
          </cell>
          <cell r="C325" t="str">
            <v xml:space="preserve">Khalid Hassan El Ahnef Ahmed </v>
          </cell>
          <cell r="D325" t="str">
            <v>LOG</v>
          </cell>
          <cell r="E325" t="str">
            <v>Office</v>
          </cell>
          <cell r="F325" t="str">
            <v>Driver</v>
          </cell>
          <cell r="G325" t="str">
            <v>C</v>
          </cell>
          <cell r="H325">
            <v>208</v>
          </cell>
          <cell r="M325" t="str">
            <v/>
          </cell>
        </row>
        <row r="326">
          <cell r="A326" t="str">
            <v>EF0323</v>
          </cell>
          <cell r="B326" t="str">
            <v>Active</v>
          </cell>
          <cell r="C326" t="str">
            <v xml:space="preserve">Hamid Gamer El Deen Abaker </v>
          </cell>
          <cell r="D326" t="str">
            <v>NUT</v>
          </cell>
          <cell r="E326" t="str">
            <v>TFC</v>
          </cell>
          <cell r="F326" t="str">
            <v>Medical Assistant</v>
          </cell>
          <cell r="G326" t="str">
            <v>E</v>
          </cell>
          <cell r="H326">
            <v>208</v>
          </cell>
          <cell r="M326" t="str">
            <v/>
          </cell>
        </row>
        <row r="327">
          <cell r="A327" t="str">
            <v>EF0324</v>
          </cell>
          <cell r="B327" t="str">
            <v>Active</v>
          </cell>
          <cell r="C327" t="str">
            <v xml:space="preserve">Abdelrahim ABDALLAH ADAM </v>
          </cell>
          <cell r="D327" t="str">
            <v>FS</v>
          </cell>
          <cell r="E327" t="str">
            <v>Field</v>
          </cell>
          <cell r="F327" t="str">
            <v>Veterinary Officer</v>
          </cell>
          <cell r="G327" t="str">
            <v>E</v>
          </cell>
          <cell r="H327">
            <v>207</v>
          </cell>
          <cell r="M327" t="str">
            <v/>
          </cell>
        </row>
        <row r="328">
          <cell r="A328" t="str">
            <v>EF0325</v>
          </cell>
          <cell r="B328" t="str">
            <v>Active</v>
          </cell>
          <cell r="C328" t="str">
            <v xml:space="preserve">Yahya Abdalla Yagoub </v>
          </cell>
          <cell r="D328" t="str">
            <v>NUT</v>
          </cell>
          <cell r="E328" t="str">
            <v>OTP</v>
          </cell>
          <cell r="F328" t="str">
            <v>watchman</v>
          </cell>
          <cell r="G328" t="str">
            <v>A</v>
          </cell>
          <cell r="H328">
            <v>208</v>
          </cell>
          <cell r="M328" t="str">
            <v/>
          </cell>
        </row>
        <row r="329">
          <cell r="A329" t="str">
            <v>EF0326</v>
          </cell>
          <cell r="B329" t="str">
            <v>Active</v>
          </cell>
          <cell r="C329" t="str">
            <v xml:space="preserve">Haviz Ahmed Elbalowla  </v>
          </cell>
          <cell r="D329" t="str">
            <v>NUT</v>
          </cell>
          <cell r="E329" t="str">
            <v>OTP</v>
          </cell>
          <cell r="F329" t="str">
            <v>watchman</v>
          </cell>
          <cell r="G329" t="str">
            <v>A</v>
          </cell>
          <cell r="H329">
            <v>208</v>
          </cell>
          <cell r="M329" t="str">
            <v/>
          </cell>
        </row>
        <row r="330">
          <cell r="A330" t="str">
            <v>EF0327</v>
          </cell>
          <cell r="B330" t="str">
            <v>Active</v>
          </cell>
          <cell r="C330" t="str">
            <v xml:space="preserve">Ismael Ahmed Osman </v>
          </cell>
          <cell r="D330" t="str">
            <v>NUT</v>
          </cell>
          <cell r="E330" t="str">
            <v>OTP</v>
          </cell>
          <cell r="F330" t="str">
            <v>watchman</v>
          </cell>
          <cell r="G330" t="str">
            <v>A</v>
          </cell>
          <cell r="H330">
            <v>208</v>
          </cell>
          <cell r="M330" t="str">
            <v/>
          </cell>
        </row>
        <row r="331">
          <cell r="A331" t="str">
            <v>EF0328</v>
          </cell>
          <cell r="B331" t="str">
            <v>Active</v>
          </cell>
          <cell r="C331" t="str">
            <v xml:space="preserve">Ahmed Ibrahim Ahmed </v>
          </cell>
          <cell r="D331" t="str">
            <v>NUT</v>
          </cell>
          <cell r="E331" t="str">
            <v>OTP</v>
          </cell>
          <cell r="F331" t="str">
            <v>watchman</v>
          </cell>
          <cell r="G331" t="str">
            <v>A</v>
          </cell>
          <cell r="H331">
            <v>208</v>
          </cell>
          <cell r="M331" t="str">
            <v/>
          </cell>
        </row>
        <row r="332">
          <cell r="A332" t="str">
            <v>EF0329</v>
          </cell>
          <cell r="B332" t="str">
            <v>Active</v>
          </cell>
          <cell r="C332" t="str">
            <v xml:space="preserve">Ishag Gamar Eldeen Abdalla </v>
          </cell>
          <cell r="D332" t="str">
            <v>NUT</v>
          </cell>
          <cell r="E332" t="str">
            <v>OTP</v>
          </cell>
          <cell r="F332" t="str">
            <v>watchman</v>
          </cell>
          <cell r="G332" t="str">
            <v>A</v>
          </cell>
          <cell r="H332">
            <v>208</v>
          </cell>
          <cell r="M332" t="str">
            <v/>
          </cell>
        </row>
        <row r="333">
          <cell r="A333" t="str">
            <v>EF0330</v>
          </cell>
          <cell r="B333" t="str">
            <v>Active</v>
          </cell>
          <cell r="C333" t="str">
            <v xml:space="preserve">Mubarak Abdulatif Al Sanosy </v>
          </cell>
          <cell r="D333" t="str">
            <v>WS</v>
          </cell>
          <cell r="E333" t="str">
            <v>Field</v>
          </cell>
          <cell r="F333" t="str">
            <v>Building Team Leader</v>
          </cell>
          <cell r="G333" t="str">
            <v>E</v>
          </cell>
          <cell r="H333">
            <v>207</v>
          </cell>
          <cell r="M333" t="str">
            <v/>
          </cell>
        </row>
        <row r="334">
          <cell r="A334" t="str">
            <v>EF0331</v>
          </cell>
          <cell r="B334" t="str">
            <v>Active</v>
          </cell>
          <cell r="C334" t="str">
            <v xml:space="preserve">Haroun Musa Ibrahim  </v>
          </cell>
          <cell r="D334" t="str">
            <v>NUT</v>
          </cell>
          <cell r="E334" t="str">
            <v>OTP</v>
          </cell>
          <cell r="F334" t="str">
            <v>Home visitor</v>
          </cell>
          <cell r="G334" t="str">
            <v>B</v>
          </cell>
          <cell r="H334">
            <v>207</v>
          </cell>
          <cell r="M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M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M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M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M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M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M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M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M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M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M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M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M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M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M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M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M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M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M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M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M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M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M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M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M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M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M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M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M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M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M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M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M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M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M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M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M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M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M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M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M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M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M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M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M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M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M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M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M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M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M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M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M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M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M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M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M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M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M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M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M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M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M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M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M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M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M400" t="str">
            <v/>
          </cell>
        </row>
      </sheetData>
      <sheetData sheetId="5" refreshError="1"/>
      <sheetData sheetId="6" refreshError="1">
        <row r="4">
          <cell r="A4" t="str">
            <v>STAFF  CODE</v>
          </cell>
          <cell r="B4" t="str">
            <v>STATUS</v>
          </cell>
          <cell r="C4" t="str">
            <v>NAME</v>
          </cell>
          <cell r="D4" t="str">
            <v>POSITION</v>
          </cell>
          <cell r="E4" t="str">
            <v>GRADE</v>
          </cell>
          <cell r="F4" t="str">
            <v>CONTRACT CODE</v>
          </cell>
          <cell r="G4" t="str">
            <v>FINANCIAL LINE</v>
          </cell>
          <cell r="H4" t="str">
            <v>PROJECT CODE</v>
          </cell>
          <cell r="I4" t="str">
            <v>ACCOUNTING CODE</v>
          </cell>
          <cell r="J4" t="str">
            <v>DEPT</v>
          </cell>
          <cell r="K4" t="str">
            <v>LOCATION</v>
          </cell>
          <cell r="L4" t="str">
            <v>NET SALARY - LOAN</v>
          </cell>
          <cell r="M4" t="str">
            <v>MAXIMUM AMOUNT</v>
          </cell>
          <cell r="N4" t="str">
            <v>ADVANCE GIVEN</v>
          </cell>
          <cell r="O4" t="str">
            <v>PAYMENT TO RELATIVE</v>
          </cell>
          <cell r="P4" t="str">
            <v>NAME OF THE RELATIVE</v>
          </cell>
          <cell r="Q4" t="str">
            <v>SIGNATURE</v>
          </cell>
        </row>
        <row r="5">
          <cell r="A5" t="str">
            <v>EF0001</v>
          </cell>
          <cell r="B5" t="str">
            <v>Active</v>
          </cell>
          <cell r="C5" t="str">
            <v xml:space="preserve">Abdalla EL NOUR MOHAMMED YAHIA </v>
          </cell>
          <cell r="D5" t="str">
            <v>Watchman</v>
          </cell>
          <cell r="E5" t="str">
            <v>A4</v>
          </cell>
          <cell r="F5" t="str">
            <v>F1K</v>
          </cell>
          <cell r="G5" t="str">
            <v>CA02</v>
          </cell>
          <cell r="H5" t="str">
            <v>EFN01</v>
          </cell>
          <cell r="I5">
            <v>650101</v>
          </cell>
          <cell r="J5" t="str">
            <v>NUT</v>
          </cell>
          <cell r="K5" t="str">
            <v>TFC</v>
          </cell>
          <cell r="L5">
            <v>436161.64845153713</v>
          </cell>
          <cell r="M5">
            <v>218080.82422576856</v>
          </cell>
          <cell r="P5">
            <v>0</v>
          </cell>
        </row>
        <row r="6">
          <cell r="A6" t="str">
            <v>EF0002</v>
          </cell>
          <cell r="B6" t="str">
            <v>Stopped</v>
          </cell>
          <cell r="C6" t="str">
            <v xml:space="preserve">Abdalla IDRISS DEILA MANSUR </v>
          </cell>
          <cell r="D6" t="str">
            <v>Driver</v>
          </cell>
          <cell r="E6" t="str">
            <v>C</v>
          </cell>
          <cell r="F6">
            <v>0</v>
          </cell>
          <cell r="G6" t="str">
            <v>CA00</v>
          </cell>
          <cell r="H6" t="str">
            <v>EFC01</v>
          </cell>
          <cell r="I6">
            <v>650100</v>
          </cell>
          <cell r="J6" t="str">
            <v>LOG</v>
          </cell>
          <cell r="K6" t="str">
            <v>Office</v>
          </cell>
          <cell r="L6">
            <v>580536.02859999996</v>
          </cell>
          <cell r="M6">
            <v>290268.01429999998</v>
          </cell>
          <cell r="P6">
            <v>0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 </v>
          </cell>
          <cell r="D7" t="str">
            <v>Watchman</v>
          </cell>
          <cell r="E7" t="str">
            <v>A2</v>
          </cell>
          <cell r="F7">
            <v>0</v>
          </cell>
          <cell r="G7" t="str">
            <v>CA32</v>
          </cell>
          <cell r="H7" t="str">
            <v>EFN01</v>
          </cell>
          <cell r="I7">
            <v>650101</v>
          </cell>
          <cell r="J7" t="str">
            <v>NUT</v>
          </cell>
          <cell r="K7" t="str">
            <v>SFC</v>
          </cell>
          <cell r="L7">
            <v>413621.83671648003</v>
          </cell>
          <cell r="M7">
            <v>206810.91835824001</v>
          </cell>
          <cell r="P7">
            <v>0</v>
          </cell>
        </row>
        <row r="8">
          <cell r="A8" t="str">
            <v>EF0004</v>
          </cell>
          <cell r="B8" t="str">
            <v>Stopped</v>
          </cell>
          <cell r="C8" t="str">
            <v xml:space="preserve">Abdallah EISSA ADAM </v>
          </cell>
          <cell r="D8" t="str">
            <v>Watchman</v>
          </cell>
          <cell r="E8" t="str">
            <v>A2</v>
          </cell>
          <cell r="F8">
            <v>0</v>
          </cell>
          <cell r="G8" t="str">
            <v>CA32</v>
          </cell>
          <cell r="H8" t="str">
            <v>EFN01</v>
          </cell>
          <cell r="I8">
            <v>650101</v>
          </cell>
          <cell r="J8" t="str">
            <v>NUT</v>
          </cell>
          <cell r="K8" t="str">
            <v>SFC</v>
          </cell>
          <cell r="L8">
            <v>413621.83671648003</v>
          </cell>
          <cell r="M8">
            <v>206810.91835824001</v>
          </cell>
          <cell r="P8">
            <v>0</v>
          </cell>
        </row>
        <row r="9">
          <cell r="A9" t="str">
            <v>EF0005</v>
          </cell>
          <cell r="B9" t="str">
            <v>Stopped</v>
          </cell>
          <cell r="C9" t="str">
            <v xml:space="preserve">Abdulaziz ADAM ISHAG </v>
          </cell>
          <cell r="D9" t="str">
            <v xml:space="preserve">Food Mixer </v>
          </cell>
          <cell r="E9" t="str">
            <v>B2</v>
          </cell>
          <cell r="F9">
            <v>0</v>
          </cell>
          <cell r="G9" t="str">
            <v>CA32</v>
          </cell>
          <cell r="H9" t="str">
            <v>EFN01</v>
          </cell>
          <cell r="I9">
            <v>650101</v>
          </cell>
          <cell r="J9" t="str">
            <v>NUT</v>
          </cell>
          <cell r="K9" t="str">
            <v>SFC</v>
          </cell>
          <cell r="L9">
            <v>489826.67515471968</v>
          </cell>
          <cell r="M9">
            <v>244913.33757735984</v>
          </cell>
          <cell r="P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 xml:space="preserve">Abderahman OMER MOHAMED </v>
          </cell>
          <cell r="D10" t="str">
            <v xml:space="preserve">Phase Monitor </v>
          </cell>
          <cell r="E10" t="str">
            <v>B4</v>
          </cell>
          <cell r="F10" t="str">
            <v>F1K</v>
          </cell>
          <cell r="G10" t="str">
            <v>CA02</v>
          </cell>
          <cell r="H10" t="str">
            <v>EFN01</v>
          </cell>
          <cell r="I10">
            <v>650101</v>
          </cell>
          <cell r="J10" t="str">
            <v>NUT</v>
          </cell>
          <cell r="K10" t="str">
            <v>TFC</v>
          </cell>
          <cell r="L10">
            <v>517011.31442510424</v>
          </cell>
          <cell r="M10">
            <v>258505.65721255212</v>
          </cell>
          <cell r="P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 xml:space="preserve">Abdulkazim YOUSSUF MOHAMED </v>
          </cell>
          <cell r="D11" t="str">
            <v>Watchman</v>
          </cell>
          <cell r="E11" t="str">
            <v>A1</v>
          </cell>
          <cell r="F11">
            <v>0</v>
          </cell>
          <cell r="G11" t="str">
            <v>CA32</v>
          </cell>
          <cell r="H11" t="str">
            <v>EFN01</v>
          </cell>
          <cell r="I11">
            <v>650101</v>
          </cell>
          <cell r="J11" t="str">
            <v>NUT</v>
          </cell>
          <cell r="K11" t="str">
            <v>SFC</v>
          </cell>
          <cell r="L11">
            <v>405204.07460792002</v>
          </cell>
          <cell r="M11">
            <v>202602.03730396001</v>
          </cell>
          <cell r="P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 xml:space="preserve">Abdulkrim ADAM IZAK </v>
          </cell>
          <cell r="D12" t="str">
            <v xml:space="preserve">Food Mixer </v>
          </cell>
          <cell r="E12" t="str">
            <v>B2</v>
          </cell>
          <cell r="F12">
            <v>0</v>
          </cell>
          <cell r="G12" t="str">
            <v>CA32</v>
          </cell>
          <cell r="H12" t="str">
            <v>EFN01</v>
          </cell>
          <cell r="I12">
            <v>650101</v>
          </cell>
          <cell r="J12" t="str">
            <v>NUT</v>
          </cell>
          <cell r="K12" t="str">
            <v>SFC</v>
          </cell>
          <cell r="L12">
            <v>489826.67515471968</v>
          </cell>
          <cell r="M12">
            <v>244913.33757735984</v>
          </cell>
          <cell r="P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 </v>
          </cell>
          <cell r="D13" t="str">
            <v>Watchman</v>
          </cell>
          <cell r="E13" t="str">
            <v>A2</v>
          </cell>
          <cell r="F13">
            <v>0</v>
          </cell>
          <cell r="G13" t="str">
            <v>CA32</v>
          </cell>
          <cell r="H13" t="str">
            <v>EFN01</v>
          </cell>
          <cell r="I13">
            <v>650101</v>
          </cell>
          <cell r="J13" t="str">
            <v>NUT</v>
          </cell>
          <cell r="K13" t="str">
            <v>SFC</v>
          </cell>
          <cell r="L13">
            <v>413621.83671648003</v>
          </cell>
          <cell r="M13">
            <v>206810.91835824001</v>
          </cell>
          <cell r="P13">
            <v>0</v>
          </cell>
        </row>
        <row r="14">
          <cell r="A14" t="str">
            <v>EF0233</v>
          </cell>
          <cell r="B14" t="str">
            <v>Stopped</v>
          </cell>
          <cell r="C14" t="str">
            <v xml:space="preserve">Nur Eldeein Kasham  </v>
          </cell>
          <cell r="D14" t="str">
            <v>Purchaser Assistant</v>
          </cell>
          <cell r="E14" t="str">
            <v>D</v>
          </cell>
          <cell r="F14">
            <v>0</v>
          </cell>
          <cell r="G14" t="str">
            <v>CA52</v>
          </cell>
          <cell r="H14" t="str">
            <v>EFC01</v>
          </cell>
          <cell r="I14">
            <v>650100</v>
          </cell>
          <cell r="J14" t="str">
            <v>LOG</v>
          </cell>
          <cell r="K14" t="str">
            <v>Office</v>
          </cell>
          <cell r="L14">
            <v>706535.77600000007</v>
          </cell>
          <cell r="M14">
            <v>353267.88800000004</v>
          </cell>
          <cell r="P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 xml:space="preserve">Adam ABAKHER AHMED </v>
          </cell>
          <cell r="D15" t="str">
            <v xml:space="preserve">Supervisor </v>
          </cell>
          <cell r="E15" t="str">
            <v>F2</v>
          </cell>
          <cell r="F15">
            <v>0</v>
          </cell>
          <cell r="G15" t="str">
            <v>CA32</v>
          </cell>
          <cell r="H15" t="str">
            <v>EFN01</v>
          </cell>
          <cell r="I15">
            <v>650101</v>
          </cell>
          <cell r="J15" t="str">
            <v>NUT</v>
          </cell>
          <cell r="K15" t="str">
            <v>SFC</v>
          </cell>
          <cell r="L15">
            <v>1063192.2554061953</v>
          </cell>
          <cell r="M15">
            <v>531596.12770309765</v>
          </cell>
          <cell r="P15">
            <v>0</v>
          </cell>
        </row>
        <row r="16">
          <cell r="A16" t="str">
            <v>EF0011</v>
          </cell>
          <cell r="B16" t="str">
            <v>Active</v>
          </cell>
          <cell r="C16" t="str">
            <v xml:space="preserve">Abu Zaid MOHAMMED ABDALLAH </v>
          </cell>
          <cell r="D16" t="str">
            <v>Transport/Secu Manager</v>
          </cell>
          <cell r="E16" t="str">
            <v>F4</v>
          </cell>
          <cell r="F16" t="str">
            <v>F1K</v>
          </cell>
          <cell r="G16" t="str">
            <v>CA03</v>
          </cell>
          <cell r="H16" t="str">
            <v>EFC01</v>
          </cell>
          <cell r="I16">
            <v>650100</v>
          </cell>
          <cell r="J16" t="str">
            <v>LOG</v>
          </cell>
          <cell r="K16" t="str">
            <v>Office</v>
          </cell>
          <cell r="L16">
            <v>1126558.9190596484</v>
          </cell>
          <cell r="M16">
            <v>563279.45952982421</v>
          </cell>
          <cell r="N16">
            <v>500000</v>
          </cell>
          <cell r="P16">
            <v>0</v>
          </cell>
        </row>
        <row r="17">
          <cell r="A17" t="str">
            <v>EF0118</v>
          </cell>
          <cell r="B17" t="str">
            <v>Stopped</v>
          </cell>
          <cell r="C17" t="str">
            <v xml:space="preserve">Ibrahim ABEKER Adam </v>
          </cell>
          <cell r="D17" t="str">
            <v>Rehabilitation Assitant</v>
          </cell>
          <cell r="E17" t="str">
            <v>C1</v>
          </cell>
          <cell r="F17" t="str">
            <v>F1J</v>
          </cell>
          <cell r="G17" t="str">
            <v>CA52</v>
          </cell>
          <cell r="H17" t="str">
            <v>EFC01</v>
          </cell>
          <cell r="I17">
            <v>650100</v>
          </cell>
          <cell r="J17" t="str">
            <v>LOG</v>
          </cell>
          <cell r="K17" t="str">
            <v>Office</v>
          </cell>
          <cell r="L17">
            <v>592335.26867873606</v>
          </cell>
          <cell r="M17">
            <v>296167.63433936803</v>
          </cell>
          <cell r="P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 xml:space="preserve">Adam MOHAMED ADAM SFC </v>
          </cell>
          <cell r="D18" t="str">
            <v>Health Educator</v>
          </cell>
          <cell r="E18" t="str">
            <v>C2</v>
          </cell>
          <cell r="F18">
            <v>0</v>
          </cell>
          <cell r="G18" t="str">
            <v>CA32</v>
          </cell>
          <cell r="H18" t="str">
            <v>EFN01</v>
          </cell>
          <cell r="I18">
            <v>650101</v>
          </cell>
          <cell r="J18" t="str">
            <v>NUT</v>
          </cell>
          <cell r="K18" t="str">
            <v>SFC</v>
          </cell>
          <cell r="L18">
            <v>604134.03552884806</v>
          </cell>
          <cell r="M18">
            <v>302067.01776442403</v>
          </cell>
          <cell r="P18">
            <v>0</v>
          </cell>
        </row>
        <row r="19">
          <cell r="A19" t="str">
            <v>EF0013</v>
          </cell>
          <cell r="B19" t="str">
            <v>Active</v>
          </cell>
          <cell r="C19" t="str">
            <v xml:space="preserve">Adam IBRAHIM ABDALLA </v>
          </cell>
          <cell r="D19" t="str">
            <v>Registrar</v>
          </cell>
          <cell r="E19" t="str">
            <v>C4</v>
          </cell>
          <cell r="F19" t="str">
            <v>F1K</v>
          </cell>
          <cell r="G19" t="str">
            <v>CA02</v>
          </cell>
          <cell r="H19" t="str">
            <v>EFN01</v>
          </cell>
          <cell r="I19">
            <v>650101</v>
          </cell>
          <cell r="J19" t="str">
            <v>NUT</v>
          </cell>
          <cell r="K19" t="str">
            <v>OTP</v>
          </cell>
          <cell r="L19">
            <v>638286.74939056206</v>
          </cell>
          <cell r="M19">
            <v>319143.37469528103</v>
          </cell>
          <cell r="P19">
            <v>0</v>
          </cell>
        </row>
        <row r="20">
          <cell r="A20" t="str">
            <v>EF0014</v>
          </cell>
          <cell r="B20" t="str">
            <v>Active</v>
          </cell>
          <cell r="C20" t="str">
            <v xml:space="preserve">Adam MOHAMEDIN ADAM  </v>
          </cell>
          <cell r="D20" t="str">
            <v xml:space="preserve">Storekeeper </v>
          </cell>
          <cell r="E20" t="str">
            <v>E4</v>
          </cell>
          <cell r="F20" t="str">
            <v>F1K</v>
          </cell>
          <cell r="G20" t="str">
            <v>CA03</v>
          </cell>
          <cell r="H20" t="str">
            <v>EFC01</v>
          </cell>
          <cell r="I20">
            <v>650100</v>
          </cell>
          <cell r="J20" t="str">
            <v>LOG</v>
          </cell>
          <cell r="K20" t="str">
            <v>Office</v>
          </cell>
          <cell r="L20">
            <v>942072.5276072612</v>
          </cell>
          <cell r="M20">
            <v>471036.2638036306</v>
          </cell>
          <cell r="N20">
            <v>400000</v>
          </cell>
          <cell r="P20">
            <v>0</v>
          </cell>
        </row>
        <row r="21">
          <cell r="A21" t="str">
            <v>EF0143</v>
          </cell>
          <cell r="B21" t="str">
            <v>Stopped</v>
          </cell>
          <cell r="C21" t="str">
            <v xml:space="preserve">Hussein HAROUN MUSSA </v>
          </cell>
          <cell r="D21" t="str">
            <v>Driver</v>
          </cell>
          <cell r="E21" t="str">
            <v>C1</v>
          </cell>
          <cell r="F21">
            <v>0</v>
          </cell>
          <cell r="G21" t="str">
            <v>CA52</v>
          </cell>
          <cell r="H21" t="str">
            <v>EFC01</v>
          </cell>
          <cell r="I21">
            <v>650100</v>
          </cell>
          <cell r="J21" t="str">
            <v>LOG</v>
          </cell>
          <cell r="K21" t="str">
            <v>Office</v>
          </cell>
          <cell r="L21">
            <v>592335.26867873606</v>
          </cell>
          <cell r="M21">
            <v>296167.63433936803</v>
          </cell>
          <cell r="P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 xml:space="preserve">Ahmed MEKKI AHMED </v>
          </cell>
          <cell r="D22" t="str">
            <v>Health Educator</v>
          </cell>
          <cell r="E22" t="str">
            <v>C2</v>
          </cell>
          <cell r="F22">
            <v>0</v>
          </cell>
          <cell r="G22" t="str">
            <v>CA32</v>
          </cell>
          <cell r="H22" t="str">
            <v>EFN01</v>
          </cell>
          <cell r="I22">
            <v>650101</v>
          </cell>
          <cell r="J22" t="str">
            <v>NUT</v>
          </cell>
          <cell r="K22" t="str">
            <v>SFC</v>
          </cell>
          <cell r="L22">
            <v>604134.03552884806</v>
          </cell>
          <cell r="M22">
            <v>302067.01776442403</v>
          </cell>
          <cell r="P22">
            <v>0</v>
          </cell>
        </row>
        <row r="23">
          <cell r="A23" t="str">
            <v>EF0016</v>
          </cell>
          <cell r="B23" t="str">
            <v>Active</v>
          </cell>
          <cell r="C23" t="str">
            <v xml:space="preserve">Adam OSMAN AHMED </v>
          </cell>
          <cell r="D23" t="str">
            <v>PM team leader</v>
          </cell>
          <cell r="E23" t="str">
            <v>C4</v>
          </cell>
          <cell r="F23" t="str">
            <v>F1K</v>
          </cell>
          <cell r="G23" t="str">
            <v>CA02</v>
          </cell>
          <cell r="H23" t="str">
            <v>EFN01</v>
          </cell>
          <cell r="I23">
            <v>650101</v>
          </cell>
          <cell r="J23" t="str">
            <v>NUT</v>
          </cell>
          <cell r="K23" t="str">
            <v>TFC</v>
          </cell>
          <cell r="L23">
            <v>638286.74939056206</v>
          </cell>
          <cell r="M23">
            <v>319143.37469528103</v>
          </cell>
          <cell r="N23">
            <v>300000</v>
          </cell>
          <cell r="P23">
            <v>0</v>
          </cell>
        </row>
        <row r="24">
          <cell r="A24" t="str">
            <v>EF0017</v>
          </cell>
          <cell r="B24" t="str">
            <v>Active</v>
          </cell>
          <cell r="C24" t="str">
            <v xml:space="preserve">Eldouma ABDELBASHER AHMED </v>
          </cell>
          <cell r="D24" t="str">
            <v>Watchman</v>
          </cell>
          <cell r="E24" t="str">
            <v>A4</v>
          </cell>
          <cell r="F24" t="str">
            <v>F1K</v>
          </cell>
          <cell r="G24" t="str">
            <v>CA02</v>
          </cell>
          <cell r="H24" t="str">
            <v>EFN01</v>
          </cell>
          <cell r="I24">
            <v>650101</v>
          </cell>
          <cell r="J24" t="str">
            <v>NUT</v>
          </cell>
          <cell r="K24" t="str">
            <v>TFC</v>
          </cell>
          <cell r="L24">
            <v>436161.64845153713</v>
          </cell>
          <cell r="M24">
            <v>218080.82422576856</v>
          </cell>
          <cell r="N24">
            <v>200000</v>
          </cell>
          <cell r="P24">
            <v>0</v>
          </cell>
        </row>
        <row r="25">
          <cell r="A25" t="str">
            <v>EF0018</v>
          </cell>
          <cell r="B25" t="str">
            <v>Active</v>
          </cell>
          <cell r="C25" t="str">
            <v xml:space="preserve">Ahmed el Tijani MANSUR MAHMUD </v>
          </cell>
          <cell r="D25" t="str">
            <v>Watchman</v>
          </cell>
          <cell r="E25" t="str">
            <v>A4</v>
          </cell>
          <cell r="F25" t="str">
            <v>F1K</v>
          </cell>
          <cell r="G25" t="str">
            <v>CA03</v>
          </cell>
          <cell r="H25" t="str">
            <v>EFC01</v>
          </cell>
          <cell r="I25">
            <v>650100</v>
          </cell>
          <cell r="J25" t="str">
            <v>LOG</v>
          </cell>
          <cell r="K25" t="str">
            <v>Office</v>
          </cell>
          <cell r="L25">
            <v>436161.64845153713</v>
          </cell>
          <cell r="M25">
            <v>218080.82422576856</v>
          </cell>
          <cell r="N25">
            <v>200000</v>
          </cell>
          <cell r="P25">
            <v>0</v>
          </cell>
        </row>
        <row r="26">
          <cell r="A26" t="str">
            <v>EF0020</v>
          </cell>
          <cell r="B26" t="str">
            <v>Active</v>
          </cell>
          <cell r="C26" t="str">
            <v xml:space="preserve">Ahmed YOUSSUF Mohamed  </v>
          </cell>
          <cell r="D26" t="str">
            <v>Food security Supervisor</v>
          </cell>
          <cell r="E26" t="str">
            <v>F4</v>
          </cell>
          <cell r="F26" t="str">
            <v>F1K</v>
          </cell>
          <cell r="G26" t="str">
            <v>CA01</v>
          </cell>
          <cell r="H26" t="str">
            <v>EFF01</v>
          </cell>
          <cell r="I26">
            <v>650101</v>
          </cell>
          <cell r="J26" t="str">
            <v>FS</v>
          </cell>
          <cell r="K26" t="str">
            <v>Field</v>
          </cell>
          <cell r="L26">
            <v>1126558.9190596484</v>
          </cell>
          <cell r="M26">
            <v>563279.45952982421</v>
          </cell>
          <cell r="P26">
            <v>0</v>
          </cell>
        </row>
        <row r="27">
          <cell r="A27" t="str">
            <v>EF0021</v>
          </cell>
          <cell r="B27" t="str">
            <v>Active</v>
          </cell>
          <cell r="C27" t="str">
            <v xml:space="preserve">Aisha BABIKIR SHUMO </v>
          </cell>
          <cell r="D27" t="str">
            <v>Home Visitor</v>
          </cell>
          <cell r="E27" t="str">
            <v>B4</v>
          </cell>
          <cell r="F27" t="str">
            <v>F1K</v>
          </cell>
          <cell r="G27" t="str">
            <v>CA02</v>
          </cell>
          <cell r="H27" t="str">
            <v>EFN01</v>
          </cell>
          <cell r="I27">
            <v>650101</v>
          </cell>
          <cell r="J27" t="str">
            <v>NUT</v>
          </cell>
          <cell r="K27" t="str">
            <v>TFC</v>
          </cell>
          <cell r="L27">
            <v>517011.31442510424</v>
          </cell>
          <cell r="M27">
            <v>258505.65721255212</v>
          </cell>
          <cell r="P27">
            <v>0</v>
          </cell>
        </row>
        <row r="28">
          <cell r="A28" t="str">
            <v>EF0023</v>
          </cell>
          <cell r="B28" t="str">
            <v>Active</v>
          </cell>
          <cell r="C28" t="str">
            <v xml:space="preserve">Al Tom ISMAIL MOHAMMED </v>
          </cell>
          <cell r="D28" t="str">
            <v xml:space="preserve">Watchman </v>
          </cell>
          <cell r="E28" t="str">
            <v>A4</v>
          </cell>
          <cell r="F28" t="str">
            <v>F1K</v>
          </cell>
          <cell r="G28" t="str">
            <v>CA03</v>
          </cell>
          <cell r="H28" t="str">
            <v>EFC01</v>
          </cell>
          <cell r="I28">
            <v>650100</v>
          </cell>
          <cell r="J28" t="str">
            <v>LOG</v>
          </cell>
          <cell r="K28" t="str">
            <v>WHouse</v>
          </cell>
          <cell r="L28">
            <v>436161.64845153713</v>
          </cell>
          <cell r="M28">
            <v>218080.82422576856</v>
          </cell>
          <cell r="N28">
            <v>200000</v>
          </cell>
          <cell r="P28">
            <v>0</v>
          </cell>
        </row>
        <row r="29">
          <cell r="A29" t="str">
            <v>EF0024</v>
          </cell>
          <cell r="B29" t="str">
            <v>Active</v>
          </cell>
          <cell r="C29" t="str">
            <v xml:space="preserve">Amir ABAKER ADAM </v>
          </cell>
          <cell r="D29" t="str">
            <v>PM team leader</v>
          </cell>
          <cell r="E29" t="str">
            <v>C4</v>
          </cell>
          <cell r="F29" t="str">
            <v>F1K</v>
          </cell>
          <cell r="G29" t="str">
            <v>CA02</v>
          </cell>
          <cell r="H29" t="str">
            <v>EFN01</v>
          </cell>
          <cell r="I29">
            <v>650101</v>
          </cell>
          <cell r="J29" t="str">
            <v>NUT</v>
          </cell>
          <cell r="K29" t="str">
            <v>TFC</v>
          </cell>
          <cell r="L29">
            <v>638286.74939056206</v>
          </cell>
          <cell r="M29">
            <v>319143.37469528103</v>
          </cell>
          <cell r="N29">
            <v>300000</v>
          </cell>
          <cell r="P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 xml:space="preserve">Angelo WOLL </v>
          </cell>
          <cell r="D30" t="str">
            <v>PM team leader</v>
          </cell>
          <cell r="E30" t="str">
            <v>C</v>
          </cell>
          <cell r="F30">
            <v>0</v>
          </cell>
          <cell r="G30" t="str">
            <v>CA03</v>
          </cell>
          <cell r="H30" t="str">
            <v>EFN01</v>
          </cell>
          <cell r="I30">
            <v>650101</v>
          </cell>
          <cell r="J30" t="str">
            <v>NUT</v>
          </cell>
          <cell r="K30" t="str">
            <v>TFC</v>
          </cell>
          <cell r="L30">
            <v>580536.02859999996</v>
          </cell>
          <cell r="M30">
            <v>290268.01429999998</v>
          </cell>
          <cell r="P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 xml:space="preserve">Asjad ABDALLA ADAM </v>
          </cell>
          <cell r="D31" t="str">
            <v xml:space="preserve">Food security monitor </v>
          </cell>
          <cell r="E31" t="str">
            <v>D</v>
          </cell>
          <cell r="F31">
            <v>0</v>
          </cell>
          <cell r="G31" t="str">
            <v>CA04</v>
          </cell>
          <cell r="H31" t="str">
            <v>EFF01</v>
          </cell>
          <cell r="I31">
            <v>650101</v>
          </cell>
          <cell r="J31" t="str">
            <v>FS</v>
          </cell>
          <cell r="K31" t="str">
            <v>Field</v>
          </cell>
          <cell r="L31">
            <v>706535.77600000007</v>
          </cell>
          <cell r="M31">
            <v>353267.88800000004</v>
          </cell>
          <cell r="P31">
            <v>0</v>
          </cell>
        </row>
        <row r="32">
          <cell r="A32" t="str">
            <v>EF0026</v>
          </cell>
          <cell r="B32" t="str">
            <v>Active</v>
          </cell>
          <cell r="C32" t="str">
            <v xml:space="preserve">Amna AHMED ABDELLA </v>
          </cell>
          <cell r="D32" t="str">
            <v>Cleaner</v>
          </cell>
          <cell r="E32" t="str">
            <v>A4</v>
          </cell>
          <cell r="F32" t="str">
            <v>Z1L</v>
          </cell>
          <cell r="G32" t="str">
            <v>6500O</v>
          </cell>
          <cell r="H32" t="str">
            <v>EFC01</v>
          </cell>
          <cell r="I32">
            <v>650014</v>
          </cell>
          <cell r="J32" t="str">
            <v>ADMIN</v>
          </cell>
          <cell r="K32" t="str">
            <v>Guest House</v>
          </cell>
          <cell r="L32">
            <v>436161.64845153713</v>
          </cell>
          <cell r="M32">
            <v>218080.82422576856</v>
          </cell>
          <cell r="P32">
            <v>0</v>
          </cell>
        </row>
        <row r="33">
          <cell r="A33" t="str">
            <v>EF0031</v>
          </cell>
          <cell r="B33" t="str">
            <v>Active</v>
          </cell>
          <cell r="C33" t="str">
            <v xml:space="preserve">Aziza ABDALLA ABAKER </v>
          </cell>
          <cell r="D33" t="str">
            <v>Social animator</v>
          </cell>
          <cell r="E33" t="str">
            <v>C4</v>
          </cell>
          <cell r="F33" t="str">
            <v>F1K</v>
          </cell>
          <cell r="G33" t="str">
            <v>CA02</v>
          </cell>
          <cell r="H33" t="str">
            <v>EFN01</v>
          </cell>
          <cell r="I33">
            <v>650101</v>
          </cell>
          <cell r="J33" t="str">
            <v>NUT</v>
          </cell>
          <cell r="K33" t="str">
            <v>OTP</v>
          </cell>
          <cell r="L33">
            <v>638286.74939056206</v>
          </cell>
          <cell r="M33">
            <v>319143.37469528103</v>
          </cell>
          <cell r="P33">
            <v>0</v>
          </cell>
        </row>
        <row r="34">
          <cell r="A34" t="str">
            <v>EF0035</v>
          </cell>
          <cell r="B34" t="str">
            <v>Active</v>
          </cell>
          <cell r="C34" t="str">
            <v xml:space="preserve">Eltaieb ADAM AHMED </v>
          </cell>
          <cell r="D34" t="str">
            <v xml:space="preserve">Phase Monitor </v>
          </cell>
          <cell r="E34" t="str">
            <v>B4</v>
          </cell>
          <cell r="F34" t="str">
            <v>F1K</v>
          </cell>
          <cell r="G34" t="str">
            <v>CA02</v>
          </cell>
          <cell r="H34" t="str">
            <v>EFN01</v>
          </cell>
          <cell r="I34">
            <v>650101</v>
          </cell>
          <cell r="J34" t="str">
            <v>NUT</v>
          </cell>
          <cell r="K34" t="str">
            <v>TFC</v>
          </cell>
          <cell r="L34">
            <v>517011.31442510424</v>
          </cell>
          <cell r="M34">
            <v>258505.65721255212</v>
          </cell>
          <cell r="N34">
            <v>517000</v>
          </cell>
          <cell r="P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 xml:space="preserve">Betty GRACE </v>
          </cell>
          <cell r="D35" t="str">
            <v>Nurse</v>
          </cell>
          <cell r="E35" t="str">
            <v>D</v>
          </cell>
          <cell r="F35">
            <v>0</v>
          </cell>
          <cell r="G35" t="str">
            <v>CA03</v>
          </cell>
          <cell r="H35" t="str">
            <v>EFN01</v>
          </cell>
          <cell r="I35">
            <v>650101</v>
          </cell>
          <cell r="J35" t="str">
            <v>NUT</v>
          </cell>
          <cell r="K35" t="str">
            <v>TFC</v>
          </cell>
          <cell r="L35">
            <v>706535.77600000007</v>
          </cell>
          <cell r="M35">
            <v>353267.88800000004</v>
          </cell>
          <cell r="P35">
            <v>0</v>
          </cell>
        </row>
        <row r="36">
          <cell r="A36" t="str">
            <v>EF0038</v>
          </cell>
          <cell r="B36" t="str">
            <v>Active</v>
          </cell>
          <cell r="C36" t="str">
            <v xml:space="preserve">Fathia ABDALLHA ABDULRHAMAN  </v>
          </cell>
          <cell r="D36" t="str">
            <v xml:space="preserve">Home Visitor </v>
          </cell>
          <cell r="E36" t="str">
            <v>B4</v>
          </cell>
          <cell r="F36" t="str">
            <v>F1K</v>
          </cell>
          <cell r="G36" t="str">
            <v>CA02</v>
          </cell>
          <cell r="H36" t="str">
            <v>EFN01</v>
          </cell>
          <cell r="I36">
            <v>650101</v>
          </cell>
          <cell r="J36" t="str">
            <v>NUT</v>
          </cell>
          <cell r="K36" t="str">
            <v>TFC</v>
          </cell>
          <cell r="L36">
            <v>517011.31442510424</v>
          </cell>
          <cell r="M36">
            <v>258505.65721255212</v>
          </cell>
          <cell r="P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 xml:space="preserve">Elie THOMAS </v>
          </cell>
          <cell r="D37" t="str">
            <v>Nurse</v>
          </cell>
          <cell r="E37" t="str">
            <v>D</v>
          </cell>
          <cell r="F37">
            <v>0</v>
          </cell>
          <cell r="G37" t="str">
            <v>CA03</v>
          </cell>
          <cell r="H37" t="str">
            <v>EFN01</v>
          </cell>
          <cell r="I37">
            <v>650101</v>
          </cell>
          <cell r="J37" t="str">
            <v>NUT</v>
          </cell>
          <cell r="K37" t="str">
            <v>TFC</v>
          </cell>
          <cell r="L37">
            <v>706535.77600000007</v>
          </cell>
          <cell r="M37">
            <v>353267.88800000004</v>
          </cell>
          <cell r="P37">
            <v>0</v>
          </cell>
        </row>
        <row r="38">
          <cell r="A38" t="str">
            <v>EF0039</v>
          </cell>
          <cell r="B38" t="str">
            <v>Active</v>
          </cell>
          <cell r="C38" t="str">
            <v xml:space="preserve">Fatima ABDERAHMAN HASSAN </v>
          </cell>
          <cell r="D38" t="str">
            <v xml:space="preserve">Cook </v>
          </cell>
          <cell r="E38" t="str">
            <v>A4</v>
          </cell>
          <cell r="F38" t="str">
            <v>F1K</v>
          </cell>
          <cell r="G38" t="str">
            <v>CA02</v>
          </cell>
          <cell r="H38" t="str">
            <v>EFN01</v>
          </cell>
          <cell r="I38">
            <v>650101</v>
          </cell>
          <cell r="J38" t="str">
            <v>NUT</v>
          </cell>
          <cell r="K38" t="str">
            <v>TFC</v>
          </cell>
          <cell r="L38">
            <v>436161.64845153713</v>
          </cell>
          <cell r="M38">
            <v>218080.82422576856</v>
          </cell>
          <cell r="P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 xml:space="preserve">Fadhia ISMIEL </v>
          </cell>
          <cell r="D39" t="str">
            <v xml:space="preserve">Cleaner </v>
          </cell>
          <cell r="E39" t="str">
            <v>A</v>
          </cell>
          <cell r="F39">
            <v>0</v>
          </cell>
          <cell r="G39" t="str">
            <v>CA03</v>
          </cell>
          <cell r="H39" t="str">
            <v>EFN01</v>
          </cell>
          <cell r="I39">
            <v>650101</v>
          </cell>
          <cell r="J39" t="str">
            <v>NUT</v>
          </cell>
          <cell r="K39" t="str">
            <v>TFC</v>
          </cell>
          <cell r="L39">
            <v>396786.07494000002</v>
          </cell>
          <cell r="M39">
            <v>198393.03747000001</v>
          </cell>
          <cell r="P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 xml:space="preserve">Fadul MOHAMMED ABDALLA </v>
          </cell>
          <cell r="D40" t="str">
            <v xml:space="preserve">Watchman </v>
          </cell>
          <cell r="E40" t="str">
            <v>A</v>
          </cell>
          <cell r="F40">
            <v>0</v>
          </cell>
          <cell r="G40" t="str">
            <v>6500O</v>
          </cell>
          <cell r="H40" t="str">
            <v>EFC01</v>
          </cell>
          <cell r="I40">
            <v>650014</v>
          </cell>
          <cell r="J40" t="str">
            <v>LOG</v>
          </cell>
          <cell r="K40" t="str">
            <v>Guest House</v>
          </cell>
          <cell r="L40">
            <v>396786.07494000002</v>
          </cell>
          <cell r="M40">
            <v>198393.03747000001</v>
          </cell>
          <cell r="P40">
            <v>0</v>
          </cell>
        </row>
        <row r="41">
          <cell r="A41" t="str">
            <v>EF0040</v>
          </cell>
          <cell r="B41" t="str">
            <v>Active</v>
          </cell>
          <cell r="C41" t="str">
            <v xml:space="preserve">Fatima ADAM IBRAHIM </v>
          </cell>
          <cell r="D41" t="str">
            <v>Cleaner</v>
          </cell>
          <cell r="E41" t="str">
            <v>A4</v>
          </cell>
          <cell r="F41" t="str">
            <v>F1K</v>
          </cell>
          <cell r="G41" t="str">
            <v>CA03</v>
          </cell>
          <cell r="H41" t="str">
            <v>EFC01</v>
          </cell>
          <cell r="I41">
            <v>650100</v>
          </cell>
          <cell r="J41" t="str">
            <v>ADMIN</v>
          </cell>
          <cell r="K41" t="str">
            <v>Office</v>
          </cell>
          <cell r="L41">
            <v>406161.64845153713</v>
          </cell>
          <cell r="M41">
            <v>203080.82422576856</v>
          </cell>
          <cell r="P41">
            <v>0</v>
          </cell>
        </row>
        <row r="42">
          <cell r="A42" t="str">
            <v>EF0041</v>
          </cell>
          <cell r="B42" t="str">
            <v>Active</v>
          </cell>
          <cell r="C42" t="str">
            <v xml:space="preserve">Fatima ADAM MOHAMED </v>
          </cell>
          <cell r="D42" t="str">
            <v xml:space="preserve">Home Visitor </v>
          </cell>
          <cell r="E42" t="str">
            <v>B4</v>
          </cell>
          <cell r="F42" t="str">
            <v>F1K</v>
          </cell>
          <cell r="G42" t="str">
            <v>CA02</v>
          </cell>
          <cell r="H42" t="str">
            <v>EFN01</v>
          </cell>
          <cell r="I42">
            <v>650101</v>
          </cell>
          <cell r="J42" t="str">
            <v>NUT</v>
          </cell>
          <cell r="K42" t="str">
            <v>TFC</v>
          </cell>
          <cell r="L42">
            <v>517011.31442510424</v>
          </cell>
          <cell r="M42">
            <v>258505.65721255212</v>
          </cell>
          <cell r="P42">
            <v>0</v>
          </cell>
        </row>
        <row r="43">
          <cell r="A43" t="str">
            <v>EF0044</v>
          </cell>
          <cell r="B43" t="str">
            <v>Active</v>
          </cell>
          <cell r="C43" t="str">
            <v xml:space="preserve">Halima IBRAHIM ABDLESSIS </v>
          </cell>
          <cell r="D43" t="str">
            <v xml:space="preserve">Cleaner </v>
          </cell>
          <cell r="E43" t="str">
            <v>A4</v>
          </cell>
          <cell r="F43" t="str">
            <v>F1K</v>
          </cell>
          <cell r="G43" t="str">
            <v>CA02</v>
          </cell>
          <cell r="H43" t="str">
            <v>EFN01</v>
          </cell>
          <cell r="I43">
            <v>650101</v>
          </cell>
          <cell r="J43" t="str">
            <v>NUT</v>
          </cell>
          <cell r="K43" t="str">
            <v>TFC</v>
          </cell>
          <cell r="L43">
            <v>436161.64845153713</v>
          </cell>
          <cell r="M43">
            <v>218080.82422576856</v>
          </cell>
          <cell r="N43">
            <v>100000</v>
          </cell>
          <cell r="P43">
            <v>0</v>
          </cell>
        </row>
        <row r="44">
          <cell r="A44" t="str">
            <v>EF0045</v>
          </cell>
          <cell r="B44" t="str">
            <v>Active</v>
          </cell>
          <cell r="C44" t="str">
            <v xml:space="preserve">Hanan MOHAMAD ADAM </v>
          </cell>
          <cell r="D44" t="str">
            <v xml:space="preserve">Psychosocial Worker </v>
          </cell>
          <cell r="E44" t="str">
            <v>D4</v>
          </cell>
          <cell r="F44" t="str">
            <v>F1K</v>
          </cell>
          <cell r="G44" t="str">
            <v>CA02</v>
          </cell>
          <cell r="H44" t="str">
            <v>EFN01</v>
          </cell>
          <cell r="I44">
            <v>650101</v>
          </cell>
          <cell r="J44" t="str">
            <v>NUT</v>
          </cell>
          <cell r="K44" t="str">
            <v>OTP</v>
          </cell>
          <cell r="L44">
            <v>776886.20824858558</v>
          </cell>
          <cell r="M44">
            <v>388443.10412429279</v>
          </cell>
          <cell r="P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 xml:space="preserve">Gafar HASSAN OMAR </v>
          </cell>
          <cell r="D45" t="str">
            <v xml:space="preserve">Food Distributor </v>
          </cell>
          <cell r="E45" t="str">
            <v>B2</v>
          </cell>
          <cell r="F45">
            <v>0</v>
          </cell>
          <cell r="G45" t="str">
            <v>CA32</v>
          </cell>
          <cell r="H45" t="str">
            <v>EFN01</v>
          </cell>
          <cell r="I45">
            <v>650101</v>
          </cell>
          <cell r="J45" t="str">
            <v>NUT</v>
          </cell>
          <cell r="K45" t="str">
            <v>SFC</v>
          </cell>
          <cell r="L45">
            <v>489826.67515471968</v>
          </cell>
          <cell r="M45">
            <v>244913.33757735984</v>
          </cell>
          <cell r="P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 xml:space="preserve">Gezira ABAKER ADAM MOHAMED </v>
          </cell>
          <cell r="D46" t="str">
            <v xml:space="preserve">Home Visitor </v>
          </cell>
          <cell r="E46" t="str">
            <v>B</v>
          </cell>
          <cell r="F46">
            <v>0</v>
          </cell>
          <cell r="G46" t="str">
            <v>CA03</v>
          </cell>
          <cell r="H46" t="str">
            <v>EFN01</v>
          </cell>
          <cell r="I46">
            <v>650101</v>
          </cell>
          <cell r="J46" t="str">
            <v>NUT</v>
          </cell>
          <cell r="K46" t="str">
            <v>TFC</v>
          </cell>
          <cell r="L46">
            <v>470286.45574</v>
          </cell>
          <cell r="M46">
            <v>235143.22787</v>
          </cell>
          <cell r="P46">
            <v>0</v>
          </cell>
        </row>
        <row r="47">
          <cell r="A47" t="str">
            <v>EF0046</v>
          </cell>
          <cell r="B47" t="str">
            <v>Active</v>
          </cell>
          <cell r="C47" t="str">
            <v xml:space="preserve">Hassan AHMED ABDURAHMAN </v>
          </cell>
          <cell r="D47" t="str">
            <v xml:space="preserve">TFC Supervisor </v>
          </cell>
          <cell r="E47" t="str">
            <v>F4</v>
          </cell>
          <cell r="F47" t="str">
            <v>F1K</v>
          </cell>
          <cell r="G47" t="str">
            <v>CA02</v>
          </cell>
          <cell r="H47" t="str">
            <v>EFN01</v>
          </cell>
          <cell r="I47">
            <v>650101</v>
          </cell>
          <cell r="J47" t="str">
            <v>NUT</v>
          </cell>
          <cell r="K47" t="str">
            <v>TFC</v>
          </cell>
          <cell r="L47">
            <v>1126558.9190596484</v>
          </cell>
          <cell r="M47">
            <v>563279.45952982421</v>
          </cell>
          <cell r="N47">
            <v>300000</v>
          </cell>
          <cell r="P47">
            <v>0</v>
          </cell>
        </row>
        <row r="48">
          <cell r="A48" t="str">
            <v>EF0047</v>
          </cell>
          <cell r="B48" t="str">
            <v>Active</v>
          </cell>
          <cell r="C48" t="str">
            <v xml:space="preserve">Hassan HASHIM ALI </v>
          </cell>
          <cell r="D48" t="str">
            <v>Watchman</v>
          </cell>
          <cell r="E48" t="str">
            <v>A4</v>
          </cell>
          <cell r="F48" t="str">
            <v>F1K</v>
          </cell>
          <cell r="G48" t="str">
            <v>CA03</v>
          </cell>
          <cell r="H48" t="str">
            <v>EFC01</v>
          </cell>
          <cell r="I48">
            <v>650100</v>
          </cell>
          <cell r="J48" t="str">
            <v>LOG</v>
          </cell>
          <cell r="K48" t="str">
            <v>Office</v>
          </cell>
          <cell r="L48">
            <v>436161.64845153713</v>
          </cell>
          <cell r="M48">
            <v>218080.82422576856</v>
          </cell>
          <cell r="P48">
            <v>0</v>
          </cell>
        </row>
        <row r="49">
          <cell r="A49" t="str">
            <v>EF0048</v>
          </cell>
          <cell r="B49" t="str">
            <v>Active</v>
          </cell>
          <cell r="C49" t="str">
            <v xml:space="preserve">Hassina ADDOMA ABDULLA </v>
          </cell>
          <cell r="D49" t="str">
            <v xml:space="preserve">Home Visitor </v>
          </cell>
          <cell r="E49" t="str">
            <v>B4</v>
          </cell>
          <cell r="F49" t="str">
            <v>F1K</v>
          </cell>
          <cell r="G49" t="str">
            <v>CA02</v>
          </cell>
          <cell r="H49" t="str">
            <v>EFN01</v>
          </cell>
          <cell r="I49">
            <v>650101</v>
          </cell>
          <cell r="J49" t="str">
            <v>NUT</v>
          </cell>
          <cell r="K49" t="str">
            <v>TFC</v>
          </cell>
          <cell r="L49">
            <v>517011.31442510424</v>
          </cell>
          <cell r="M49">
            <v>258505.65721255212</v>
          </cell>
          <cell r="P49">
            <v>0</v>
          </cell>
        </row>
        <row r="50">
          <cell r="A50" t="str">
            <v>EF0053</v>
          </cell>
          <cell r="B50" t="str">
            <v>Active</v>
          </cell>
          <cell r="C50" t="str">
            <v xml:space="preserve">Ibrahim ABDERAHMAN MAHMOUD </v>
          </cell>
          <cell r="D50" t="str">
            <v xml:space="preserve">Phase Monitor </v>
          </cell>
          <cell r="E50" t="str">
            <v>B4</v>
          </cell>
          <cell r="F50" t="str">
            <v>F1K</v>
          </cell>
          <cell r="G50" t="str">
            <v>CA02</v>
          </cell>
          <cell r="H50" t="str">
            <v>EFN01</v>
          </cell>
          <cell r="I50">
            <v>650101</v>
          </cell>
          <cell r="J50" t="str">
            <v>NUT</v>
          </cell>
          <cell r="K50" t="str">
            <v>TFC</v>
          </cell>
          <cell r="L50">
            <v>517011.31442510424</v>
          </cell>
          <cell r="M50">
            <v>258505.65721255212</v>
          </cell>
          <cell r="P50">
            <v>0</v>
          </cell>
        </row>
        <row r="51">
          <cell r="A51" t="str">
            <v>EF0054</v>
          </cell>
          <cell r="B51" t="str">
            <v>Active</v>
          </cell>
          <cell r="C51" t="str">
            <v xml:space="preserve">Ibrahim MOHAMED Adam </v>
          </cell>
          <cell r="D51" t="str">
            <v>Medical Assistant</v>
          </cell>
          <cell r="E51" t="str">
            <v>E4</v>
          </cell>
          <cell r="F51" t="str">
            <v>F1K</v>
          </cell>
          <cell r="G51" t="str">
            <v>CA02</v>
          </cell>
          <cell r="H51" t="str">
            <v>EFN01</v>
          </cell>
          <cell r="I51">
            <v>650101</v>
          </cell>
          <cell r="J51" t="str">
            <v>NUT</v>
          </cell>
          <cell r="K51" t="str">
            <v>OTP</v>
          </cell>
          <cell r="L51">
            <v>942072.5276072612</v>
          </cell>
          <cell r="M51">
            <v>471036.2638036306</v>
          </cell>
          <cell r="P51">
            <v>0</v>
          </cell>
        </row>
        <row r="52">
          <cell r="A52" t="str">
            <v>EF0055</v>
          </cell>
          <cell r="B52" t="str">
            <v>Active</v>
          </cell>
          <cell r="C52" t="str">
            <v xml:space="preserve">Insaf IBRAHIM ADAM </v>
          </cell>
          <cell r="D52" t="str">
            <v xml:space="preserve">Home Visitor </v>
          </cell>
          <cell r="E52" t="str">
            <v>B4</v>
          </cell>
          <cell r="F52" t="str">
            <v>F1K</v>
          </cell>
          <cell r="G52" t="str">
            <v>CA02</v>
          </cell>
          <cell r="H52" t="str">
            <v>EFN01</v>
          </cell>
          <cell r="I52">
            <v>650101</v>
          </cell>
          <cell r="J52" t="str">
            <v>NUT</v>
          </cell>
          <cell r="K52" t="str">
            <v>TFC</v>
          </cell>
          <cell r="L52">
            <v>517011.31442510424</v>
          </cell>
          <cell r="M52">
            <v>258505.65721255212</v>
          </cell>
          <cell r="P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 xml:space="preserve">Hawa ABDALLA MUKHTAR </v>
          </cell>
          <cell r="D53" t="str">
            <v xml:space="preserve">Cook </v>
          </cell>
          <cell r="E53" t="str">
            <v>A1</v>
          </cell>
          <cell r="F53">
            <v>0</v>
          </cell>
          <cell r="G53" t="str">
            <v>CA22</v>
          </cell>
          <cell r="H53" t="str">
            <v>EFN01</v>
          </cell>
          <cell r="I53">
            <v>650101</v>
          </cell>
          <cell r="J53" t="str">
            <v>NUT</v>
          </cell>
          <cell r="K53" t="str">
            <v>TFC</v>
          </cell>
          <cell r="L53">
            <v>405204.07460792002</v>
          </cell>
          <cell r="M53">
            <v>202602.03730396001</v>
          </cell>
          <cell r="P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 xml:space="preserve">Houda HAMID </v>
          </cell>
          <cell r="D54" t="str">
            <v xml:space="preserve">Phase Monitor </v>
          </cell>
          <cell r="E54" t="str">
            <v>B</v>
          </cell>
          <cell r="F54">
            <v>0</v>
          </cell>
          <cell r="G54" t="str">
            <v>CA03</v>
          </cell>
          <cell r="H54" t="str">
            <v>EFN01</v>
          </cell>
          <cell r="I54">
            <v>650101</v>
          </cell>
          <cell r="J54" t="str">
            <v>NUT</v>
          </cell>
          <cell r="K54" t="str">
            <v>TFC</v>
          </cell>
          <cell r="L54">
            <v>470286.45574</v>
          </cell>
          <cell r="M54">
            <v>235143.22787</v>
          </cell>
          <cell r="P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 xml:space="preserve">Houda TIRAB AMIR </v>
          </cell>
          <cell r="D55" t="str">
            <v xml:space="preserve">Cook </v>
          </cell>
          <cell r="E55" t="str">
            <v>A</v>
          </cell>
          <cell r="F55">
            <v>0</v>
          </cell>
          <cell r="G55" t="str">
            <v>CA03</v>
          </cell>
          <cell r="H55" t="str">
            <v>EFN01</v>
          </cell>
          <cell r="I55">
            <v>650101</v>
          </cell>
          <cell r="J55" t="str">
            <v>NUT</v>
          </cell>
          <cell r="K55" t="str">
            <v>TFC</v>
          </cell>
          <cell r="L55">
            <v>396786.07494000002</v>
          </cell>
          <cell r="M55">
            <v>198393.03747000001</v>
          </cell>
          <cell r="P55">
            <v>0</v>
          </cell>
        </row>
        <row r="56">
          <cell r="A56" t="str">
            <v>EF0057</v>
          </cell>
          <cell r="B56" t="str">
            <v>Active</v>
          </cell>
          <cell r="C56" t="str">
            <v xml:space="preserve">Izeldeen ADAM YOUSSUF </v>
          </cell>
          <cell r="D56" t="str">
            <v>Home Visitor Team Leader</v>
          </cell>
          <cell r="E56" t="str">
            <v>D4</v>
          </cell>
          <cell r="F56" t="str">
            <v>F1K</v>
          </cell>
          <cell r="G56" t="str">
            <v>CA02</v>
          </cell>
          <cell r="H56" t="str">
            <v>EFN01</v>
          </cell>
          <cell r="I56">
            <v>650101</v>
          </cell>
          <cell r="J56" t="str">
            <v>NUT</v>
          </cell>
          <cell r="K56" t="str">
            <v>TFC</v>
          </cell>
          <cell r="L56">
            <v>776886.20824858558</v>
          </cell>
          <cell r="M56">
            <v>388443.10412429279</v>
          </cell>
          <cell r="P56">
            <v>0</v>
          </cell>
        </row>
        <row r="57">
          <cell r="A57" t="str">
            <v>EF0058</v>
          </cell>
          <cell r="B57" t="str">
            <v>Active</v>
          </cell>
          <cell r="C57" t="str">
            <v xml:space="preserve">Ishag HASSAN IDRISS ABDELLA </v>
          </cell>
          <cell r="D57" t="str">
            <v>Watchman</v>
          </cell>
          <cell r="E57" t="str">
            <v>A4</v>
          </cell>
          <cell r="F57" t="str">
            <v>F1K</v>
          </cell>
          <cell r="G57" t="str">
            <v>CA02</v>
          </cell>
          <cell r="H57" t="str">
            <v>EFN01</v>
          </cell>
          <cell r="I57">
            <v>650101</v>
          </cell>
          <cell r="J57" t="str">
            <v>NUT</v>
          </cell>
          <cell r="K57" t="str">
            <v>TFC</v>
          </cell>
          <cell r="L57">
            <v>436161.64845153713</v>
          </cell>
          <cell r="M57">
            <v>218080.82422576856</v>
          </cell>
          <cell r="N57">
            <v>150000</v>
          </cell>
          <cell r="P57">
            <v>0</v>
          </cell>
        </row>
        <row r="58">
          <cell r="A58" t="str">
            <v>EF0059</v>
          </cell>
          <cell r="B58" t="str">
            <v>Active</v>
          </cell>
          <cell r="C58" t="str">
            <v xml:space="preserve">Ismail MOHAMED GUMAA </v>
          </cell>
          <cell r="D58" t="str">
            <v xml:space="preserve">Watchman </v>
          </cell>
          <cell r="E58" t="str">
            <v>A4</v>
          </cell>
          <cell r="F58" t="str">
            <v>Z1L</v>
          </cell>
          <cell r="G58" t="str">
            <v>6500O</v>
          </cell>
          <cell r="H58" t="str">
            <v>EFC01</v>
          </cell>
          <cell r="I58">
            <v>650014</v>
          </cell>
          <cell r="J58" t="str">
            <v>LOG</v>
          </cell>
          <cell r="K58" t="str">
            <v>Guest house</v>
          </cell>
          <cell r="L58">
            <v>436161.64845153713</v>
          </cell>
          <cell r="M58">
            <v>218080.82422576856</v>
          </cell>
          <cell r="P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 xml:space="preserve">Isak ADAM ABAKHAR </v>
          </cell>
          <cell r="D59" t="str">
            <v xml:space="preserve">Measurer </v>
          </cell>
          <cell r="E59" t="str">
            <v>B2</v>
          </cell>
          <cell r="F59">
            <v>0</v>
          </cell>
          <cell r="G59" t="str">
            <v>CA32</v>
          </cell>
          <cell r="H59" t="str">
            <v>EFN01</v>
          </cell>
          <cell r="I59">
            <v>650101</v>
          </cell>
          <cell r="J59" t="str">
            <v>NUT</v>
          </cell>
          <cell r="K59" t="str">
            <v>SFC</v>
          </cell>
          <cell r="L59">
            <v>489826.67515471968</v>
          </cell>
          <cell r="M59">
            <v>244913.33757735984</v>
          </cell>
          <cell r="P59">
            <v>0</v>
          </cell>
        </row>
        <row r="60">
          <cell r="A60" t="str">
            <v>EF0063</v>
          </cell>
          <cell r="B60" t="str">
            <v>Active</v>
          </cell>
          <cell r="C60" t="str">
            <v xml:space="preserve">Kubra ISHAG ABDULKARIM </v>
          </cell>
          <cell r="D60" t="str">
            <v>Nurse</v>
          </cell>
          <cell r="E60" t="str">
            <v>D4</v>
          </cell>
          <cell r="F60" t="str">
            <v>F1K</v>
          </cell>
          <cell r="G60" t="str">
            <v>CA02</v>
          </cell>
          <cell r="H60" t="str">
            <v>EFN01</v>
          </cell>
          <cell r="I60">
            <v>650101</v>
          </cell>
          <cell r="J60" t="str">
            <v>NUT</v>
          </cell>
          <cell r="K60" t="str">
            <v>TFC</v>
          </cell>
          <cell r="L60">
            <v>776886.20824858558</v>
          </cell>
          <cell r="M60">
            <v>388443.10412429279</v>
          </cell>
          <cell r="P60">
            <v>0</v>
          </cell>
        </row>
        <row r="61">
          <cell r="A61" t="str">
            <v>EF0068</v>
          </cell>
          <cell r="B61" t="str">
            <v>Active</v>
          </cell>
          <cell r="C61" t="str">
            <v xml:space="preserve">Mohamed ABDELRAHMAN ABDELMAWLA </v>
          </cell>
          <cell r="D61" t="str">
            <v>Watchman</v>
          </cell>
          <cell r="E61" t="str">
            <v>A4</v>
          </cell>
          <cell r="F61" t="str">
            <v>F1K</v>
          </cell>
          <cell r="G61" t="str">
            <v>CA03</v>
          </cell>
          <cell r="H61" t="str">
            <v>EFC01</v>
          </cell>
          <cell r="I61">
            <v>650100</v>
          </cell>
          <cell r="J61" t="str">
            <v>LOG</v>
          </cell>
          <cell r="K61" t="str">
            <v>Office</v>
          </cell>
          <cell r="L61">
            <v>436161.64845153713</v>
          </cell>
          <cell r="M61">
            <v>218080.82422576856</v>
          </cell>
          <cell r="N61">
            <v>200000</v>
          </cell>
          <cell r="P61">
            <v>0</v>
          </cell>
        </row>
        <row r="62">
          <cell r="A62" t="str">
            <v>EF0096</v>
          </cell>
          <cell r="B62" t="str">
            <v>Stopped</v>
          </cell>
          <cell r="C62" t="str">
            <v xml:space="preserve">Yousif ADAM KHAMIS </v>
          </cell>
          <cell r="D62" t="str">
            <v>Purchaser</v>
          </cell>
          <cell r="E62" t="str">
            <v>E2</v>
          </cell>
          <cell r="F62" t="str">
            <v>F1J</v>
          </cell>
          <cell r="G62" t="str">
            <v>CA52</v>
          </cell>
          <cell r="H62" t="str">
            <v>EFC01</v>
          </cell>
          <cell r="I62">
            <v>650100</v>
          </cell>
          <cell r="J62" t="str">
            <v>LOG</v>
          </cell>
          <cell r="K62" t="str">
            <v>Office</v>
          </cell>
          <cell r="L62">
            <v>886519.8874912</v>
          </cell>
          <cell r="M62">
            <v>443259.9437456</v>
          </cell>
          <cell r="P62">
            <v>0</v>
          </cell>
        </row>
        <row r="63">
          <cell r="A63" t="str">
            <v>EF0175</v>
          </cell>
          <cell r="B63" t="str">
            <v>Stopped</v>
          </cell>
          <cell r="C63" t="str">
            <v xml:space="preserve">Souleiman AZIN AHMED </v>
          </cell>
          <cell r="D63" t="str">
            <v>Rehabilitation Assitant</v>
          </cell>
          <cell r="E63" t="str">
            <v>C1</v>
          </cell>
          <cell r="F63" t="str">
            <v>F1J</v>
          </cell>
          <cell r="G63" t="str">
            <v>CA52</v>
          </cell>
          <cell r="H63" t="str">
            <v>EFC01</v>
          </cell>
          <cell r="I63">
            <v>650100</v>
          </cell>
          <cell r="J63" t="str">
            <v>LOG</v>
          </cell>
          <cell r="K63" t="str">
            <v>Office</v>
          </cell>
          <cell r="L63">
            <v>592335.26867873606</v>
          </cell>
          <cell r="M63">
            <v>296167.63433936803</v>
          </cell>
          <cell r="P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 xml:space="preserve">Khadija YOUNIS </v>
          </cell>
          <cell r="D64" t="str">
            <v xml:space="preserve">Cleaner </v>
          </cell>
          <cell r="E64" t="str">
            <v>A</v>
          </cell>
          <cell r="F64">
            <v>0</v>
          </cell>
          <cell r="G64" t="str">
            <v>CA03</v>
          </cell>
          <cell r="H64" t="str">
            <v>EFN01</v>
          </cell>
          <cell r="I64">
            <v>650101</v>
          </cell>
          <cell r="J64" t="str">
            <v>NUT</v>
          </cell>
          <cell r="K64" t="str">
            <v>TFC</v>
          </cell>
          <cell r="L64">
            <v>396786.07494000002</v>
          </cell>
          <cell r="M64">
            <v>198393.03747000001</v>
          </cell>
          <cell r="P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 xml:space="preserve">Khalid IBRAHIM HAMID </v>
          </cell>
          <cell r="D65" t="str">
            <v xml:space="preserve">Log Assistant </v>
          </cell>
          <cell r="E65" t="str">
            <v>G1</v>
          </cell>
          <cell r="F65">
            <v>0</v>
          </cell>
          <cell r="G65" t="str">
            <v>BA30</v>
          </cell>
          <cell r="H65" t="str">
            <v>EFC01</v>
          </cell>
          <cell r="I65">
            <v>650100</v>
          </cell>
          <cell r="J65" t="str">
            <v>LOG</v>
          </cell>
          <cell r="K65" t="str">
            <v>Office</v>
          </cell>
          <cell r="L65">
            <v>1277871.9450107741</v>
          </cell>
          <cell r="M65">
            <v>638935.97250538704</v>
          </cell>
          <cell r="P65">
            <v>0</v>
          </cell>
        </row>
        <row r="66">
          <cell r="A66" t="str">
            <v>EF0070</v>
          </cell>
          <cell r="B66" t="str">
            <v>Active</v>
          </cell>
          <cell r="C66" t="str">
            <v xml:space="preserve">Mohamed BEKHIT ABDURAHMAN </v>
          </cell>
          <cell r="D66" t="str">
            <v xml:space="preserve">Phase Monitor </v>
          </cell>
          <cell r="E66" t="str">
            <v>B4</v>
          </cell>
          <cell r="F66" t="str">
            <v>F1K</v>
          </cell>
          <cell r="G66" t="str">
            <v>CA02</v>
          </cell>
          <cell r="H66" t="str">
            <v>EFN01</v>
          </cell>
          <cell r="I66">
            <v>650101</v>
          </cell>
          <cell r="J66" t="str">
            <v>NUT</v>
          </cell>
          <cell r="K66" t="str">
            <v>TFC</v>
          </cell>
          <cell r="L66">
            <v>517011.31442510424</v>
          </cell>
          <cell r="M66">
            <v>258505.65721255212</v>
          </cell>
          <cell r="P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 xml:space="preserve">Mahmoud AHMED MOHAMMED ALDOMA </v>
          </cell>
          <cell r="D67" t="str">
            <v>Purchaser</v>
          </cell>
          <cell r="E67" t="str">
            <v>E1</v>
          </cell>
          <cell r="F67">
            <v>0</v>
          </cell>
          <cell r="G67" t="str">
            <v>BA30</v>
          </cell>
          <cell r="H67" t="str">
            <v>EFC01</v>
          </cell>
          <cell r="I67">
            <v>650100</v>
          </cell>
          <cell r="J67" t="str">
            <v>LOG</v>
          </cell>
          <cell r="K67" t="str">
            <v>Office</v>
          </cell>
          <cell r="L67">
            <v>867281.15554767998</v>
          </cell>
          <cell r="M67">
            <v>433640.57777383999</v>
          </cell>
          <cell r="P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 xml:space="preserve">Majda MOHAMED ADAM </v>
          </cell>
          <cell r="D68" t="str">
            <v xml:space="preserve">Cleaner </v>
          </cell>
          <cell r="E68" t="str">
            <v>A1</v>
          </cell>
          <cell r="F68">
            <v>0</v>
          </cell>
          <cell r="G68" t="str">
            <v>CA22</v>
          </cell>
          <cell r="H68" t="str">
            <v>EFN01</v>
          </cell>
          <cell r="I68">
            <v>650101</v>
          </cell>
          <cell r="J68" t="str">
            <v>NUT</v>
          </cell>
          <cell r="K68" t="str">
            <v>TFC</v>
          </cell>
          <cell r="L68">
            <v>405204.07460792002</v>
          </cell>
          <cell r="M68">
            <v>202602.03730396001</v>
          </cell>
          <cell r="P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 xml:space="preserve">Mariam EL TAHEIR HAROUN </v>
          </cell>
          <cell r="D69" t="str">
            <v>Social Worker</v>
          </cell>
          <cell r="E69" t="str">
            <v>C1</v>
          </cell>
          <cell r="F69">
            <v>0</v>
          </cell>
          <cell r="G69" t="str">
            <v>CA22</v>
          </cell>
          <cell r="H69" t="str">
            <v>EFN01</v>
          </cell>
          <cell r="I69">
            <v>650101</v>
          </cell>
          <cell r="J69" t="str">
            <v>NUT</v>
          </cell>
          <cell r="K69" t="str">
            <v>TFC</v>
          </cell>
          <cell r="L69">
            <v>592335.26867873606</v>
          </cell>
          <cell r="M69">
            <v>296167.63433936803</v>
          </cell>
          <cell r="P69">
            <v>0</v>
          </cell>
        </row>
        <row r="70">
          <cell r="A70" t="str">
            <v>EF0071</v>
          </cell>
          <cell r="B70" t="str">
            <v>Active</v>
          </cell>
          <cell r="C70" t="str">
            <v xml:space="preserve">Mohamed IBRAHIM ABDALLA </v>
          </cell>
          <cell r="D70" t="str">
            <v>Watchman</v>
          </cell>
          <cell r="E70" t="str">
            <v>A4</v>
          </cell>
          <cell r="F70" t="str">
            <v>F1K</v>
          </cell>
          <cell r="G70" t="str">
            <v>CA03</v>
          </cell>
          <cell r="H70" t="str">
            <v>EFC01</v>
          </cell>
          <cell r="I70">
            <v>650100</v>
          </cell>
          <cell r="J70" t="str">
            <v>LOG</v>
          </cell>
          <cell r="K70" t="str">
            <v>WHouse</v>
          </cell>
          <cell r="L70">
            <v>436161.64845153713</v>
          </cell>
          <cell r="M70">
            <v>218080.82422576856</v>
          </cell>
          <cell r="N70">
            <v>200000</v>
          </cell>
          <cell r="P70">
            <v>0</v>
          </cell>
        </row>
        <row r="71">
          <cell r="A71" t="str">
            <v>EF0073</v>
          </cell>
          <cell r="B71" t="str">
            <v>Active</v>
          </cell>
          <cell r="C71" t="str">
            <v xml:space="preserve">Mohamed Saad EL NOUR EL HAY </v>
          </cell>
          <cell r="D71" t="str">
            <v>Watchman</v>
          </cell>
          <cell r="E71" t="str">
            <v>A4</v>
          </cell>
          <cell r="F71" t="str">
            <v>F1K</v>
          </cell>
          <cell r="G71" t="str">
            <v>CA03</v>
          </cell>
          <cell r="H71" t="str">
            <v>EFC01</v>
          </cell>
          <cell r="I71">
            <v>650100</v>
          </cell>
          <cell r="J71" t="str">
            <v>LOG</v>
          </cell>
          <cell r="K71" t="str">
            <v>Office</v>
          </cell>
          <cell r="L71">
            <v>436161.64845153713</v>
          </cell>
          <cell r="M71">
            <v>218080.82422576856</v>
          </cell>
          <cell r="N71">
            <v>200000</v>
          </cell>
          <cell r="P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 xml:space="preserve">Mohamed ADAM MOHAMED </v>
          </cell>
          <cell r="D72" t="str">
            <v>Watchman</v>
          </cell>
          <cell r="E72" t="str">
            <v>A2</v>
          </cell>
          <cell r="F72">
            <v>0</v>
          </cell>
          <cell r="G72" t="str">
            <v>CA32</v>
          </cell>
          <cell r="H72" t="str">
            <v>EFN01</v>
          </cell>
          <cell r="I72">
            <v>650101</v>
          </cell>
          <cell r="J72" t="str">
            <v>NUT</v>
          </cell>
          <cell r="K72" t="str">
            <v>SFC</v>
          </cell>
          <cell r="L72">
            <v>413621.83671648003</v>
          </cell>
          <cell r="M72">
            <v>206810.91835824001</v>
          </cell>
          <cell r="P72">
            <v>0</v>
          </cell>
        </row>
        <row r="73">
          <cell r="A73" t="str">
            <v>EF0075</v>
          </cell>
          <cell r="B73" t="str">
            <v>Active</v>
          </cell>
          <cell r="C73" t="str">
            <v xml:space="preserve">Mohamed IBRAHIM AHMED </v>
          </cell>
          <cell r="D73" t="str">
            <v xml:space="preserve">Food aid supervisor  </v>
          </cell>
          <cell r="E73" t="str">
            <v>F4</v>
          </cell>
          <cell r="F73" t="str">
            <v>D4H</v>
          </cell>
          <cell r="G73" t="str">
            <v>AB02</v>
          </cell>
          <cell r="H73" t="str">
            <v>EFF01</v>
          </cell>
          <cell r="I73">
            <v>650101</v>
          </cell>
          <cell r="J73" t="str">
            <v>FA</v>
          </cell>
          <cell r="K73" t="str">
            <v>Field</v>
          </cell>
          <cell r="L73">
            <v>1126558.9190596484</v>
          </cell>
          <cell r="M73">
            <v>563279.45952982421</v>
          </cell>
          <cell r="P73">
            <v>0</v>
          </cell>
        </row>
        <row r="74">
          <cell r="A74" t="str">
            <v>EF0078</v>
          </cell>
          <cell r="B74" t="str">
            <v>Active</v>
          </cell>
          <cell r="C74" t="str">
            <v xml:space="preserve">Mora ABAKER AHMED </v>
          </cell>
          <cell r="D74" t="str">
            <v xml:space="preserve">Home Visitor </v>
          </cell>
          <cell r="E74" t="str">
            <v>B4</v>
          </cell>
          <cell r="F74" t="str">
            <v>F1K</v>
          </cell>
          <cell r="G74" t="str">
            <v>CA02</v>
          </cell>
          <cell r="H74" t="str">
            <v>EFN01</v>
          </cell>
          <cell r="I74">
            <v>650101</v>
          </cell>
          <cell r="J74" t="str">
            <v>NUT</v>
          </cell>
          <cell r="K74" t="str">
            <v>OTP</v>
          </cell>
          <cell r="L74">
            <v>517011.31442510424</v>
          </cell>
          <cell r="M74">
            <v>258505.65721255212</v>
          </cell>
          <cell r="N74">
            <v>100000</v>
          </cell>
          <cell r="P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 xml:space="preserve">Mohamed IDRIS ADAM </v>
          </cell>
          <cell r="D75" t="str">
            <v>Registrar</v>
          </cell>
          <cell r="E75" t="str">
            <v>C2</v>
          </cell>
          <cell r="F75">
            <v>0</v>
          </cell>
          <cell r="G75" t="str">
            <v>CA32</v>
          </cell>
          <cell r="H75" t="str">
            <v>EFN01</v>
          </cell>
          <cell r="I75">
            <v>650101</v>
          </cell>
          <cell r="J75" t="str">
            <v>NUT</v>
          </cell>
          <cell r="K75" t="str">
            <v>SFC</v>
          </cell>
          <cell r="L75">
            <v>604134.03552884806</v>
          </cell>
          <cell r="M75">
            <v>302067.01776442403</v>
          </cell>
          <cell r="P75">
            <v>0</v>
          </cell>
        </row>
        <row r="76">
          <cell r="A76" t="str">
            <v>EF0084</v>
          </cell>
          <cell r="B76" t="str">
            <v>Active</v>
          </cell>
          <cell r="C76" t="str">
            <v xml:space="preserve">Salwa MOHAMMEDIN ABDALLA </v>
          </cell>
          <cell r="D76" t="str">
            <v>Cook</v>
          </cell>
          <cell r="E76" t="str">
            <v>B4</v>
          </cell>
          <cell r="F76" t="str">
            <v>Z1L</v>
          </cell>
          <cell r="G76" t="str">
            <v>6500O</v>
          </cell>
          <cell r="H76" t="str">
            <v>EFC01</v>
          </cell>
          <cell r="I76">
            <v>650014</v>
          </cell>
          <cell r="J76" t="str">
            <v>ADMIN</v>
          </cell>
          <cell r="K76" t="str">
            <v>Guest house</v>
          </cell>
          <cell r="L76">
            <v>517011.31442510424</v>
          </cell>
          <cell r="M76">
            <v>258505.65721255212</v>
          </cell>
          <cell r="P76">
            <v>0</v>
          </cell>
        </row>
        <row r="77">
          <cell r="A77" t="str">
            <v>EF0085</v>
          </cell>
          <cell r="B77" t="str">
            <v>Active</v>
          </cell>
          <cell r="C77" t="str">
            <v xml:space="preserve">Sara ELNOUR OSMAN </v>
          </cell>
          <cell r="D77" t="str">
            <v>Commodity Tracking Officer</v>
          </cell>
          <cell r="E77" t="str">
            <v>E4</v>
          </cell>
          <cell r="F77" t="str">
            <v>D4H</v>
          </cell>
          <cell r="G77" t="str">
            <v>AB02</v>
          </cell>
          <cell r="H77" t="str">
            <v>EFF01</v>
          </cell>
          <cell r="I77">
            <v>650101</v>
          </cell>
          <cell r="J77" t="str">
            <v>FA</v>
          </cell>
          <cell r="K77" t="str">
            <v>Field</v>
          </cell>
          <cell r="L77">
            <v>942072.5276072612</v>
          </cell>
          <cell r="M77">
            <v>471036.2638036306</v>
          </cell>
          <cell r="P77">
            <v>0</v>
          </cell>
        </row>
        <row r="78">
          <cell r="A78" t="str">
            <v>EF0086</v>
          </cell>
          <cell r="B78" t="str">
            <v>Active</v>
          </cell>
          <cell r="C78" t="str">
            <v xml:space="preserve">Seedeg MUSSA MOHAMED </v>
          </cell>
          <cell r="D78" t="str">
            <v>Home Visitor</v>
          </cell>
          <cell r="E78" t="str">
            <v>B4</v>
          </cell>
          <cell r="F78" t="str">
            <v>F1K</v>
          </cell>
          <cell r="G78" t="str">
            <v>CA02</v>
          </cell>
          <cell r="H78" t="str">
            <v>EFN01</v>
          </cell>
          <cell r="I78">
            <v>650101</v>
          </cell>
          <cell r="J78" t="str">
            <v>NUT</v>
          </cell>
          <cell r="K78" t="str">
            <v>TFC</v>
          </cell>
          <cell r="L78">
            <v>517011.31442510424</v>
          </cell>
          <cell r="M78">
            <v>258505.65721255212</v>
          </cell>
          <cell r="P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 xml:space="preserve">Mohammed </v>
          </cell>
          <cell r="D79" t="str">
            <v xml:space="preserve">Medical Supervisor </v>
          </cell>
          <cell r="E79" t="str">
            <v>H</v>
          </cell>
          <cell r="F79">
            <v>0</v>
          </cell>
          <cell r="G79" t="str">
            <v>CA03</v>
          </cell>
          <cell r="H79" t="str">
            <v>EFN01</v>
          </cell>
          <cell r="I79">
            <v>650101</v>
          </cell>
          <cell r="J79" t="str">
            <v>NUT</v>
          </cell>
          <cell r="K79" t="str">
            <v>TFC</v>
          </cell>
          <cell r="L79">
            <v>1723960.496</v>
          </cell>
          <cell r="M79">
            <v>861980.24800000002</v>
          </cell>
          <cell r="P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 xml:space="preserve">Mohamoud IDRIS ALI </v>
          </cell>
          <cell r="D80" t="str">
            <v>Counterpart</v>
          </cell>
          <cell r="E80" t="str">
            <v>F1</v>
          </cell>
          <cell r="F80">
            <v>0</v>
          </cell>
          <cell r="G80" t="str">
            <v>CA03</v>
          </cell>
          <cell r="H80" t="str">
            <v>EFN01</v>
          </cell>
          <cell r="I80">
            <v>650101</v>
          </cell>
          <cell r="J80" t="str">
            <v>NUT</v>
          </cell>
          <cell r="K80" t="str">
            <v>SFC</v>
          </cell>
          <cell r="L80">
            <v>1044160.7533788817</v>
          </cell>
          <cell r="M80">
            <v>522080.37668944086</v>
          </cell>
          <cell r="P80">
            <v>0</v>
          </cell>
        </row>
        <row r="81">
          <cell r="A81" t="str">
            <v>EF0087</v>
          </cell>
          <cell r="B81" t="str">
            <v>Active</v>
          </cell>
          <cell r="C81" t="str">
            <v xml:space="preserve">Semina ADAM Hussein </v>
          </cell>
          <cell r="D81" t="str">
            <v>Nurse</v>
          </cell>
          <cell r="E81" t="str">
            <v>D4</v>
          </cell>
          <cell r="F81" t="str">
            <v>F1K</v>
          </cell>
          <cell r="G81" t="str">
            <v>CA02</v>
          </cell>
          <cell r="H81" t="str">
            <v>EFN01</v>
          </cell>
          <cell r="I81">
            <v>650101</v>
          </cell>
          <cell r="J81" t="str">
            <v>NUT</v>
          </cell>
          <cell r="K81" t="str">
            <v>TFC</v>
          </cell>
          <cell r="L81">
            <v>776886.20824858558</v>
          </cell>
          <cell r="M81">
            <v>388443.10412429279</v>
          </cell>
          <cell r="P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 xml:space="preserve">Moussa ISAG YAGUOB </v>
          </cell>
          <cell r="D82" t="str">
            <v xml:space="preserve">Measurer </v>
          </cell>
          <cell r="E82" t="str">
            <v>B2</v>
          </cell>
          <cell r="F82">
            <v>0</v>
          </cell>
          <cell r="G82" t="str">
            <v>CA32</v>
          </cell>
          <cell r="H82" t="str">
            <v>EFN01</v>
          </cell>
          <cell r="I82">
            <v>650101</v>
          </cell>
          <cell r="J82" t="str">
            <v>NUT</v>
          </cell>
          <cell r="K82" t="str">
            <v>SFC</v>
          </cell>
          <cell r="L82">
            <v>489826.67515471968</v>
          </cell>
          <cell r="M82">
            <v>244913.33757735984</v>
          </cell>
          <cell r="P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 xml:space="preserve">Nagah ELTAIB BABEKER </v>
          </cell>
          <cell r="D83" t="str">
            <v xml:space="preserve">Registrar </v>
          </cell>
          <cell r="E83" t="str">
            <v>B</v>
          </cell>
          <cell r="F83">
            <v>0</v>
          </cell>
          <cell r="G83" t="str">
            <v>CA03</v>
          </cell>
          <cell r="H83" t="str">
            <v>EFN01</v>
          </cell>
          <cell r="I83">
            <v>650101</v>
          </cell>
          <cell r="J83" t="str">
            <v>NUT</v>
          </cell>
          <cell r="K83" t="str">
            <v>TFC</v>
          </cell>
          <cell r="L83">
            <v>470286.45574</v>
          </cell>
          <cell r="M83">
            <v>235143.22787</v>
          </cell>
          <cell r="P83">
            <v>0</v>
          </cell>
        </row>
        <row r="84">
          <cell r="A84" t="str">
            <v>EF0094</v>
          </cell>
          <cell r="B84" t="str">
            <v>Active</v>
          </cell>
          <cell r="C84" t="str">
            <v xml:space="preserve">Yahia ABDALLA MOHAMED ABAKER </v>
          </cell>
          <cell r="D84" t="str">
            <v>Storekeeper</v>
          </cell>
          <cell r="E84" t="str">
            <v>D4</v>
          </cell>
          <cell r="F84" t="str">
            <v>F1K</v>
          </cell>
          <cell r="G84" t="str">
            <v>CA02</v>
          </cell>
          <cell r="H84" t="str">
            <v>EFN01</v>
          </cell>
          <cell r="I84">
            <v>650101</v>
          </cell>
          <cell r="J84" t="str">
            <v>NUT</v>
          </cell>
          <cell r="K84" t="str">
            <v>TFC</v>
          </cell>
          <cell r="L84">
            <v>776886.20824858558</v>
          </cell>
          <cell r="M84">
            <v>388443.10412429279</v>
          </cell>
          <cell r="N84">
            <v>200000</v>
          </cell>
          <cell r="P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 xml:space="preserve">Rasha HAMID </v>
          </cell>
          <cell r="D85" t="str">
            <v xml:space="preserve">Register </v>
          </cell>
          <cell r="E85" t="str">
            <v>B1</v>
          </cell>
          <cell r="F85">
            <v>0</v>
          </cell>
          <cell r="G85" t="str">
            <v>CA03</v>
          </cell>
          <cell r="H85" t="str">
            <v>EFN01</v>
          </cell>
          <cell r="I85">
            <v>650101</v>
          </cell>
          <cell r="J85" t="str">
            <v>NUT</v>
          </cell>
          <cell r="K85" t="str">
            <v>SFC</v>
          </cell>
          <cell r="L85">
            <v>480056.92</v>
          </cell>
          <cell r="M85">
            <v>240028.46</v>
          </cell>
          <cell r="P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 xml:space="preserve">Salah MOHAMED AHMED </v>
          </cell>
          <cell r="D86" t="str">
            <v>Supervisor Assistant</v>
          </cell>
          <cell r="E86" t="str">
            <v>D2</v>
          </cell>
          <cell r="F86">
            <v>0</v>
          </cell>
          <cell r="G86" t="str">
            <v>CA32</v>
          </cell>
          <cell r="H86" t="str">
            <v>EFN01</v>
          </cell>
          <cell r="I86">
            <v>650101</v>
          </cell>
          <cell r="J86" t="str">
            <v>NUT</v>
          </cell>
          <cell r="K86" t="str">
            <v>SFC</v>
          </cell>
          <cell r="L86">
            <v>737116.89277311997</v>
          </cell>
          <cell r="M86">
            <v>368558.44638655998</v>
          </cell>
          <cell r="P86">
            <v>0</v>
          </cell>
        </row>
        <row r="87">
          <cell r="A87" t="str">
            <v>EF0095</v>
          </cell>
          <cell r="B87" t="str">
            <v>Active</v>
          </cell>
          <cell r="C87" t="str">
            <v xml:space="preserve">Younes ABUBAKER MANSUR </v>
          </cell>
          <cell r="D87" t="str">
            <v>Watchman</v>
          </cell>
          <cell r="E87" t="str">
            <v>A4</v>
          </cell>
          <cell r="F87" t="str">
            <v>F1K</v>
          </cell>
          <cell r="G87" t="str">
            <v>CA03</v>
          </cell>
          <cell r="H87" t="str">
            <v>EFC01</v>
          </cell>
          <cell r="I87">
            <v>650100</v>
          </cell>
          <cell r="J87" t="str">
            <v>LOG</v>
          </cell>
          <cell r="K87" t="str">
            <v>WHouse</v>
          </cell>
          <cell r="L87">
            <v>436161.64845153713</v>
          </cell>
          <cell r="M87">
            <v>218080.82422576856</v>
          </cell>
          <cell r="P87">
            <v>0</v>
          </cell>
        </row>
        <row r="88">
          <cell r="A88" t="str">
            <v>EF0098</v>
          </cell>
          <cell r="B88" t="str">
            <v>Active</v>
          </cell>
          <cell r="C88" t="str">
            <v xml:space="preserve">Zainab ADAM HASSAN </v>
          </cell>
          <cell r="D88" t="str">
            <v xml:space="preserve">Cook </v>
          </cell>
          <cell r="E88" t="str">
            <v>A4</v>
          </cell>
          <cell r="F88" t="str">
            <v>F1K</v>
          </cell>
          <cell r="G88" t="str">
            <v>CA02</v>
          </cell>
          <cell r="H88" t="str">
            <v>EFN01</v>
          </cell>
          <cell r="I88">
            <v>650101</v>
          </cell>
          <cell r="J88" t="str">
            <v>NUT</v>
          </cell>
          <cell r="K88" t="str">
            <v>TFC</v>
          </cell>
          <cell r="L88">
            <v>436161.64845153713</v>
          </cell>
          <cell r="M88">
            <v>218080.82422576856</v>
          </cell>
          <cell r="P88">
            <v>0</v>
          </cell>
        </row>
        <row r="89">
          <cell r="A89" t="str">
            <v>EF0099</v>
          </cell>
          <cell r="B89" t="str">
            <v>Active</v>
          </cell>
          <cell r="C89" t="str">
            <v xml:space="preserve">Zainab MUSTAFA ABDALLA </v>
          </cell>
          <cell r="D89" t="str">
            <v xml:space="preserve">Psychosocial Worker </v>
          </cell>
          <cell r="E89" t="str">
            <v>D4</v>
          </cell>
          <cell r="F89" t="str">
            <v>F1K</v>
          </cell>
          <cell r="G89" t="str">
            <v>CA02</v>
          </cell>
          <cell r="H89" t="str">
            <v>EFN01</v>
          </cell>
          <cell r="I89">
            <v>650101</v>
          </cell>
          <cell r="J89" t="str">
            <v>NUT</v>
          </cell>
          <cell r="K89" t="str">
            <v>TFC</v>
          </cell>
          <cell r="L89">
            <v>776886.20824858558</v>
          </cell>
          <cell r="M89">
            <v>388443.10412429279</v>
          </cell>
          <cell r="N89">
            <v>200000</v>
          </cell>
          <cell r="P89">
            <v>0</v>
          </cell>
        </row>
        <row r="90">
          <cell r="A90" t="str">
            <v>EF0100</v>
          </cell>
          <cell r="B90" t="str">
            <v>Active</v>
          </cell>
          <cell r="C90" t="str">
            <v xml:space="preserve">Zakaria ADAM AHMID </v>
          </cell>
          <cell r="D90" t="str">
            <v>Watchman</v>
          </cell>
          <cell r="E90" t="str">
            <v>A4</v>
          </cell>
          <cell r="F90" t="str">
            <v>F1K</v>
          </cell>
          <cell r="G90" t="str">
            <v>CA02</v>
          </cell>
          <cell r="H90" t="str">
            <v>EFN01</v>
          </cell>
          <cell r="I90">
            <v>650101</v>
          </cell>
          <cell r="J90" t="str">
            <v>NUT</v>
          </cell>
          <cell r="K90" t="str">
            <v>TFC</v>
          </cell>
          <cell r="L90">
            <v>436161.64845153713</v>
          </cell>
          <cell r="M90">
            <v>218080.82422576856</v>
          </cell>
          <cell r="N90">
            <v>100000</v>
          </cell>
          <cell r="P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 xml:space="preserve">Somaia ABDALLAH YOUSSUF </v>
          </cell>
          <cell r="D91" t="str">
            <v xml:space="preserve">Home Visitor </v>
          </cell>
          <cell r="E91" t="str">
            <v>B2</v>
          </cell>
          <cell r="F91">
            <v>0</v>
          </cell>
          <cell r="G91" t="str">
            <v>CA32</v>
          </cell>
          <cell r="H91" t="str">
            <v>EFN01</v>
          </cell>
          <cell r="I91">
            <v>650101</v>
          </cell>
          <cell r="J91" t="str">
            <v>NUT</v>
          </cell>
          <cell r="K91" t="str">
            <v>SFC</v>
          </cell>
          <cell r="L91">
            <v>489826.67515471968</v>
          </cell>
          <cell r="M91">
            <v>244913.33757735984</v>
          </cell>
          <cell r="P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 xml:space="preserve">Suleiman IDRIS SALIM </v>
          </cell>
          <cell r="D92" t="str">
            <v xml:space="preserve">Watchman </v>
          </cell>
          <cell r="E92" t="str">
            <v>A1</v>
          </cell>
          <cell r="F92">
            <v>0</v>
          </cell>
          <cell r="G92" t="str">
            <v>CA00</v>
          </cell>
          <cell r="H92" t="str">
            <v>EFC01</v>
          </cell>
          <cell r="I92">
            <v>650100</v>
          </cell>
          <cell r="J92" t="str">
            <v>LOG</v>
          </cell>
          <cell r="K92" t="str">
            <v>Office</v>
          </cell>
          <cell r="L92">
            <v>405204.07460792002</v>
          </cell>
          <cell r="M92">
            <v>202602.03730396001</v>
          </cell>
          <cell r="P92">
            <v>0</v>
          </cell>
        </row>
        <row r="93">
          <cell r="A93" t="str">
            <v>EF0101</v>
          </cell>
          <cell r="B93" t="str">
            <v>Active</v>
          </cell>
          <cell r="C93" t="str">
            <v xml:space="preserve">Zakaria MOHAMED ADAM </v>
          </cell>
          <cell r="D93" t="str">
            <v>Watchman</v>
          </cell>
          <cell r="E93" t="str">
            <v>A4</v>
          </cell>
          <cell r="F93" t="str">
            <v>F1K</v>
          </cell>
          <cell r="G93" t="str">
            <v>CA02</v>
          </cell>
          <cell r="H93" t="str">
            <v>EFN01</v>
          </cell>
          <cell r="I93">
            <v>650101</v>
          </cell>
          <cell r="J93" t="str">
            <v>NUT</v>
          </cell>
          <cell r="K93" t="str">
            <v>TFC</v>
          </cell>
          <cell r="L93">
            <v>436161.64845153713</v>
          </cell>
          <cell r="M93">
            <v>218080.82422576856</v>
          </cell>
          <cell r="N93">
            <v>200000</v>
          </cell>
          <cell r="P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 xml:space="preserve">Susan YACOUB HUSSEIN </v>
          </cell>
          <cell r="D94" t="str">
            <v xml:space="preserve">Home Visitor </v>
          </cell>
          <cell r="E94" t="str">
            <v>B</v>
          </cell>
          <cell r="F94">
            <v>0</v>
          </cell>
          <cell r="G94" t="str">
            <v>CA03</v>
          </cell>
          <cell r="H94" t="str">
            <v>EFN01</v>
          </cell>
          <cell r="I94">
            <v>650101</v>
          </cell>
          <cell r="J94" t="str">
            <v>NUT</v>
          </cell>
          <cell r="K94" t="str">
            <v>TFC</v>
          </cell>
          <cell r="L94">
            <v>470286.45574</v>
          </cell>
          <cell r="M94">
            <v>235143.22787</v>
          </cell>
          <cell r="P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 xml:space="preserve">Teiba MOHAMED ADAM </v>
          </cell>
          <cell r="D95" t="str">
            <v xml:space="preserve">Cook </v>
          </cell>
          <cell r="E95" t="str">
            <v>A1</v>
          </cell>
          <cell r="F95">
            <v>0</v>
          </cell>
          <cell r="G95" t="str">
            <v>CA22</v>
          </cell>
          <cell r="H95" t="str">
            <v>EFN01</v>
          </cell>
          <cell r="I95">
            <v>650101</v>
          </cell>
          <cell r="J95" t="str">
            <v>NUT</v>
          </cell>
          <cell r="K95" t="str">
            <v>TFC</v>
          </cell>
          <cell r="L95">
            <v>405204.07460792002</v>
          </cell>
          <cell r="M95">
            <v>202602.03730396001</v>
          </cell>
          <cell r="P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 xml:space="preserve">Thomas PIO BAYA </v>
          </cell>
          <cell r="D96" t="str">
            <v xml:space="preserve">Nutrition Supervisor </v>
          </cell>
          <cell r="E96" t="str">
            <v>F</v>
          </cell>
          <cell r="F96">
            <v>0</v>
          </cell>
          <cell r="G96" t="str">
            <v>CA03</v>
          </cell>
          <cell r="H96" t="str">
            <v>EFN01</v>
          </cell>
          <cell r="I96">
            <v>650101</v>
          </cell>
          <cell r="J96" t="str">
            <v>NUT</v>
          </cell>
          <cell r="K96" t="str">
            <v>TFC</v>
          </cell>
          <cell r="L96">
            <v>1025128.70208</v>
          </cell>
          <cell r="M96">
            <v>512564.35103999998</v>
          </cell>
          <cell r="P96">
            <v>0</v>
          </cell>
        </row>
        <row r="97">
          <cell r="A97" t="str">
            <v>EF0102</v>
          </cell>
          <cell r="B97" t="str">
            <v>Active</v>
          </cell>
          <cell r="C97" t="str">
            <v xml:space="preserve">Adam MOHAMED ABDALLAH </v>
          </cell>
          <cell r="D97" t="str">
            <v>Mechanic</v>
          </cell>
          <cell r="E97" t="str">
            <v>D4</v>
          </cell>
          <cell r="F97" t="str">
            <v>F1K</v>
          </cell>
          <cell r="G97" t="str">
            <v>CA03</v>
          </cell>
          <cell r="H97" t="str">
            <v>EFC01</v>
          </cell>
          <cell r="I97">
            <v>650100</v>
          </cell>
          <cell r="J97" t="str">
            <v>LOG</v>
          </cell>
          <cell r="K97" t="str">
            <v>Office</v>
          </cell>
          <cell r="L97">
            <v>776886.20824858558</v>
          </cell>
          <cell r="M97">
            <v>388443.10412429279</v>
          </cell>
          <cell r="N97">
            <v>300000</v>
          </cell>
          <cell r="P97">
            <v>0</v>
          </cell>
        </row>
        <row r="98">
          <cell r="A98" t="str">
            <v>EF0219</v>
          </cell>
          <cell r="B98" t="str">
            <v>Stopped</v>
          </cell>
          <cell r="C98" t="str">
            <v xml:space="preserve">Seedig ABDURHMAN  </v>
          </cell>
          <cell r="D98" t="str">
            <v xml:space="preserve">Driver </v>
          </cell>
          <cell r="E98" t="str">
            <v>C</v>
          </cell>
          <cell r="F98">
            <v>0</v>
          </cell>
          <cell r="G98" t="str">
            <v>CA52</v>
          </cell>
          <cell r="H98" t="str">
            <v>EFC01</v>
          </cell>
          <cell r="I98">
            <v>650100</v>
          </cell>
          <cell r="J98" t="str">
            <v>LOG</v>
          </cell>
          <cell r="K98" t="str">
            <v>Office</v>
          </cell>
          <cell r="L98">
            <v>580536.02859999996</v>
          </cell>
          <cell r="M98">
            <v>290268.01429999998</v>
          </cell>
          <cell r="P98">
            <v>0</v>
          </cell>
        </row>
        <row r="99">
          <cell r="A99" t="str">
            <v>EF0103</v>
          </cell>
          <cell r="B99" t="str">
            <v>Stopped</v>
          </cell>
          <cell r="C99" t="str">
            <v xml:space="preserve">Eldouma ABDALLAH YAGOUB </v>
          </cell>
          <cell r="D99" t="str">
            <v xml:space="preserve">Admin assistant/HR </v>
          </cell>
          <cell r="E99" t="str">
            <v>G2</v>
          </cell>
          <cell r="F99" t="str">
            <v>F1J</v>
          </cell>
          <cell r="G99" t="str">
            <v>CA52</v>
          </cell>
          <cell r="H99" t="str">
            <v>EFC01</v>
          </cell>
          <cell r="I99">
            <v>650100</v>
          </cell>
          <cell r="J99" t="str">
            <v>ADMIN</v>
          </cell>
          <cell r="K99" t="str">
            <v>Office</v>
          </cell>
          <cell r="L99">
            <v>1302582.9391898718</v>
          </cell>
          <cell r="M99">
            <v>651291.46959493589</v>
          </cell>
          <cell r="P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 xml:space="preserve">Youssuf ZAKARIA  MOHAMED ADAM </v>
          </cell>
          <cell r="D100" t="str">
            <v>Watchman</v>
          </cell>
          <cell r="E100" t="str">
            <v>A2</v>
          </cell>
          <cell r="F100">
            <v>0</v>
          </cell>
          <cell r="G100" t="str">
            <v>CA32</v>
          </cell>
          <cell r="H100" t="str">
            <v>EFN01</v>
          </cell>
          <cell r="I100">
            <v>650101</v>
          </cell>
          <cell r="J100" t="str">
            <v>NUT</v>
          </cell>
          <cell r="K100" t="str">
            <v>SFC</v>
          </cell>
          <cell r="L100">
            <v>413621.83671648003</v>
          </cell>
          <cell r="M100">
            <v>206810.91835824001</v>
          </cell>
          <cell r="P100">
            <v>0</v>
          </cell>
        </row>
        <row r="101">
          <cell r="A101" t="str">
            <v>EF0106</v>
          </cell>
          <cell r="B101" t="str">
            <v>Active</v>
          </cell>
          <cell r="C101" t="str">
            <v xml:space="preserve">Essaid ABU ELBASHER </v>
          </cell>
          <cell r="D101" t="str">
            <v>Driver</v>
          </cell>
          <cell r="E101" t="str">
            <v>C4</v>
          </cell>
          <cell r="F101" t="str">
            <v>F1K</v>
          </cell>
          <cell r="G101" t="str">
            <v>CA03</v>
          </cell>
          <cell r="H101" t="str">
            <v>EFC01</v>
          </cell>
          <cell r="I101">
            <v>650100</v>
          </cell>
          <cell r="J101" t="str">
            <v>LOG</v>
          </cell>
          <cell r="K101" t="str">
            <v>Office</v>
          </cell>
          <cell r="L101">
            <v>638286.74939056206</v>
          </cell>
          <cell r="M101">
            <v>319143.37469528103</v>
          </cell>
          <cell r="P101">
            <v>0</v>
          </cell>
        </row>
        <row r="102">
          <cell r="A102" t="str">
            <v>EF0108</v>
          </cell>
          <cell r="B102" t="str">
            <v>Active</v>
          </cell>
          <cell r="C102" t="str">
            <v xml:space="preserve">Abubaker MUSSA ELBISHARI </v>
          </cell>
          <cell r="D102" t="str">
            <v>Nurse</v>
          </cell>
          <cell r="E102" t="str">
            <v>D4</v>
          </cell>
          <cell r="F102" t="str">
            <v>F1K</v>
          </cell>
          <cell r="G102" t="str">
            <v>CA02</v>
          </cell>
          <cell r="H102" t="str">
            <v>EFN01</v>
          </cell>
          <cell r="I102">
            <v>650101</v>
          </cell>
          <cell r="J102" t="str">
            <v>NUT</v>
          </cell>
          <cell r="K102" t="str">
            <v>TFC</v>
          </cell>
          <cell r="L102">
            <v>776886.20824858558</v>
          </cell>
          <cell r="M102">
            <v>388443.10412429279</v>
          </cell>
          <cell r="N102">
            <v>200000</v>
          </cell>
          <cell r="P102">
            <v>0</v>
          </cell>
        </row>
        <row r="103">
          <cell r="A103" t="str">
            <v>EF0110</v>
          </cell>
          <cell r="B103" t="str">
            <v>Active</v>
          </cell>
          <cell r="C103" t="str">
            <v xml:space="preserve">Ibrahim MUSSA ADAM </v>
          </cell>
          <cell r="D103" t="str">
            <v>Nurse</v>
          </cell>
          <cell r="E103" t="str">
            <v>D11</v>
          </cell>
          <cell r="F103" t="str">
            <v>F1K</v>
          </cell>
          <cell r="G103" t="str">
            <v>CA02</v>
          </cell>
          <cell r="H103" t="str">
            <v>EFN01</v>
          </cell>
          <cell r="I103">
            <v>650101</v>
          </cell>
          <cell r="J103" t="str">
            <v>NUT</v>
          </cell>
          <cell r="K103" t="str">
            <v>TFC</v>
          </cell>
          <cell r="L103">
            <v>741710.86948865373</v>
          </cell>
          <cell r="M103">
            <v>370855.43474432686</v>
          </cell>
          <cell r="N103">
            <v>300000</v>
          </cell>
          <cell r="P103">
            <v>0</v>
          </cell>
        </row>
        <row r="104">
          <cell r="A104" t="str">
            <v>EF0111</v>
          </cell>
          <cell r="B104" t="str">
            <v>Active</v>
          </cell>
          <cell r="C104" t="str">
            <v xml:space="preserve">Medina AHMED MOHAMED </v>
          </cell>
          <cell r="D104" t="str">
            <v>Cleaner</v>
          </cell>
          <cell r="E104" t="str">
            <v>A4</v>
          </cell>
          <cell r="F104" t="str">
            <v>F1K</v>
          </cell>
          <cell r="G104" t="str">
            <v>CA02</v>
          </cell>
          <cell r="H104" t="str">
            <v>EFN01</v>
          </cell>
          <cell r="I104">
            <v>650101</v>
          </cell>
          <cell r="J104" t="str">
            <v>NUT</v>
          </cell>
          <cell r="K104" t="str">
            <v>TFC</v>
          </cell>
          <cell r="L104">
            <v>436161.64845153713</v>
          </cell>
          <cell r="M104">
            <v>218080.82422576856</v>
          </cell>
          <cell r="N104">
            <v>200000</v>
          </cell>
          <cell r="P104">
            <v>0</v>
          </cell>
        </row>
        <row r="105">
          <cell r="A105" t="str">
            <v>EF0115</v>
          </cell>
          <cell r="B105" t="str">
            <v>Active</v>
          </cell>
          <cell r="C105" t="str">
            <v xml:space="preserve">Khadija ADAM AHMED TAHIR </v>
          </cell>
          <cell r="D105" t="str">
            <v>Nurse</v>
          </cell>
          <cell r="E105" t="str">
            <v>D11</v>
          </cell>
          <cell r="F105" t="str">
            <v>F1K</v>
          </cell>
          <cell r="G105" t="str">
            <v>CA02</v>
          </cell>
          <cell r="H105" t="str">
            <v>EFN01</v>
          </cell>
          <cell r="I105">
            <v>650101</v>
          </cell>
          <cell r="J105" t="str">
            <v>NUT</v>
          </cell>
          <cell r="K105" t="str">
            <v>TFC</v>
          </cell>
          <cell r="L105">
            <v>741710.86948865373</v>
          </cell>
          <cell r="M105">
            <v>370855.43474432686</v>
          </cell>
          <cell r="P105">
            <v>0</v>
          </cell>
        </row>
        <row r="106">
          <cell r="A106" t="str">
            <v>EF0120</v>
          </cell>
          <cell r="B106" t="str">
            <v>Active</v>
          </cell>
          <cell r="C106" t="str">
            <v xml:space="preserve">Nasser Eldeen HASSAN IDRISS </v>
          </cell>
          <cell r="D106" t="str">
            <v xml:space="preserve">Home Visitor </v>
          </cell>
          <cell r="E106" t="str">
            <v>B4</v>
          </cell>
          <cell r="F106" t="str">
            <v>F1K</v>
          </cell>
          <cell r="G106" t="str">
            <v>CA02</v>
          </cell>
          <cell r="H106" t="str">
            <v>EFN01</v>
          </cell>
          <cell r="I106">
            <v>650101</v>
          </cell>
          <cell r="J106" t="str">
            <v>NUT</v>
          </cell>
          <cell r="K106" t="str">
            <v>TFC</v>
          </cell>
          <cell r="L106">
            <v>517011.31442510424</v>
          </cell>
          <cell r="M106">
            <v>258505.65721255212</v>
          </cell>
          <cell r="P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 xml:space="preserve">Said MIKHAIL </v>
          </cell>
          <cell r="D107" t="str">
            <v xml:space="preserve">Radio operator </v>
          </cell>
          <cell r="E107" t="str">
            <v>D1</v>
          </cell>
          <cell r="F107">
            <v>0</v>
          </cell>
          <cell r="G107" t="str">
            <v>CA00</v>
          </cell>
          <cell r="H107" t="str">
            <v>EFC01</v>
          </cell>
          <cell r="I107">
            <v>650100</v>
          </cell>
          <cell r="J107" t="str">
            <v>LOG</v>
          </cell>
          <cell r="K107" t="str">
            <v>Office</v>
          </cell>
          <cell r="L107">
            <v>721825.98335872008</v>
          </cell>
          <cell r="M107">
            <v>360912.99167936004</v>
          </cell>
          <cell r="P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 xml:space="preserve">Aziza SULEIMAN </v>
          </cell>
          <cell r="D108" t="str">
            <v>Translator</v>
          </cell>
          <cell r="E108" t="str">
            <v>C</v>
          </cell>
          <cell r="F108">
            <v>0</v>
          </cell>
          <cell r="G108" t="str">
            <v>CA03</v>
          </cell>
          <cell r="H108" t="str">
            <v>EFN01</v>
          </cell>
          <cell r="I108">
            <v>650101</v>
          </cell>
          <cell r="J108" t="str">
            <v>NUT</v>
          </cell>
          <cell r="K108" t="str">
            <v>Psy</v>
          </cell>
          <cell r="L108">
            <v>580536.02859999996</v>
          </cell>
          <cell r="M108">
            <v>290268.01429999998</v>
          </cell>
          <cell r="P108">
            <v>0</v>
          </cell>
        </row>
        <row r="109">
          <cell r="A109" t="str">
            <v>EF0124</v>
          </cell>
          <cell r="B109" t="str">
            <v>Active</v>
          </cell>
          <cell r="C109" t="str">
            <v xml:space="preserve">Namat IBRAHIM HAROUN </v>
          </cell>
          <cell r="D109" t="str">
            <v>Cleaner</v>
          </cell>
          <cell r="E109" t="str">
            <v>A4</v>
          </cell>
          <cell r="F109" t="str">
            <v>Z1L</v>
          </cell>
          <cell r="G109" t="str">
            <v>6500O</v>
          </cell>
          <cell r="H109" t="str">
            <v>EFC01</v>
          </cell>
          <cell r="I109">
            <v>650014</v>
          </cell>
          <cell r="J109" t="str">
            <v>ADMIN</v>
          </cell>
          <cell r="K109" t="str">
            <v>Guest house</v>
          </cell>
          <cell r="L109">
            <v>436161.64845153713</v>
          </cell>
          <cell r="M109">
            <v>218080.82422576856</v>
          </cell>
          <cell r="P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 xml:space="preserve">Elhadi OMER HAROUN </v>
          </cell>
          <cell r="D110" t="str">
            <v xml:space="preserve">Food Mixer </v>
          </cell>
          <cell r="E110" t="str">
            <v>B1</v>
          </cell>
          <cell r="F110">
            <v>0</v>
          </cell>
          <cell r="G110" t="str">
            <v>CA32</v>
          </cell>
          <cell r="H110" t="str">
            <v>EFN01</v>
          </cell>
          <cell r="I110">
            <v>650101</v>
          </cell>
          <cell r="J110" t="str">
            <v>NUT</v>
          </cell>
          <cell r="K110" t="str">
            <v>SFC</v>
          </cell>
          <cell r="L110">
            <v>480056.92</v>
          </cell>
          <cell r="M110">
            <v>240028.46</v>
          </cell>
          <cell r="P110">
            <v>0</v>
          </cell>
        </row>
        <row r="111">
          <cell r="A111" t="str">
            <v>EF0125</v>
          </cell>
          <cell r="B111" t="str">
            <v>Active</v>
          </cell>
          <cell r="C111" t="str">
            <v xml:space="preserve">Abdalla SULEIMAN ABDELRAHMAN </v>
          </cell>
          <cell r="D111" t="str">
            <v>Food security Surveillance officer</v>
          </cell>
          <cell r="E111" t="str">
            <v>D4</v>
          </cell>
          <cell r="F111" t="str">
            <v>F1K</v>
          </cell>
          <cell r="G111" t="str">
            <v>CA01</v>
          </cell>
          <cell r="H111" t="str">
            <v>EFF01</v>
          </cell>
          <cell r="I111">
            <v>650101</v>
          </cell>
          <cell r="J111" t="str">
            <v>FS</v>
          </cell>
          <cell r="K111" t="str">
            <v>Field</v>
          </cell>
          <cell r="L111">
            <v>776886.20824858558</v>
          </cell>
          <cell r="M111">
            <v>388443.10412429279</v>
          </cell>
          <cell r="N111">
            <v>150000</v>
          </cell>
          <cell r="P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 xml:space="preserve">Hassan HAROUN OSMAN </v>
          </cell>
          <cell r="D112" t="str">
            <v>Nurse</v>
          </cell>
          <cell r="E112" t="str">
            <v>D1</v>
          </cell>
          <cell r="F112">
            <v>0</v>
          </cell>
          <cell r="G112" t="str">
            <v>CA22</v>
          </cell>
          <cell r="H112" t="str">
            <v>EFN01</v>
          </cell>
          <cell r="I112">
            <v>650101</v>
          </cell>
          <cell r="J112" t="str">
            <v>NUT</v>
          </cell>
          <cell r="K112" t="str">
            <v>TFC</v>
          </cell>
          <cell r="L112">
            <v>721825.98335872008</v>
          </cell>
          <cell r="M112">
            <v>360912.99167936004</v>
          </cell>
          <cell r="P112">
            <v>0</v>
          </cell>
        </row>
        <row r="113">
          <cell r="A113" t="str">
            <v>EF0128</v>
          </cell>
          <cell r="B113" t="str">
            <v>Active</v>
          </cell>
          <cell r="C113" t="str">
            <v xml:space="preserve">Ahmed IDRISS ADAM </v>
          </cell>
          <cell r="D113" t="str">
            <v xml:space="preserve">Phase Monitor </v>
          </cell>
          <cell r="E113" t="str">
            <v>B4</v>
          </cell>
          <cell r="F113" t="str">
            <v>F1K</v>
          </cell>
          <cell r="G113" t="str">
            <v>CA02</v>
          </cell>
          <cell r="H113" t="str">
            <v>EFN01</v>
          </cell>
          <cell r="I113">
            <v>650101</v>
          </cell>
          <cell r="J113" t="str">
            <v>NUT</v>
          </cell>
          <cell r="K113" t="str">
            <v>TFC</v>
          </cell>
          <cell r="L113">
            <v>517011.31442510424</v>
          </cell>
          <cell r="M113">
            <v>258505.65721255212</v>
          </cell>
          <cell r="N113">
            <v>517000</v>
          </cell>
          <cell r="P113">
            <v>0</v>
          </cell>
        </row>
        <row r="114">
          <cell r="A114" t="str">
            <v>EF0135</v>
          </cell>
          <cell r="B114" t="str">
            <v>Active</v>
          </cell>
          <cell r="C114" t="str">
            <v xml:space="preserve">Abdalla AHMED MOHAMED  </v>
          </cell>
          <cell r="D114" t="str">
            <v xml:space="preserve"> Team Leader</v>
          </cell>
          <cell r="E114" t="str">
            <v>D4</v>
          </cell>
          <cell r="F114" t="str">
            <v>F1K</v>
          </cell>
          <cell r="G114" t="str">
            <v>CA02</v>
          </cell>
          <cell r="H114" t="str">
            <v>EFN02</v>
          </cell>
          <cell r="I114">
            <v>650101</v>
          </cell>
          <cell r="J114" t="str">
            <v>NUTSURVEY</v>
          </cell>
          <cell r="K114" t="str">
            <v>Nut survey</v>
          </cell>
          <cell r="L114">
            <v>776886.20824858558</v>
          </cell>
          <cell r="M114">
            <v>388443.10412429279</v>
          </cell>
          <cell r="P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 xml:space="preserve">Hawa ABDALLA MAHMOUD </v>
          </cell>
          <cell r="D115" t="str">
            <v>Cleaner</v>
          </cell>
          <cell r="E115" t="str">
            <v>A1</v>
          </cell>
          <cell r="F115">
            <v>0</v>
          </cell>
          <cell r="G115" t="str">
            <v>CA32</v>
          </cell>
          <cell r="H115" t="str">
            <v>EFN01</v>
          </cell>
          <cell r="I115">
            <v>650101</v>
          </cell>
          <cell r="J115" t="str">
            <v>NUT</v>
          </cell>
          <cell r="K115" t="str">
            <v>SFC</v>
          </cell>
          <cell r="L115">
            <v>405204.07460792002</v>
          </cell>
          <cell r="M115">
            <v>202602.03730396001</v>
          </cell>
          <cell r="P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 xml:space="preserve">Mohammed AHMED HAGGAR </v>
          </cell>
          <cell r="D116" t="str">
            <v>Food Aid Monitor</v>
          </cell>
          <cell r="E116" t="str">
            <v>D1</v>
          </cell>
          <cell r="F116">
            <v>0</v>
          </cell>
          <cell r="G116" t="str">
            <v>AB02</v>
          </cell>
          <cell r="H116" t="str">
            <v>EFF01</v>
          </cell>
          <cell r="I116">
            <v>650101</v>
          </cell>
          <cell r="J116" t="str">
            <v>FA</v>
          </cell>
          <cell r="K116" t="str">
            <v>Field</v>
          </cell>
          <cell r="L116">
            <v>721825.98335872008</v>
          </cell>
          <cell r="M116">
            <v>360912.99167936004</v>
          </cell>
          <cell r="P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 xml:space="preserve">Mustapha MOHAMMED SALEH </v>
          </cell>
          <cell r="D117" t="str">
            <v>Food Aid Monitor</v>
          </cell>
          <cell r="E117" t="str">
            <v>C</v>
          </cell>
          <cell r="F117">
            <v>0</v>
          </cell>
          <cell r="G117" t="str">
            <v>AB02</v>
          </cell>
          <cell r="H117" t="str">
            <v>EFF01</v>
          </cell>
          <cell r="I117">
            <v>650101</v>
          </cell>
          <cell r="J117" t="str">
            <v>FA</v>
          </cell>
          <cell r="K117" t="str">
            <v>Field</v>
          </cell>
          <cell r="L117">
            <v>580536.02859999996</v>
          </cell>
          <cell r="M117">
            <v>290268.01429999998</v>
          </cell>
          <cell r="P117">
            <v>0</v>
          </cell>
        </row>
        <row r="118">
          <cell r="A118" t="str">
            <v>EF0136</v>
          </cell>
          <cell r="B118" t="str">
            <v>Active</v>
          </cell>
          <cell r="C118" t="str">
            <v xml:space="preserve">Thuraya ADAM ABDALLA </v>
          </cell>
          <cell r="D118" t="str">
            <v>Home Visitor</v>
          </cell>
          <cell r="E118" t="str">
            <v>B4</v>
          </cell>
          <cell r="F118" t="str">
            <v>F1K</v>
          </cell>
          <cell r="G118" t="str">
            <v>CA02</v>
          </cell>
          <cell r="H118" t="str">
            <v>EFN01</v>
          </cell>
          <cell r="I118">
            <v>650101</v>
          </cell>
          <cell r="J118" t="str">
            <v>NUT</v>
          </cell>
          <cell r="K118" t="str">
            <v>TFC</v>
          </cell>
          <cell r="L118">
            <v>517011.31442510424</v>
          </cell>
          <cell r="M118">
            <v>258505.65721255212</v>
          </cell>
          <cell r="P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 xml:space="preserve">Saad EISSA DWOELBAT </v>
          </cell>
          <cell r="D119" t="str">
            <v>Storekeeper</v>
          </cell>
          <cell r="E119" t="str">
            <v>E1</v>
          </cell>
          <cell r="F119">
            <v>0</v>
          </cell>
          <cell r="G119" t="str">
            <v>CA52</v>
          </cell>
          <cell r="H119" t="str">
            <v>EFC01</v>
          </cell>
          <cell r="I119">
            <v>650100</v>
          </cell>
          <cell r="J119" t="str">
            <v>LOG</v>
          </cell>
          <cell r="K119" t="str">
            <v>Office</v>
          </cell>
          <cell r="L119">
            <v>867281.15554767998</v>
          </cell>
          <cell r="M119">
            <v>433640.57777383999</v>
          </cell>
          <cell r="P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 xml:space="preserve">Adam ELTAHIR ADAM </v>
          </cell>
          <cell r="D120" t="str">
            <v>Log/Rehab</v>
          </cell>
          <cell r="E120" t="str">
            <v>E</v>
          </cell>
          <cell r="F120">
            <v>0</v>
          </cell>
          <cell r="G120" t="str">
            <v>CA00</v>
          </cell>
          <cell r="H120" t="str">
            <v>EFC01</v>
          </cell>
          <cell r="I120">
            <v>650100</v>
          </cell>
          <cell r="J120" t="str">
            <v>LOG</v>
          </cell>
          <cell r="K120" t="str">
            <v>Office</v>
          </cell>
          <cell r="L120">
            <v>848286.0736</v>
          </cell>
          <cell r="M120">
            <v>424143.0368</v>
          </cell>
          <cell r="P120">
            <v>0</v>
          </cell>
        </row>
        <row r="121">
          <cell r="A121" t="str">
            <v>EF0137</v>
          </cell>
          <cell r="B121" t="str">
            <v>Active</v>
          </cell>
          <cell r="C121" t="str">
            <v xml:space="preserve">Nafissa MOHAMED ISMAIL </v>
          </cell>
          <cell r="D121" t="str">
            <v xml:space="preserve"> Team Leader</v>
          </cell>
          <cell r="E121" t="str">
            <v>D4</v>
          </cell>
          <cell r="F121" t="str">
            <v>F1K</v>
          </cell>
          <cell r="G121" t="str">
            <v>CA02</v>
          </cell>
          <cell r="H121" t="str">
            <v>EFN02</v>
          </cell>
          <cell r="I121">
            <v>650101</v>
          </cell>
          <cell r="J121" t="str">
            <v>NUTSURVEY</v>
          </cell>
          <cell r="K121" t="str">
            <v>Nut survey</v>
          </cell>
          <cell r="L121">
            <v>776886.20824858558</v>
          </cell>
          <cell r="M121">
            <v>388443.10412429279</v>
          </cell>
          <cell r="P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 xml:space="preserve">Igbal HASSAN ADAM </v>
          </cell>
          <cell r="D122" t="str">
            <v>Registrar</v>
          </cell>
          <cell r="E122" t="str">
            <v>C1</v>
          </cell>
          <cell r="F122">
            <v>0</v>
          </cell>
          <cell r="G122" t="str">
            <v>CA32</v>
          </cell>
          <cell r="H122" t="str">
            <v>EFN01</v>
          </cell>
          <cell r="I122">
            <v>650101</v>
          </cell>
          <cell r="J122" t="str">
            <v>NUT</v>
          </cell>
          <cell r="K122" t="str">
            <v>SFC</v>
          </cell>
          <cell r="L122">
            <v>592335.26867873606</v>
          </cell>
          <cell r="M122">
            <v>296167.63433936803</v>
          </cell>
          <cell r="P122">
            <v>0</v>
          </cell>
        </row>
        <row r="123">
          <cell r="A123" t="str">
            <v>EF0138</v>
          </cell>
          <cell r="B123" t="str">
            <v>Active</v>
          </cell>
          <cell r="C123" t="str">
            <v xml:space="preserve">Fawzi AHMED MAHMOUD </v>
          </cell>
          <cell r="D123" t="str">
            <v xml:space="preserve">Home Visitor </v>
          </cell>
          <cell r="E123" t="str">
            <v>B4</v>
          </cell>
          <cell r="F123" t="str">
            <v>F1K</v>
          </cell>
          <cell r="G123" t="str">
            <v>CA02</v>
          </cell>
          <cell r="H123" t="str">
            <v>EFN01</v>
          </cell>
          <cell r="I123">
            <v>650101</v>
          </cell>
          <cell r="J123" t="str">
            <v>NUT</v>
          </cell>
          <cell r="K123" t="str">
            <v>TFC</v>
          </cell>
          <cell r="L123">
            <v>517011.31442510424</v>
          </cell>
          <cell r="M123">
            <v>258505.65721255212</v>
          </cell>
          <cell r="P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 xml:space="preserve">Suleiman YAGOUB ABDALLA </v>
          </cell>
          <cell r="D124" t="str">
            <v xml:space="preserve">Home Visitor </v>
          </cell>
          <cell r="E124" t="str">
            <v>B</v>
          </cell>
          <cell r="F124">
            <v>0</v>
          </cell>
          <cell r="G124" t="str">
            <v>CA03</v>
          </cell>
          <cell r="H124" t="str">
            <v>EFN01</v>
          </cell>
          <cell r="I124">
            <v>650101</v>
          </cell>
          <cell r="J124" t="str">
            <v>NUT</v>
          </cell>
          <cell r="K124" t="str">
            <v>SFC</v>
          </cell>
          <cell r="L124">
            <v>470286.45574</v>
          </cell>
          <cell r="M124">
            <v>235143.22787</v>
          </cell>
          <cell r="P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 xml:space="preserve">Ali ADAM TAJEDDEEN </v>
          </cell>
          <cell r="D125" t="str">
            <v xml:space="preserve">Home Visitor </v>
          </cell>
          <cell r="E125" t="str">
            <v>B</v>
          </cell>
          <cell r="F125">
            <v>0</v>
          </cell>
          <cell r="G125" t="str">
            <v>CA03</v>
          </cell>
          <cell r="H125" t="str">
            <v>EFN01</v>
          </cell>
          <cell r="I125">
            <v>650101</v>
          </cell>
          <cell r="J125" t="str">
            <v>NUT</v>
          </cell>
          <cell r="K125" t="str">
            <v>SFC</v>
          </cell>
          <cell r="L125">
            <v>470286.45574</v>
          </cell>
          <cell r="M125">
            <v>235143.22787</v>
          </cell>
          <cell r="P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 xml:space="preserve">Suleiman MOHAMED AHMED </v>
          </cell>
          <cell r="D126" t="str">
            <v>Counterpart</v>
          </cell>
          <cell r="E126" t="str">
            <v>G1</v>
          </cell>
          <cell r="F126">
            <v>0</v>
          </cell>
          <cell r="G126" t="str">
            <v>CA32</v>
          </cell>
          <cell r="H126" t="str">
            <v>EFN01</v>
          </cell>
          <cell r="I126">
            <v>650101</v>
          </cell>
          <cell r="J126" t="str">
            <v>NUT</v>
          </cell>
          <cell r="K126" t="str">
            <v>SFC</v>
          </cell>
          <cell r="L126">
            <v>1277871.9450107741</v>
          </cell>
          <cell r="M126">
            <v>638935.97250538704</v>
          </cell>
          <cell r="P126">
            <v>0</v>
          </cell>
        </row>
        <row r="127">
          <cell r="A127" t="str">
            <v>EF0140</v>
          </cell>
          <cell r="B127" t="str">
            <v>Active</v>
          </cell>
          <cell r="C127" t="str">
            <v xml:space="preserve">Mariam ABDULGADIR YAGOUB </v>
          </cell>
          <cell r="D127" t="str">
            <v xml:space="preserve">Home Visitor </v>
          </cell>
          <cell r="E127" t="str">
            <v>B4</v>
          </cell>
          <cell r="F127" t="str">
            <v>F1K</v>
          </cell>
          <cell r="G127" t="str">
            <v>CA02</v>
          </cell>
          <cell r="H127" t="str">
            <v>EFN01</v>
          </cell>
          <cell r="I127">
            <v>650101</v>
          </cell>
          <cell r="J127" t="str">
            <v>NUT</v>
          </cell>
          <cell r="K127" t="str">
            <v>TFC</v>
          </cell>
          <cell r="L127">
            <v>517011.31442510424</v>
          </cell>
          <cell r="M127">
            <v>258505.65721255212</v>
          </cell>
          <cell r="P127">
            <v>0</v>
          </cell>
        </row>
        <row r="128">
          <cell r="A128" t="str">
            <v>EF0149</v>
          </cell>
          <cell r="B128" t="str">
            <v>Active</v>
          </cell>
          <cell r="C128" t="str">
            <v xml:space="preserve">Hamdi ADAM MOHAMED </v>
          </cell>
          <cell r="D128" t="str">
            <v xml:space="preserve">Radio operator </v>
          </cell>
          <cell r="E128" t="str">
            <v>D4</v>
          </cell>
          <cell r="F128" t="str">
            <v>F1K</v>
          </cell>
          <cell r="G128" t="str">
            <v>CA03</v>
          </cell>
          <cell r="H128" t="str">
            <v>EFC01</v>
          </cell>
          <cell r="I128">
            <v>650100</v>
          </cell>
          <cell r="J128" t="str">
            <v>LOG</v>
          </cell>
          <cell r="K128" t="str">
            <v>Office</v>
          </cell>
          <cell r="L128">
            <v>776886.20824858558</v>
          </cell>
          <cell r="M128">
            <v>388443.10412429279</v>
          </cell>
          <cell r="N128">
            <v>350000</v>
          </cell>
          <cell r="P128">
            <v>0</v>
          </cell>
        </row>
        <row r="129">
          <cell r="A129" t="str">
            <v>EF0150</v>
          </cell>
          <cell r="B129" t="str">
            <v>Active</v>
          </cell>
          <cell r="C129" t="str">
            <v xml:space="preserve">Latifa ADAM RIZIG </v>
          </cell>
          <cell r="D129" t="str">
            <v>Home Visitor</v>
          </cell>
          <cell r="E129" t="str">
            <v>B4</v>
          </cell>
          <cell r="F129" t="str">
            <v>F1K</v>
          </cell>
          <cell r="G129" t="str">
            <v>CA02</v>
          </cell>
          <cell r="H129" t="str">
            <v>EFN01</v>
          </cell>
          <cell r="I129">
            <v>650101</v>
          </cell>
          <cell r="J129" t="str">
            <v>NUT</v>
          </cell>
          <cell r="K129" t="str">
            <v>TFC</v>
          </cell>
          <cell r="L129">
            <v>517011.31442510424</v>
          </cell>
          <cell r="M129">
            <v>258505.65721255212</v>
          </cell>
          <cell r="P129">
            <v>0</v>
          </cell>
        </row>
        <row r="130">
          <cell r="A130" t="str">
            <v>EF0022</v>
          </cell>
          <cell r="B130" t="str">
            <v>Stopped</v>
          </cell>
          <cell r="C130" t="str">
            <v xml:space="preserve">Al Tom AHMED IDRISS ALI </v>
          </cell>
          <cell r="D130" t="str">
            <v>Watchman</v>
          </cell>
          <cell r="E130" t="str">
            <v>A</v>
          </cell>
          <cell r="F130">
            <v>0</v>
          </cell>
          <cell r="G130" t="str">
            <v>6500O</v>
          </cell>
          <cell r="H130" t="str">
            <v>EFC01</v>
          </cell>
          <cell r="I130">
            <v>650014</v>
          </cell>
          <cell r="J130" t="str">
            <v>LOG</v>
          </cell>
          <cell r="K130" t="str">
            <v>Guest House</v>
          </cell>
          <cell r="L130">
            <v>396786.07494000002</v>
          </cell>
          <cell r="M130">
            <v>198393.03747000001</v>
          </cell>
          <cell r="P130">
            <v>0</v>
          </cell>
        </row>
        <row r="131">
          <cell r="A131" t="str">
            <v>EF0151</v>
          </cell>
          <cell r="B131" t="str">
            <v>Active</v>
          </cell>
          <cell r="C131" t="str">
            <v xml:space="preserve">Khalid ABDULMOTI ALI </v>
          </cell>
          <cell r="D131" t="str">
            <v>Home Visitor</v>
          </cell>
          <cell r="E131" t="str">
            <v>B4</v>
          </cell>
          <cell r="F131" t="str">
            <v>F1K</v>
          </cell>
          <cell r="G131" t="str">
            <v>CA02</v>
          </cell>
          <cell r="H131" t="str">
            <v>EFN01</v>
          </cell>
          <cell r="I131">
            <v>650101</v>
          </cell>
          <cell r="J131" t="str">
            <v>NUT</v>
          </cell>
          <cell r="K131" t="str">
            <v>TFC</v>
          </cell>
          <cell r="L131">
            <v>517011.31442510424</v>
          </cell>
          <cell r="M131">
            <v>258505.65721255212</v>
          </cell>
          <cell r="P131">
            <v>0</v>
          </cell>
        </row>
        <row r="132">
          <cell r="A132" t="str">
            <v>EF0025</v>
          </cell>
          <cell r="B132" t="str">
            <v>Stopped</v>
          </cell>
          <cell r="C132" t="str">
            <v xml:space="preserve">Amira ABDERAHIM </v>
          </cell>
          <cell r="D132" t="str">
            <v xml:space="preserve">Phase Monitor </v>
          </cell>
          <cell r="E132" t="str">
            <v>B</v>
          </cell>
          <cell r="F132">
            <v>0</v>
          </cell>
          <cell r="G132" t="str">
            <v>CA03</v>
          </cell>
          <cell r="H132" t="str">
            <v>EFN01</v>
          </cell>
          <cell r="I132">
            <v>650101</v>
          </cell>
          <cell r="J132" t="str">
            <v>NUT</v>
          </cell>
          <cell r="K132" t="str">
            <v>TFC</v>
          </cell>
          <cell r="L132">
            <v>470286.45574</v>
          </cell>
          <cell r="M132">
            <v>235143.22787</v>
          </cell>
          <cell r="P132">
            <v>0</v>
          </cell>
        </row>
        <row r="133">
          <cell r="A133" t="str">
            <v>EF0029</v>
          </cell>
          <cell r="B133" t="str">
            <v>Stopped</v>
          </cell>
          <cell r="C133" t="str">
            <v xml:space="preserve">Asma MOHAMED SALEH </v>
          </cell>
          <cell r="D133" t="str">
            <v xml:space="preserve">Measurer </v>
          </cell>
          <cell r="E133" t="str">
            <v>B</v>
          </cell>
          <cell r="F133">
            <v>0</v>
          </cell>
          <cell r="G133" t="str">
            <v>CA03</v>
          </cell>
          <cell r="H133" t="str">
            <v>EFN01</v>
          </cell>
          <cell r="I133">
            <v>650101</v>
          </cell>
          <cell r="J133" t="str">
            <v>NUT</v>
          </cell>
          <cell r="K133" t="str">
            <v>TFC</v>
          </cell>
          <cell r="L133">
            <v>470286.45574</v>
          </cell>
          <cell r="M133">
            <v>235143.22787</v>
          </cell>
          <cell r="P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 </v>
          </cell>
          <cell r="D134" t="str">
            <v xml:space="preserve">Food security monitor </v>
          </cell>
          <cell r="E134" t="str">
            <v>C</v>
          </cell>
          <cell r="F134">
            <v>0</v>
          </cell>
          <cell r="G134" t="str">
            <v>CA42</v>
          </cell>
          <cell r="H134" t="str">
            <v>EFF01</v>
          </cell>
          <cell r="I134">
            <v>650101</v>
          </cell>
          <cell r="J134" t="str">
            <v>FS</v>
          </cell>
          <cell r="K134" t="str">
            <v>Field</v>
          </cell>
          <cell r="L134">
            <v>580536.02859999996</v>
          </cell>
          <cell r="M134">
            <v>290268.01429999998</v>
          </cell>
          <cell r="P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 </v>
          </cell>
          <cell r="D135" t="str">
            <v>Food Aid Monitor</v>
          </cell>
          <cell r="E135" t="str">
            <v>C</v>
          </cell>
          <cell r="F135">
            <v>0</v>
          </cell>
          <cell r="G135" t="str">
            <v>AB02</v>
          </cell>
          <cell r="H135" t="str">
            <v>EFF01</v>
          </cell>
          <cell r="I135">
            <v>650101</v>
          </cell>
          <cell r="J135" t="str">
            <v>FA</v>
          </cell>
          <cell r="K135" t="str">
            <v>Field</v>
          </cell>
          <cell r="L135">
            <v>580536.02859999996</v>
          </cell>
          <cell r="M135">
            <v>290268.01429999998</v>
          </cell>
          <cell r="P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 </v>
          </cell>
          <cell r="D136" t="str">
            <v>Food Aid Monitor</v>
          </cell>
          <cell r="E136" t="str">
            <v>C</v>
          </cell>
          <cell r="F136">
            <v>0</v>
          </cell>
          <cell r="G136" t="str">
            <v>AB02</v>
          </cell>
          <cell r="H136" t="str">
            <v>EFF01</v>
          </cell>
          <cell r="I136">
            <v>650101</v>
          </cell>
          <cell r="J136" t="str">
            <v>FA</v>
          </cell>
          <cell r="K136" t="str">
            <v>Field</v>
          </cell>
          <cell r="L136">
            <v>580536.02859999996</v>
          </cell>
          <cell r="M136">
            <v>290268.01429999998</v>
          </cell>
          <cell r="P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 xml:space="preserve">Abaker ABDELRAHMAN AZARG </v>
          </cell>
          <cell r="D137" t="str">
            <v>Food Aid Monitor</v>
          </cell>
          <cell r="E137" t="str">
            <v>C</v>
          </cell>
          <cell r="F137">
            <v>0</v>
          </cell>
          <cell r="G137" t="str">
            <v>AB02</v>
          </cell>
          <cell r="H137" t="str">
            <v>EFF01</v>
          </cell>
          <cell r="I137">
            <v>650101</v>
          </cell>
          <cell r="J137" t="str">
            <v>FA</v>
          </cell>
          <cell r="K137" t="str">
            <v>Field</v>
          </cell>
          <cell r="L137">
            <v>580536.02859999996</v>
          </cell>
          <cell r="M137">
            <v>290268.01429999998</v>
          </cell>
          <cell r="P137">
            <v>0</v>
          </cell>
        </row>
        <row r="138">
          <cell r="A138" t="str">
            <v>EF0152</v>
          </cell>
          <cell r="B138" t="str">
            <v>Active</v>
          </cell>
          <cell r="C138" t="str">
            <v xml:space="preserve">Aziza MOHAMED ADAM </v>
          </cell>
          <cell r="D138" t="str">
            <v>Home Visitor</v>
          </cell>
          <cell r="E138" t="str">
            <v>B4</v>
          </cell>
          <cell r="F138" t="str">
            <v>F1K</v>
          </cell>
          <cell r="G138" t="str">
            <v>CA02</v>
          </cell>
          <cell r="H138" t="str">
            <v>EFN01</v>
          </cell>
          <cell r="I138">
            <v>650101</v>
          </cell>
          <cell r="J138" t="str">
            <v>NUT</v>
          </cell>
          <cell r="K138" t="str">
            <v>OTP</v>
          </cell>
          <cell r="L138">
            <v>517011.31442510424</v>
          </cell>
          <cell r="M138">
            <v>258505.65721255212</v>
          </cell>
          <cell r="P138">
            <v>0</v>
          </cell>
        </row>
        <row r="139">
          <cell r="A139" t="str">
            <v>EF0154</v>
          </cell>
          <cell r="B139" t="str">
            <v>Active</v>
          </cell>
          <cell r="C139" t="str">
            <v xml:space="preserve">Nafisa ABDUJABAR ABDUHAMEED </v>
          </cell>
          <cell r="D139" t="str">
            <v>Home Visitor</v>
          </cell>
          <cell r="E139" t="str">
            <v>B4</v>
          </cell>
          <cell r="F139" t="str">
            <v>F1K</v>
          </cell>
          <cell r="G139" t="str">
            <v>CA02</v>
          </cell>
          <cell r="H139" t="str">
            <v>EFN01</v>
          </cell>
          <cell r="I139">
            <v>650101</v>
          </cell>
          <cell r="J139" t="str">
            <v>NUT</v>
          </cell>
          <cell r="K139" t="str">
            <v>TFC</v>
          </cell>
          <cell r="L139">
            <v>517011.31442510424</v>
          </cell>
          <cell r="M139">
            <v>258505.65721255212</v>
          </cell>
          <cell r="P139">
            <v>0</v>
          </cell>
        </row>
        <row r="140">
          <cell r="A140" t="str">
            <v>EF0156</v>
          </cell>
          <cell r="B140" t="str">
            <v>Active</v>
          </cell>
          <cell r="C140" t="str">
            <v xml:space="preserve">Nafisa MOHAMED ADAM </v>
          </cell>
          <cell r="D140" t="str">
            <v>Home Visitor</v>
          </cell>
          <cell r="E140" t="str">
            <v>B4</v>
          </cell>
          <cell r="F140" t="str">
            <v>F1K</v>
          </cell>
          <cell r="G140" t="str">
            <v>CA02</v>
          </cell>
          <cell r="H140" t="str">
            <v>EFN01</v>
          </cell>
          <cell r="I140">
            <v>650101</v>
          </cell>
          <cell r="J140" t="str">
            <v>NUT</v>
          </cell>
          <cell r="K140" t="str">
            <v>TFC</v>
          </cell>
          <cell r="L140">
            <v>517011.31442510424</v>
          </cell>
          <cell r="M140">
            <v>258505.65721255212</v>
          </cell>
          <cell r="P140">
            <v>0</v>
          </cell>
        </row>
        <row r="141">
          <cell r="A141" t="str">
            <v>EF0158</v>
          </cell>
          <cell r="B141" t="str">
            <v>Active</v>
          </cell>
          <cell r="C141" t="str">
            <v xml:space="preserve">Mohamed ELHAFEZ IBRAHIM </v>
          </cell>
          <cell r="D141" t="str">
            <v>Watchman</v>
          </cell>
          <cell r="E141" t="str">
            <v>A4</v>
          </cell>
          <cell r="F141" t="str">
            <v>F1K</v>
          </cell>
          <cell r="G141" t="str">
            <v>CA03</v>
          </cell>
          <cell r="H141" t="str">
            <v>EFC01</v>
          </cell>
          <cell r="I141">
            <v>650100</v>
          </cell>
          <cell r="J141" t="str">
            <v>LOG</v>
          </cell>
          <cell r="K141" t="str">
            <v>WHouse</v>
          </cell>
          <cell r="L141">
            <v>436161.64845153713</v>
          </cell>
          <cell r="M141">
            <v>218080.82422576856</v>
          </cell>
          <cell r="N141">
            <v>200000</v>
          </cell>
          <cell r="P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 xml:space="preserve">Mobarak MOHAMED MATAR </v>
          </cell>
          <cell r="D142" t="str">
            <v>Assesment Measurer</v>
          </cell>
          <cell r="E142" t="str">
            <v>B</v>
          </cell>
          <cell r="F142">
            <v>0</v>
          </cell>
          <cell r="G142" t="str">
            <v>CA01</v>
          </cell>
          <cell r="H142" t="str">
            <v>EFN02</v>
          </cell>
          <cell r="I142">
            <v>650101</v>
          </cell>
          <cell r="J142" t="str">
            <v>NUTSURVEY</v>
          </cell>
          <cell r="K142" t="str">
            <v>Nut survey</v>
          </cell>
          <cell r="L142">
            <v>470286.45574</v>
          </cell>
          <cell r="M142">
            <v>235143.22787</v>
          </cell>
          <cell r="P142">
            <v>0</v>
          </cell>
        </row>
        <row r="143">
          <cell r="A143" t="str">
            <v>EF0160</v>
          </cell>
          <cell r="B143" t="str">
            <v>Active</v>
          </cell>
          <cell r="C143" t="str">
            <v xml:space="preserve">Ali IBRAHIM ELHAJ </v>
          </cell>
          <cell r="D143" t="str">
            <v>Watchman</v>
          </cell>
          <cell r="E143" t="str">
            <v>A4</v>
          </cell>
          <cell r="F143" t="str">
            <v>Z1L</v>
          </cell>
          <cell r="G143" t="str">
            <v>6500O</v>
          </cell>
          <cell r="H143" t="str">
            <v>EFC01</v>
          </cell>
          <cell r="I143">
            <v>650014</v>
          </cell>
          <cell r="J143" t="str">
            <v>LOG</v>
          </cell>
          <cell r="K143" t="str">
            <v>Guest house</v>
          </cell>
          <cell r="L143">
            <v>436161.64845153713</v>
          </cell>
          <cell r="M143">
            <v>218080.82422576856</v>
          </cell>
          <cell r="P143">
            <v>0</v>
          </cell>
        </row>
        <row r="144">
          <cell r="A144" t="str">
            <v>EF0030</v>
          </cell>
          <cell r="B144" t="str">
            <v>Stopped</v>
          </cell>
          <cell r="C144" t="str">
            <v xml:space="preserve">Awatif SALEH ABAKER </v>
          </cell>
          <cell r="D144" t="str">
            <v xml:space="preserve">Phase Monitor </v>
          </cell>
          <cell r="E144" t="str">
            <v>B1</v>
          </cell>
          <cell r="F144">
            <v>0</v>
          </cell>
          <cell r="G144" t="str">
            <v>CA22</v>
          </cell>
          <cell r="H144" t="str">
            <v>EFN01</v>
          </cell>
          <cell r="I144">
            <v>650101</v>
          </cell>
          <cell r="J144" t="str">
            <v>NUT</v>
          </cell>
          <cell r="K144" t="str">
            <v>TFC</v>
          </cell>
          <cell r="L144">
            <v>480056.92</v>
          </cell>
          <cell r="M144">
            <v>240028.46</v>
          </cell>
          <cell r="P144">
            <v>0</v>
          </cell>
        </row>
        <row r="145">
          <cell r="A145" t="str">
            <v>EF0033</v>
          </cell>
          <cell r="B145" t="str">
            <v>Stopped</v>
          </cell>
          <cell r="C145" t="str">
            <v xml:space="preserve">Ehmad MAHJOUB MOHAMMED </v>
          </cell>
          <cell r="D145" t="str">
            <v xml:space="preserve">Radio operator </v>
          </cell>
          <cell r="E145" t="str">
            <v>D</v>
          </cell>
          <cell r="F145">
            <v>0</v>
          </cell>
          <cell r="G145" t="str">
            <v>CA00</v>
          </cell>
          <cell r="H145" t="str">
            <v>EFC01</v>
          </cell>
          <cell r="I145">
            <v>650100</v>
          </cell>
          <cell r="J145" t="str">
            <v>LOG</v>
          </cell>
          <cell r="K145" t="str">
            <v>Office</v>
          </cell>
          <cell r="L145">
            <v>706535.77600000007</v>
          </cell>
          <cell r="M145">
            <v>353267.88800000004</v>
          </cell>
          <cell r="P145">
            <v>0</v>
          </cell>
        </row>
        <row r="146">
          <cell r="A146" t="str">
            <v>EF0049</v>
          </cell>
          <cell r="B146" t="str">
            <v>Stopped</v>
          </cell>
          <cell r="C146" t="str">
            <v xml:space="preserve">Hawa ABDALLA MOHAMMED </v>
          </cell>
          <cell r="D146" t="str">
            <v xml:space="preserve">Cook </v>
          </cell>
          <cell r="E146" t="str">
            <v>A</v>
          </cell>
          <cell r="F146">
            <v>0</v>
          </cell>
          <cell r="G146" t="str">
            <v>CA03</v>
          </cell>
          <cell r="H146" t="str">
            <v>EFN01</v>
          </cell>
          <cell r="I146">
            <v>650101</v>
          </cell>
          <cell r="J146" t="str">
            <v>NUT</v>
          </cell>
          <cell r="K146" t="str">
            <v>TFC</v>
          </cell>
          <cell r="L146">
            <v>396786.07494000002</v>
          </cell>
          <cell r="M146">
            <v>198393.03747000001</v>
          </cell>
          <cell r="P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 xml:space="preserve">Mohamed SULIAMAN MOHAMED </v>
          </cell>
          <cell r="D147" t="str">
            <v>Registrar</v>
          </cell>
          <cell r="E147" t="str">
            <v>C1</v>
          </cell>
          <cell r="F147">
            <v>0</v>
          </cell>
          <cell r="G147" t="str">
            <v>CA32</v>
          </cell>
          <cell r="H147" t="str">
            <v>EFN01</v>
          </cell>
          <cell r="I147">
            <v>650101</v>
          </cell>
          <cell r="J147" t="str">
            <v>NUT</v>
          </cell>
          <cell r="K147" t="str">
            <v>SFC</v>
          </cell>
          <cell r="L147">
            <v>592335.26867873606</v>
          </cell>
          <cell r="M147">
            <v>296167.63433936803</v>
          </cell>
          <cell r="P147">
            <v>0</v>
          </cell>
        </row>
        <row r="148">
          <cell r="A148" t="str">
            <v>EF0162</v>
          </cell>
          <cell r="B148" t="str">
            <v>Active</v>
          </cell>
          <cell r="C148" t="str">
            <v xml:space="preserve">Abdulrahman MOHAMED ADAM </v>
          </cell>
          <cell r="D148" t="str">
            <v>Watchman</v>
          </cell>
          <cell r="E148" t="str">
            <v>A4</v>
          </cell>
          <cell r="F148" t="str">
            <v>Z1L</v>
          </cell>
          <cell r="G148" t="str">
            <v>6500O</v>
          </cell>
          <cell r="H148" t="str">
            <v>EFC01</v>
          </cell>
          <cell r="I148">
            <v>650014</v>
          </cell>
          <cell r="J148" t="str">
            <v>LOG</v>
          </cell>
          <cell r="K148" t="str">
            <v>Guest house</v>
          </cell>
          <cell r="L148">
            <v>436161.64845153713</v>
          </cell>
          <cell r="M148">
            <v>218080.82422576856</v>
          </cell>
          <cell r="N148">
            <v>200000</v>
          </cell>
          <cell r="P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 xml:space="preserve">Amal ADAM IBRAHIM </v>
          </cell>
          <cell r="D149" t="str">
            <v xml:space="preserve">Measurer </v>
          </cell>
          <cell r="E149" t="str">
            <v>B1</v>
          </cell>
          <cell r="F149">
            <v>0</v>
          </cell>
          <cell r="G149" t="str">
            <v>CA32</v>
          </cell>
          <cell r="H149" t="str">
            <v>EFN01</v>
          </cell>
          <cell r="I149">
            <v>650101</v>
          </cell>
          <cell r="J149" t="str">
            <v>NUT</v>
          </cell>
          <cell r="K149" t="str">
            <v>SFC</v>
          </cell>
          <cell r="L149">
            <v>480056.92</v>
          </cell>
          <cell r="M149">
            <v>240028.46</v>
          </cell>
          <cell r="P149">
            <v>0</v>
          </cell>
        </row>
        <row r="150">
          <cell r="A150" t="str">
            <v>EF0060</v>
          </cell>
          <cell r="B150" t="str">
            <v>Stopped</v>
          </cell>
          <cell r="C150" t="str">
            <v xml:space="preserve">James JOHN </v>
          </cell>
          <cell r="D150" t="str">
            <v>Nurse</v>
          </cell>
          <cell r="E150" t="str">
            <v>D</v>
          </cell>
          <cell r="F150">
            <v>0</v>
          </cell>
          <cell r="G150" t="str">
            <v>CA03</v>
          </cell>
          <cell r="H150" t="str">
            <v>EFN01</v>
          </cell>
          <cell r="I150">
            <v>650101</v>
          </cell>
          <cell r="J150" t="str">
            <v>NUT</v>
          </cell>
          <cell r="K150" t="str">
            <v>TFC</v>
          </cell>
          <cell r="L150">
            <v>706535.77600000007</v>
          </cell>
          <cell r="M150">
            <v>353267.88800000004</v>
          </cell>
          <cell r="P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 xml:space="preserve">Zahra KHIDIR AHMED </v>
          </cell>
          <cell r="D151" t="str">
            <v>Nurse</v>
          </cell>
          <cell r="E151" t="str">
            <v>D1</v>
          </cell>
          <cell r="F151">
            <v>0</v>
          </cell>
          <cell r="G151" t="str">
            <v>CA32</v>
          </cell>
          <cell r="H151" t="str">
            <v>EFN01</v>
          </cell>
          <cell r="I151">
            <v>650101</v>
          </cell>
          <cell r="J151" t="str">
            <v>NUT</v>
          </cell>
          <cell r="K151" t="str">
            <v>SFC</v>
          </cell>
          <cell r="L151">
            <v>721825.98335872008</v>
          </cell>
          <cell r="M151">
            <v>360912.99167936004</v>
          </cell>
          <cell r="P151">
            <v>0</v>
          </cell>
        </row>
        <row r="152">
          <cell r="A152" t="str">
            <v>EF0067</v>
          </cell>
          <cell r="B152" t="str">
            <v>Stopped</v>
          </cell>
          <cell r="C152" t="str">
            <v xml:space="preserve">Mekki IZA EL DEEN SIRAG </v>
          </cell>
          <cell r="D152" t="str">
            <v xml:space="preserve">Food aid supervisor  </v>
          </cell>
          <cell r="E152" t="str">
            <v>F1</v>
          </cell>
          <cell r="F152">
            <v>0</v>
          </cell>
          <cell r="G152" t="str">
            <v>AB02</v>
          </cell>
          <cell r="H152" t="str">
            <v>EFF01</v>
          </cell>
          <cell r="I152">
            <v>650101</v>
          </cell>
          <cell r="J152" t="str">
            <v>FA</v>
          </cell>
          <cell r="K152" t="str">
            <v>Field</v>
          </cell>
          <cell r="L152">
            <v>1044160.7533788817</v>
          </cell>
          <cell r="M152">
            <v>522080.37668944086</v>
          </cell>
          <cell r="P152">
            <v>0</v>
          </cell>
        </row>
        <row r="153">
          <cell r="A153" t="str">
            <v>EF0163</v>
          </cell>
          <cell r="B153" t="str">
            <v>Active</v>
          </cell>
          <cell r="C153" t="str">
            <v xml:space="preserve">Mohamed ABOH MOHAMED </v>
          </cell>
          <cell r="D153" t="str">
            <v>Local Food Aid Monitor</v>
          </cell>
          <cell r="E153" t="str">
            <v>C4</v>
          </cell>
          <cell r="F153" t="str">
            <v>D4H</v>
          </cell>
          <cell r="G153" t="str">
            <v>AB02</v>
          </cell>
          <cell r="H153" t="str">
            <v>EFF01</v>
          </cell>
          <cell r="I153">
            <v>650101</v>
          </cell>
          <cell r="J153" t="str">
            <v>FA</v>
          </cell>
          <cell r="K153" t="str">
            <v>Field</v>
          </cell>
          <cell r="L153">
            <v>638286.74939056206</v>
          </cell>
          <cell r="M153">
            <v>319143.37469528103</v>
          </cell>
          <cell r="P153">
            <v>0</v>
          </cell>
        </row>
        <row r="154">
          <cell r="A154" t="str">
            <v>EF0165</v>
          </cell>
          <cell r="B154" t="str">
            <v>Active</v>
          </cell>
          <cell r="C154" t="str">
            <v xml:space="preserve">Abdulaziz ABAKAR MEDANI </v>
          </cell>
          <cell r="D154" t="str">
            <v>Local Food Aid Team Leader</v>
          </cell>
          <cell r="E154" t="str">
            <v>E4</v>
          </cell>
          <cell r="F154" t="str">
            <v>D4H</v>
          </cell>
          <cell r="G154" t="str">
            <v>AB02</v>
          </cell>
          <cell r="H154" t="str">
            <v>EFF01</v>
          </cell>
          <cell r="I154">
            <v>650101</v>
          </cell>
          <cell r="J154" t="str">
            <v>FA</v>
          </cell>
          <cell r="K154" t="str">
            <v>Field</v>
          </cell>
          <cell r="L154">
            <v>942072.5276072612</v>
          </cell>
          <cell r="M154">
            <v>471036.2638036306</v>
          </cell>
          <cell r="P154">
            <v>0</v>
          </cell>
        </row>
        <row r="155">
          <cell r="A155" t="str">
            <v>EF0166</v>
          </cell>
          <cell r="B155" t="str">
            <v>Active</v>
          </cell>
          <cell r="C155" t="str">
            <v xml:space="preserve">Haviz MUSA ABAKER </v>
          </cell>
          <cell r="D155" t="str">
            <v>Rehabilitation Assitant</v>
          </cell>
          <cell r="E155" t="str">
            <v>C4</v>
          </cell>
          <cell r="F155" t="str">
            <v>D4H</v>
          </cell>
          <cell r="G155" t="str">
            <v>AB00</v>
          </cell>
          <cell r="H155" t="str">
            <v>EFC01</v>
          </cell>
          <cell r="I155">
            <v>650100</v>
          </cell>
          <cell r="J155" t="str">
            <v>LOG</v>
          </cell>
          <cell r="K155" t="str">
            <v>Field</v>
          </cell>
          <cell r="L155">
            <v>638286.74939056206</v>
          </cell>
          <cell r="M155">
            <v>319143.37469528103</v>
          </cell>
          <cell r="P155">
            <v>0</v>
          </cell>
        </row>
        <row r="156">
          <cell r="A156" t="str">
            <v>EF0153</v>
          </cell>
          <cell r="B156" t="str">
            <v>Stopped</v>
          </cell>
          <cell r="C156" t="str">
            <v xml:space="preserve">Zahra SALIH ADAM </v>
          </cell>
          <cell r="D156" t="str">
            <v>Home Visitor</v>
          </cell>
          <cell r="E156" t="str">
            <v>B1</v>
          </cell>
          <cell r="F156">
            <v>0</v>
          </cell>
          <cell r="G156" t="str">
            <v>CA32</v>
          </cell>
          <cell r="H156" t="str">
            <v>EFN01</v>
          </cell>
          <cell r="I156">
            <v>650101</v>
          </cell>
          <cell r="J156" t="str">
            <v>NUT</v>
          </cell>
          <cell r="K156" t="str">
            <v>SFC</v>
          </cell>
          <cell r="L156">
            <v>480056.92</v>
          </cell>
          <cell r="M156">
            <v>240028.46</v>
          </cell>
          <cell r="P156">
            <v>0</v>
          </cell>
        </row>
        <row r="157">
          <cell r="A157" t="str">
            <v>EF0170</v>
          </cell>
          <cell r="B157" t="str">
            <v>Active</v>
          </cell>
          <cell r="C157" t="str">
            <v xml:space="preserve">Omer AHMED MOHAMED </v>
          </cell>
          <cell r="D157" t="str">
            <v>Watchman</v>
          </cell>
          <cell r="E157" t="str">
            <v>A4</v>
          </cell>
          <cell r="F157" t="str">
            <v>Z1L</v>
          </cell>
          <cell r="G157" t="str">
            <v>6500O</v>
          </cell>
          <cell r="H157" t="str">
            <v>EFC01</v>
          </cell>
          <cell r="I157">
            <v>650014</v>
          </cell>
          <cell r="J157" t="str">
            <v>LOG</v>
          </cell>
          <cell r="K157" t="str">
            <v>Guest house</v>
          </cell>
          <cell r="L157">
            <v>436161.64845153713</v>
          </cell>
          <cell r="M157">
            <v>218080.82422576856</v>
          </cell>
          <cell r="P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 xml:space="preserve">Rehab KARAMADEEN MOHAMED </v>
          </cell>
          <cell r="D158" t="str">
            <v>Home Visitor</v>
          </cell>
          <cell r="E158" t="str">
            <v>B1</v>
          </cell>
          <cell r="F158">
            <v>0</v>
          </cell>
          <cell r="G158" t="str">
            <v>CA32</v>
          </cell>
          <cell r="H158" t="str">
            <v>EFN01</v>
          </cell>
          <cell r="I158">
            <v>650101</v>
          </cell>
          <cell r="J158" t="str">
            <v>NUT</v>
          </cell>
          <cell r="K158" t="str">
            <v>SFC</v>
          </cell>
          <cell r="L158">
            <v>480056.92</v>
          </cell>
          <cell r="M158">
            <v>240028.46</v>
          </cell>
          <cell r="P158">
            <v>0</v>
          </cell>
        </row>
        <row r="159">
          <cell r="A159" t="str">
            <v>EF0172</v>
          </cell>
          <cell r="B159" t="str">
            <v>Active</v>
          </cell>
          <cell r="C159" t="str">
            <v xml:space="preserve">Seedeg ISHAG ZAKARIA </v>
          </cell>
          <cell r="D159" t="str">
            <v xml:space="preserve"> Team Leader</v>
          </cell>
          <cell r="E159" t="str">
            <v>D4</v>
          </cell>
          <cell r="F159" t="str">
            <v>F1K</v>
          </cell>
          <cell r="G159" t="str">
            <v>CA02</v>
          </cell>
          <cell r="H159" t="str">
            <v>EFN02</v>
          </cell>
          <cell r="I159">
            <v>650101</v>
          </cell>
          <cell r="J159" t="str">
            <v>NUTSURVEY</v>
          </cell>
          <cell r="K159" t="str">
            <v>Nut survey</v>
          </cell>
          <cell r="L159">
            <v>776886.20824858558</v>
          </cell>
          <cell r="M159">
            <v>388443.10412429279</v>
          </cell>
          <cell r="P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 xml:space="preserve">Adam ABAKER AHMED </v>
          </cell>
          <cell r="D160" t="str">
            <v>Watchman</v>
          </cell>
          <cell r="E160" t="str">
            <v>A1</v>
          </cell>
          <cell r="F160">
            <v>0</v>
          </cell>
          <cell r="G160" t="str">
            <v>6500O</v>
          </cell>
          <cell r="H160" t="str">
            <v>EFC01</v>
          </cell>
          <cell r="I160">
            <v>650014</v>
          </cell>
          <cell r="J160" t="str">
            <v>LOG</v>
          </cell>
          <cell r="K160" t="str">
            <v>Guest House</v>
          </cell>
          <cell r="L160">
            <v>405204.07460792002</v>
          </cell>
          <cell r="M160">
            <v>202602.03730396001</v>
          </cell>
          <cell r="P160">
            <v>0</v>
          </cell>
        </row>
        <row r="161">
          <cell r="A161" t="str">
            <v>EF0074</v>
          </cell>
          <cell r="B161" t="str">
            <v>Stopped</v>
          </cell>
          <cell r="C161" t="str">
            <v xml:space="preserve">Mohamed YACOUB FADUL </v>
          </cell>
          <cell r="D161" t="str">
            <v>PM team leader</v>
          </cell>
          <cell r="E161" t="str">
            <v>C</v>
          </cell>
          <cell r="F161">
            <v>0</v>
          </cell>
          <cell r="G161" t="str">
            <v>CA03</v>
          </cell>
          <cell r="H161" t="str">
            <v>EFN01</v>
          </cell>
          <cell r="I161">
            <v>650101</v>
          </cell>
          <cell r="J161" t="str">
            <v>NUT</v>
          </cell>
          <cell r="K161" t="str">
            <v>TFC</v>
          </cell>
          <cell r="L161">
            <v>580536.02859999996</v>
          </cell>
          <cell r="M161">
            <v>290268.01429999998</v>
          </cell>
          <cell r="P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 xml:space="preserve">Ismail MOHAMED ABDU ELRAHIM AHMED </v>
          </cell>
          <cell r="D162" t="str">
            <v>Watchman</v>
          </cell>
          <cell r="E162" t="str">
            <v>A1</v>
          </cell>
          <cell r="F162">
            <v>0</v>
          </cell>
          <cell r="G162" t="str">
            <v>CA32</v>
          </cell>
          <cell r="H162" t="str">
            <v>EFN01</v>
          </cell>
          <cell r="I162">
            <v>650101</v>
          </cell>
          <cell r="J162" t="str">
            <v>NUT</v>
          </cell>
          <cell r="K162" t="str">
            <v>SFC</v>
          </cell>
          <cell r="L162">
            <v>405204.07460792002</v>
          </cell>
          <cell r="M162">
            <v>202602.03730396001</v>
          </cell>
          <cell r="P162">
            <v>0</v>
          </cell>
        </row>
        <row r="163">
          <cell r="A163" t="str">
            <v>EF0081</v>
          </cell>
          <cell r="B163" t="str">
            <v>Stopped</v>
          </cell>
          <cell r="C163" t="str">
            <v xml:space="preserve">Rabih AHMED ADAM </v>
          </cell>
          <cell r="D163" t="str">
            <v>Logistician Assistant</v>
          </cell>
          <cell r="E163" t="str">
            <v>F1</v>
          </cell>
          <cell r="F163">
            <v>0</v>
          </cell>
          <cell r="G163" t="str">
            <v>CA00</v>
          </cell>
          <cell r="H163" t="str">
            <v>EFC01</v>
          </cell>
          <cell r="I163">
            <v>650100</v>
          </cell>
          <cell r="J163" t="str">
            <v>LOG</v>
          </cell>
          <cell r="K163" t="str">
            <v>Office</v>
          </cell>
          <cell r="L163">
            <v>1044160.7533788817</v>
          </cell>
          <cell r="M163">
            <v>522080.37668944086</v>
          </cell>
          <cell r="P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 xml:space="preserve">Ibrahim ADAM ABDALLAH YAGOUB </v>
          </cell>
          <cell r="D164" t="str">
            <v>Registrar</v>
          </cell>
          <cell r="E164" t="str">
            <v>C1</v>
          </cell>
          <cell r="F164">
            <v>0</v>
          </cell>
          <cell r="G164" t="str">
            <v>CA22</v>
          </cell>
          <cell r="H164" t="str">
            <v>EFN01</v>
          </cell>
          <cell r="I164">
            <v>650101</v>
          </cell>
          <cell r="J164" t="str">
            <v>NUT</v>
          </cell>
          <cell r="K164" t="str">
            <v>TFC</v>
          </cell>
          <cell r="L164">
            <v>592335.26867873606</v>
          </cell>
          <cell r="M164">
            <v>296167.63433936803</v>
          </cell>
          <cell r="P164">
            <v>0</v>
          </cell>
        </row>
        <row r="165">
          <cell r="A165" t="str">
            <v>EF0090</v>
          </cell>
          <cell r="B165" t="str">
            <v>Stopped</v>
          </cell>
          <cell r="C165" t="str">
            <v xml:space="preserve">Suoad ADAM IBRAHIM MOHAMED </v>
          </cell>
          <cell r="D165" t="str">
            <v xml:space="preserve">Administrator assistant/HR </v>
          </cell>
          <cell r="E165" t="str">
            <v>G1</v>
          </cell>
          <cell r="F165">
            <v>0</v>
          </cell>
          <cell r="G165" t="str">
            <v>BA30</v>
          </cell>
          <cell r="H165" t="str">
            <v>EFC01</v>
          </cell>
          <cell r="I165">
            <v>650100</v>
          </cell>
          <cell r="J165" t="str">
            <v>ADMIN</v>
          </cell>
          <cell r="K165" t="str">
            <v>Office</v>
          </cell>
          <cell r="L165">
            <v>1277871.9450107741</v>
          </cell>
          <cell r="M165">
            <v>638935.97250538704</v>
          </cell>
          <cell r="P165">
            <v>0</v>
          </cell>
        </row>
        <row r="166">
          <cell r="A166" t="str">
            <v>EF0176</v>
          </cell>
          <cell r="B166" t="str">
            <v>Active</v>
          </cell>
          <cell r="C166" t="str">
            <v xml:space="preserve">Raja AHMED IBRAHIM </v>
          </cell>
          <cell r="D166" t="str">
            <v>Accountant</v>
          </cell>
          <cell r="E166" t="str">
            <v>E11</v>
          </cell>
          <cell r="F166" t="str">
            <v>F1K</v>
          </cell>
          <cell r="G166" t="str">
            <v>CA03</v>
          </cell>
          <cell r="H166" t="str">
            <v>EFC01</v>
          </cell>
          <cell r="I166">
            <v>650100</v>
          </cell>
          <cell r="J166" t="str">
            <v>ADMIN</v>
          </cell>
          <cell r="K166" t="str">
            <v>Office</v>
          </cell>
          <cell r="L166">
            <v>892528.57775239088</v>
          </cell>
          <cell r="M166">
            <v>446264.28887619544</v>
          </cell>
          <cell r="N166">
            <v>400000</v>
          </cell>
          <cell r="P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 xml:space="preserve">Thuraya ABDULKARIM SHOGAR </v>
          </cell>
          <cell r="D167" t="str">
            <v>Cook</v>
          </cell>
          <cell r="E167" t="str">
            <v>A1</v>
          </cell>
          <cell r="F167">
            <v>0</v>
          </cell>
          <cell r="G167" t="str">
            <v>AB00</v>
          </cell>
          <cell r="H167" t="str">
            <v>EFF01</v>
          </cell>
          <cell r="I167">
            <v>650101</v>
          </cell>
          <cell r="J167" t="str">
            <v>FA</v>
          </cell>
          <cell r="K167" t="str">
            <v>Field</v>
          </cell>
          <cell r="L167">
            <v>405204.07460792002</v>
          </cell>
          <cell r="M167">
            <v>202602.03730396001</v>
          </cell>
          <cell r="P167">
            <v>0</v>
          </cell>
        </row>
        <row r="168">
          <cell r="A168" t="str">
            <v>EF0178</v>
          </cell>
          <cell r="B168" t="str">
            <v>Active</v>
          </cell>
          <cell r="C168" t="str">
            <v xml:space="preserve">Faisal ZAKARIA HUSSEIN </v>
          </cell>
          <cell r="D168" t="str">
            <v>Deputy Administrator</v>
          </cell>
          <cell r="E168" t="str">
            <v>G11</v>
          </cell>
          <cell r="F168" t="str">
            <v>F1K</v>
          </cell>
          <cell r="G168" t="str">
            <v>CA03</v>
          </cell>
          <cell r="H168" t="str">
            <v>EFC01</v>
          </cell>
          <cell r="I168">
            <v>650100</v>
          </cell>
          <cell r="J168" t="str">
            <v>ADMIN</v>
          </cell>
          <cell r="K168" t="str">
            <v>Office</v>
          </cell>
          <cell r="L168">
            <v>1315219.7365671098</v>
          </cell>
          <cell r="M168">
            <v>657609.86828355491</v>
          </cell>
          <cell r="N168">
            <v>300000</v>
          </cell>
          <cell r="P168">
            <v>0</v>
          </cell>
        </row>
        <row r="169">
          <cell r="A169" t="str">
            <v>EF0183</v>
          </cell>
          <cell r="B169" t="str">
            <v>Active</v>
          </cell>
          <cell r="C169" t="str">
            <v xml:space="preserve">Zainab YOUSSIF ABAKER </v>
          </cell>
          <cell r="D169" t="str">
            <v xml:space="preserve">Phase Monitor </v>
          </cell>
          <cell r="E169" t="str">
            <v>B4</v>
          </cell>
          <cell r="F169" t="str">
            <v>F1K</v>
          </cell>
          <cell r="G169" t="str">
            <v>CA02</v>
          </cell>
          <cell r="H169" t="str">
            <v>EFN01</v>
          </cell>
          <cell r="I169">
            <v>650101</v>
          </cell>
          <cell r="J169" t="str">
            <v>NUT</v>
          </cell>
          <cell r="K169" t="str">
            <v>TFC</v>
          </cell>
          <cell r="L169">
            <v>517011.31442510424</v>
          </cell>
          <cell r="M169">
            <v>258505.65721255212</v>
          </cell>
          <cell r="N169">
            <v>100000</v>
          </cell>
          <cell r="P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 xml:space="preserve">Khalid AHMED ABDELMOUMI </v>
          </cell>
          <cell r="D170" t="str">
            <v>Watchman</v>
          </cell>
          <cell r="E170" t="str">
            <v>A1</v>
          </cell>
          <cell r="F170">
            <v>0</v>
          </cell>
          <cell r="G170" t="str">
            <v>AB00</v>
          </cell>
          <cell r="H170" t="str">
            <v>EFF01</v>
          </cell>
          <cell r="I170">
            <v>650101</v>
          </cell>
          <cell r="J170" t="str">
            <v>FA</v>
          </cell>
          <cell r="K170" t="str">
            <v>Field</v>
          </cell>
          <cell r="L170">
            <v>405204.07460792002</v>
          </cell>
          <cell r="M170">
            <v>202602.03730396001</v>
          </cell>
          <cell r="P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 xml:space="preserve">Fatma AHMED MOHAMED </v>
          </cell>
          <cell r="D171" t="str">
            <v>Cleaner</v>
          </cell>
          <cell r="E171" t="str">
            <v>A1</v>
          </cell>
          <cell r="F171">
            <v>0</v>
          </cell>
          <cell r="G171" t="str">
            <v>AB00</v>
          </cell>
          <cell r="H171" t="str">
            <v>EFF01</v>
          </cell>
          <cell r="I171">
            <v>650101</v>
          </cell>
          <cell r="J171" t="str">
            <v>FA</v>
          </cell>
          <cell r="K171" t="str">
            <v>Field</v>
          </cell>
          <cell r="L171">
            <v>405204.07460792002</v>
          </cell>
          <cell r="M171">
            <v>202602.03730396001</v>
          </cell>
          <cell r="P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 xml:space="preserve">Ahmed YOUSSIF ABDELMAJEED 2 </v>
          </cell>
          <cell r="D172" t="str">
            <v xml:space="preserve">TFC Supervisor </v>
          </cell>
          <cell r="E172" t="str">
            <v>F1</v>
          </cell>
          <cell r="F172">
            <v>0</v>
          </cell>
          <cell r="G172" t="str">
            <v>CA22</v>
          </cell>
          <cell r="H172" t="str">
            <v>EFN01</v>
          </cell>
          <cell r="I172">
            <v>650101</v>
          </cell>
          <cell r="J172" t="str">
            <v>NUT</v>
          </cell>
          <cell r="K172" t="str">
            <v>TFC</v>
          </cell>
          <cell r="L172">
            <v>1044160.7533788817</v>
          </cell>
          <cell r="M172">
            <v>522080.37668944086</v>
          </cell>
          <cell r="P172">
            <v>0</v>
          </cell>
        </row>
        <row r="173">
          <cell r="A173" t="str">
            <v>EF0184</v>
          </cell>
          <cell r="B173" t="str">
            <v>Active</v>
          </cell>
          <cell r="C173" t="str">
            <v xml:space="preserve">Khaled OSMAN ELTAHIR </v>
          </cell>
          <cell r="D173" t="str">
            <v>Chiefwatchman</v>
          </cell>
          <cell r="E173" t="str">
            <v>B11</v>
          </cell>
          <cell r="F173" t="str">
            <v>F1K</v>
          </cell>
          <cell r="G173" t="str">
            <v>CA03</v>
          </cell>
          <cell r="H173" t="str">
            <v>EFC01</v>
          </cell>
          <cell r="I173">
            <v>650100</v>
          </cell>
          <cell r="J173" t="str">
            <v>LOG</v>
          </cell>
          <cell r="K173" t="str">
            <v>Office</v>
          </cell>
          <cell r="L173">
            <v>493647.86945129267</v>
          </cell>
          <cell r="M173">
            <v>246823.93472564634</v>
          </cell>
          <cell r="N173">
            <v>200000</v>
          </cell>
          <cell r="P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 xml:space="preserve">Eltaieb OMER ADAM </v>
          </cell>
          <cell r="D174" t="str">
            <v>Watchman</v>
          </cell>
          <cell r="E174" t="str">
            <v>A1</v>
          </cell>
          <cell r="F174">
            <v>0</v>
          </cell>
          <cell r="G174" t="str">
            <v>CA00</v>
          </cell>
          <cell r="H174" t="str">
            <v>EFC01</v>
          </cell>
          <cell r="I174">
            <v>650100</v>
          </cell>
          <cell r="J174" t="str">
            <v>LOG</v>
          </cell>
          <cell r="K174" t="str">
            <v>Office</v>
          </cell>
          <cell r="L174">
            <v>405204.07460792002</v>
          </cell>
          <cell r="M174">
            <v>202602.03730396001</v>
          </cell>
          <cell r="P174">
            <v>0</v>
          </cell>
        </row>
        <row r="175">
          <cell r="A175" t="str">
            <v>EF0186</v>
          </cell>
          <cell r="B175" t="str">
            <v>Active</v>
          </cell>
          <cell r="C175" t="str">
            <v xml:space="preserve">Haroun ABDALLA ADAM </v>
          </cell>
          <cell r="D175" t="str">
            <v>Watchman</v>
          </cell>
          <cell r="E175" t="str">
            <v>A11</v>
          </cell>
          <cell r="F175" t="str">
            <v>Z1L</v>
          </cell>
          <cell r="G175" t="str">
            <v>6500O</v>
          </cell>
          <cell r="H175" t="str">
            <v>EFC01</v>
          </cell>
          <cell r="I175">
            <v>650014</v>
          </cell>
          <cell r="J175" t="str">
            <v>LOG</v>
          </cell>
          <cell r="K175" t="str">
            <v>Guest House</v>
          </cell>
          <cell r="L175">
            <v>416473.55445912096</v>
          </cell>
          <cell r="M175">
            <v>208236.77722956048</v>
          </cell>
          <cell r="P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 xml:space="preserve">Saleh ABDELKASIM AHMED </v>
          </cell>
          <cell r="D176" t="str">
            <v xml:space="preserve"> Team Leader</v>
          </cell>
          <cell r="E176" t="str">
            <v>C</v>
          </cell>
          <cell r="F176">
            <v>0</v>
          </cell>
          <cell r="G176" t="str">
            <v>CA01</v>
          </cell>
          <cell r="H176" t="str">
            <v>EFN01</v>
          </cell>
          <cell r="I176">
            <v>650101</v>
          </cell>
          <cell r="J176" t="str">
            <v>NUT</v>
          </cell>
          <cell r="K176" t="str">
            <v>SFC</v>
          </cell>
          <cell r="L176">
            <v>580536.02859999996</v>
          </cell>
          <cell r="M176">
            <v>290268.01429999998</v>
          </cell>
          <cell r="P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 xml:space="preserve">Ali IBRAHIM DODAY </v>
          </cell>
          <cell r="D177" t="str">
            <v>Nurse</v>
          </cell>
          <cell r="E177" t="str">
            <v>D1</v>
          </cell>
          <cell r="F177">
            <v>0</v>
          </cell>
          <cell r="G177" t="str">
            <v>CA32</v>
          </cell>
          <cell r="H177" t="str">
            <v>EFN01</v>
          </cell>
          <cell r="I177">
            <v>650101</v>
          </cell>
          <cell r="J177" t="str">
            <v>NUT</v>
          </cell>
          <cell r="K177" t="str">
            <v>SFC</v>
          </cell>
          <cell r="L177">
            <v>721825.98335872008</v>
          </cell>
          <cell r="M177">
            <v>360912.99167936004</v>
          </cell>
          <cell r="P177">
            <v>0</v>
          </cell>
        </row>
        <row r="178">
          <cell r="A178" t="str">
            <v>EF0187</v>
          </cell>
          <cell r="B178" t="str">
            <v>Active</v>
          </cell>
          <cell r="C178" t="str">
            <v xml:space="preserve">Mokhtar MOHAMED MOKHTAR </v>
          </cell>
          <cell r="D178" t="str">
            <v>Watchman</v>
          </cell>
          <cell r="E178" t="str">
            <v>A11</v>
          </cell>
          <cell r="F178" t="str">
            <v>F1K</v>
          </cell>
          <cell r="G178" t="str">
            <v>CA03</v>
          </cell>
          <cell r="H178" t="str">
            <v>EFC01</v>
          </cell>
          <cell r="I178">
            <v>650100</v>
          </cell>
          <cell r="J178" t="str">
            <v>LOG</v>
          </cell>
          <cell r="K178" t="str">
            <v>WHouse</v>
          </cell>
          <cell r="L178">
            <v>416473.55445912096</v>
          </cell>
          <cell r="M178">
            <v>208236.77722956048</v>
          </cell>
          <cell r="N178">
            <v>200000</v>
          </cell>
          <cell r="P178">
            <v>0</v>
          </cell>
        </row>
        <row r="179">
          <cell r="A179" t="str">
            <v>EF0188</v>
          </cell>
          <cell r="B179" t="str">
            <v>Active</v>
          </cell>
          <cell r="C179" t="str">
            <v xml:space="preserve">Souleiman SALEH ALI </v>
          </cell>
          <cell r="D179" t="str">
            <v>Watchman</v>
          </cell>
          <cell r="E179" t="str">
            <v>A11</v>
          </cell>
          <cell r="F179" t="str">
            <v>F1K</v>
          </cell>
          <cell r="G179" t="str">
            <v>CA03</v>
          </cell>
          <cell r="H179" t="str">
            <v>EFC01</v>
          </cell>
          <cell r="I179">
            <v>650100</v>
          </cell>
          <cell r="J179" t="str">
            <v>LOG</v>
          </cell>
          <cell r="K179" t="str">
            <v>Office</v>
          </cell>
          <cell r="L179">
            <v>416473.55445912096</v>
          </cell>
          <cell r="M179">
            <v>208236.77722956048</v>
          </cell>
          <cell r="P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 xml:space="preserve">Mohamed EL MAHFOUZ </v>
          </cell>
          <cell r="D180" t="str">
            <v>Storekeeper Assistant</v>
          </cell>
          <cell r="E180" t="str">
            <v>C</v>
          </cell>
          <cell r="F180">
            <v>0</v>
          </cell>
          <cell r="G180" t="str">
            <v>BA30</v>
          </cell>
          <cell r="H180" t="str">
            <v>EFC01</v>
          </cell>
          <cell r="I180">
            <v>650100</v>
          </cell>
          <cell r="J180" t="str">
            <v>LOG</v>
          </cell>
          <cell r="K180" t="str">
            <v>Office</v>
          </cell>
          <cell r="L180">
            <v>580536.02859999996</v>
          </cell>
          <cell r="M180">
            <v>290268.01429999998</v>
          </cell>
          <cell r="P180">
            <v>0</v>
          </cell>
        </row>
        <row r="181">
          <cell r="A181" t="str">
            <v>EF0189</v>
          </cell>
          <cell r="B181" t="str">
            <v>Active</v>
          </cell>
          <cell r="C181" t="str">
            <v xml:space="preserve">Hatim EL NAIM AHMED </v>
          </cell>
          <cell r="D181" t="str">
            <v>Watchman</v>
          </cell>
          <cell r="E181" t="str">
            <v>A11</v>
          </cell>
          <cell r="F181" t="str">
            <v>F1K</v>
          </cell>
          <cell r="G181" t="str">
            <v>CA03</v>
          </cell>
          <cell r="H181" t="str">
            <v>EFC01</v>
          </cell>
          <cell r="I181">
            <v>650100</v>
          </cell>
          <cell r="J181" t="str">
            <v>LOG</v>
          </cell>
          <cell r="K181" t="str">
            <v>Guest House</v>
          </cell>
          <cell r="L181">
            <v>416473.55445912096</v>
          </cell>
          <cell r="M181">
            <v>208236.77722956048</v>
          </cell>
          <cell r="P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 xml:space="preserve">Ismail AHMED ABDALLAH </v>
          </cell>
          <cell r="D182" t="str">
            <v xml:space="preserve">Registrar </v>
          </cell>
          <cell r="E182" t="str">
            <v>B</v>
          </cell>
          <cell r="F182">
            <v>0</v>
          </cell>
          <cell r="G182" t="str">
            <v>CA03</v>
          </cell>
          <cell r="H182" t="str">
            <v>EFN01</v>
          </cell>
          <cell r="I182">
            <v>650101</v>
          </cell>
          <cell r="J182" t="str">
            <v>NUT</v>
          </cell>
          <cell r="K182" t="str">
            <v>TFC</v>
          </cell>
          <cell r="L182">
            <v>470286.45574</v>
          </cell>
          <cell r="M182">
            <v>235143.22787</v>
          </cell>
          <cell r="P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 xml:space="preserve">Eldouma OSMAN SONY </v>
          </cell>
          <cell r="D183" t="str">
            <v>Watchman</v>
          </cell>
          <cell r="E183" t="str">
            <v>A1</v>
          </cell>
          <cell r="F183">
            <v>0</v>
          </cell>
          <cell r="G183" t="str">
            <v>CA32</v>
          </cell>
          <cell r="H183" t="str">
            <v>EFN01</v>
          </cell>
          <cell r="I183">
            <v>650101</v>
          </cell>
          <cell r="J183" t="str">
            <v>NUT</v>
          </cell>
          <cell r="K183" t="str">
            <v>SFC</v>
          </cell>
          <cell r="L183">
            <v>405204.07460792002</v>
          </cell>
          <cell r="M183">
            <v>202602.03730396001</v>
          </cell>
          <cell r="P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 xml:space="preserve">Senian ABDELKARIM MOHAMED </v>
          </cell>
          <cell r="D184" t="str">
            <v>Watchman</v>
          </cell>
          <cell r="E184" t="str">
            <v>A1</v>
          </cell>
          <cell r="F184">
            <v>0</v>
          </cell>
          <cell r="G184" t="str">
            <v>CA32</v>
          </cell>
          <cell r="H184" t="str">
            <v>EFN01</v>
          </cell>
          <cell r="I184">
            <v>650101</v>
          </cell>
          <cell r="J184" t="str">
            <v>NUT</v>
          </cell>
          <cell r="K184" t="str">
            <v>SFC</v>
          </cell>
          <cell r="L184">
            <v>405204.07460792002</v>
          </cell>
          <cell r="M184">
            <v>202602.03730396001</v>
          </cell>
          <cell r="P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 xml:space="preserve">Adam BASHER Mustafa </v>
          </cell>
          <cell r="D185" t="str">
            <v>Watchman</v>
          </cell>
          <cell r="E185" t="str">
            <v>A1</v>
          </cell>
          <cell r="F185">
            <v>0</v>
          </cell>
          <cell r="G185" t="str">
            <v>CA32</v>
          </cell>
          <cell r="H185" t="str">
            <v>EFN01</v>
          </cell>
          <cell r="I185">
            <v>650101</v>
          </cell>
          <cell r="J185" t="str">
            <v>NUT</v>
          </cell>
          <cell r="K185" t="str">
            <v>SFC</v>
          </cell>
          <cell r="L185">
            <v>405204.07460792002</v>
          </cell>
          <cell r="M185">
            <v>202602.03730396001</v>
          </cell>
          <cell r="P185">
            <v>0</v>
          </cell>
        </row>
        <row r="186">
          <cell r="A186" t="str">
            <v>EF0190</v>
          </cell>
          <cell r="B186" t="str">
            <v>Active</v>
          </cell>
          <cell r="C186" t="str">
            <v xml:space="preserve">Ibrahim ABUBAKER HAHMED </v>
          </cell>
          <cell r="D186" t="str">
            <v>Watchman</v>
          </cell>
          <cell r="E186" t="str">
            <v>A11</v>
          </cell>
          <cell r="F186" t="str">
            <v>Z1L</v>
          </cell>
          <cell r="G186" t="str">
            <v>6500O</v>
          </cell>
          <cell r="H186" t="str">
            <v>EFC01</v>
          </cell>
          <cell r="I186">
            <v>650014</v>
          </cell>
          <cell r="J186" t="str">
            <v>LOG</v>
          </cell>
          <cell r="K186" t="str">
            <v>Guest House</v>
          </cell>
          <cell r="L186">
            <v>416473.55445912096</v>
          </cell>
          <cell r="M186">
            <v>208236.77722956048</v>
          </cell>
          <cell r="P186">
            <v>0</v>
          </cell>
        </row>
        <row r="187">
          <cell r="A187" t="str">
            <v>EF0126</v>
          </cell>
          <cell r="B187" t="str">
            <v>Stopped</v>
          </cell>
          <cell r="C187" t="str">
            <v xml:space="preserve">Abass ADAM MOHAMED </v>
          </cell>
          <cell r="D187" t="str">
            <v>Worker</v>
          </cell>
          <cell r="E187" t="str">
            <v>A1</v>
          </cell>
          <cell r="F187">
            <v>0</v>
          </cell>
          <cell r="G187" t="str">
            <v>CA52</v>
          </cell>
          <cell r="H187" t="str">
            <v>EFC01</v>
          </cell>
          <cell r="I187">
            <v>650100</v>
          </cell>
          <cell r="J187" t="str">
            <v>LOG</v>
          </cell>
          <cell r="K187" t="str">
            <v>Office</v>
          </cell>
          <cell r="L187">
            <v>405204.07460792002</v>
          </cell>
          <cell r="M187">
            <v>202602.03730396001</v>
          </cell>
          <cell r="P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 xml:space="preserve">Souleiman ADAM MOHAMED </v>
          </cell>
          <cell r="D188" t="str">
            <v>Watchman</v>
          </cell>
          <cell r="E188" t="str">
            <v>A1</v>
          </cell>
          <cell r="F188">
            <v>0</v>
          </cell>
          <cell r="G188" t="str">
            <v>CA32</v>
          </cell>
          <cell r="H188" t="str">
            <v>EFN01</v>
          </cell>
          <cell r="I188">
            <v>650101</v>
          </cell>
          <cell r="J188" t="str">
            <v>NUT</v>
          </cell>
          <cell r="K188" t="str">
            <v>SFC</v>
          </cell>
          <cell r="L188">
            <v>405204.07460792002</v>
          </cell>
          <cell r="M188">
            <v>202602.03730396001</v>
          </cell>
          <cell r="P188">
            <v>0</v>
          </cell>
        </row>
        <row r="189">
          <cell r="A189" t="str">
            <v>EF0127</v>
          </cell>
          <cell r="B189" t="str">
            <v>Stopped</v>
          </cell>
          <cell r="C189" t="str">
            <v xml:space="preserve">Abdul MAJEED YAGOUB  </v>
          </cell>
          <cell r="D189" t="str">
            <v>Worker</v>
          </cell>
          <cell r="E189" t="str">
            <v>A1</v>
          </cell>
          <cell r="F189" t="str">
            <v>F1J</v>
          </cell>
          <cell r="G189" t="str">
            <v>CA52</v>
          </cell>
          <cell r="H189" t="str">
            <v>EFC01</v>
          </cell>
          <cell r="I189">
            <v>650100</v>
          </cell>
          <cell r="J189" t="str">
            <v>LOG</v>
          </cell>
          <cell r="K189" t="str">
            <v>Office</v>
          </cell>
          <cell r="L189">
            <v>405204.07460792002</v>
          </cell>
          <cell r="M189">
            <v>202602.03730396001</v>
          </cell>
          <cell r="P189">
            <v>0</v>
          </cell>
        </row>
        <row r="190">
          <cell r="A190" t="str">
            <v>EF0129</v>
          </cell>
          <cell r="B190" t="str">
            <v>Stopped</v>
          </cell>
          <cell r="C190" t="str">
            <v xml:space="preserve">Mohamed NADIM </v>
          </cell>
          <cell r="D190" t="str">
            <v xml:space="preserve">Medical Supervisor </v>
          </cell>
          <cell r="E190" t="str">
            <v>H1</v>
          </cell>
          <cell r="F190">
            <v>0</v>
          </cell>
          <cell r="G190" t="str">
            <v>CA22</v>
          </cell>
          <cell r="H190" t="str">
            <v>EFN01</v>
          </cell>
          <cell r="I190">
            <v>650101</v>
          </cell>
          <cell r="J190" t="str">
            <v>NUT</v>
          </cell>
          <cell r="K190" t="str">
            <v>TFC</v>
          </cell>
          <cell r="L190">
            <v>1761710.2117128423</v>
          </cell>
          <cell r="M190">
            <v>880855.10585642117</v>
          </cell>
          <cell r="P190">
            <v>0</v>
          </cell>
        </row>
        <row r="191">
          <cell r="A191" t="str">
            <v>EF0130</v>
          </cell>
          <cell r="B191" t="str">
            <v>Stopped</v>
          </cell>
          <cell r="C191" t="str">
            <v xml:space="preserve">Elsadig ABAKER HASSABALLA </v>
          </cell>
          <cell r="D191" t="str">
            <v>Data Entry Manager</v>
          </cell>
          <cell r="E191" t="str">
            <v>C1</v>
          </cell>
          <cell r="F191">
            <v>0</v>
          </cell>
          <cell r="G191" t="str">
            <v>CA42</v>
          </cell>
          <cell r="H191" t="str">
            <v>EFF01</v>
          </cell>
          <cell r="I191">
            <v>650101</v>
          </cell>
          <cell r="J191" t="str">
            <v>FS</v>
          </cell>
          <cell r="K191" t="str">
            <v>Field</v>
          </cell>
          <cell r="L191">
            <v>592335.26867873606</v>
          </cell>
          <cell r="M191">
            <v>296167.63433936803</v>
          </cell>
          <cell r="P191">
            <v>0</v>
          </cell>
        </row>
        <row r="192">
          <cell r="A192" t="str">
            <v>EF0141</v>
          </cell>
          <cell r="B192" t="str">
            <v>Stopped</v>
          </cell>
          <cell r="C192" t="str">
            <v xml:space="preserve">Tijani ISMAIL ABDULELWHAB </v>
          </cell>
          <cell r="D192" t="str">
            <v>Driver</v>
          </cell>
          <cell r="E192" t="str">
            <v>C1</v>
          </cell>
          <cell r="F192">
            <v>0</v>
          </cell>
          <cell r="G192" t="str">
            <v>CA52</v>
          </cell>
          <cell r="H192" t="str">
            <v>EFC01</v>
          </cell>
          <cell r="I192">
            <v>650100</v>
          </cell>
          <cell r="J192" t="str">
            <v>LOG</v>
          </cell>
          <cell r="K192" t="str">
            <v>Office</v>
          </cell>
          <cell r="L192">
            <v>592335.26867873606</v>
          </cell>
          <cell r="M192">
            <v>296167.63433936803</v>
          </cell>
          <cell r="P192">
            <v>0</v>
          </cell>
        </row>
        <row r="193">
          <cell r="A193" t="str">
            <v>EF0142</v>
          </cell>
          <cell r="B193" t="str">
            <v>Stopped</v>
          </cell>
          <cell r="C193" t="str">
            <v xml:space="preserve">Haitham MOHAMED ABDALLAH </v>
          </cell>
          <cell r="D193" t="str">
            <v>Driver</v>
          </cell>
          <cell r="E193" t="str">
            <v>C1</v>
          </cell>
          <cell r="F193">
            <v>0</v>
          </cell>
          <cell r="G193" t="str">
            <v>CA52</v>
          </cell>
          <cell r="H193" t="str">
            <v>EFC01</v>
          </cell>
          <cell r="I193">
            <v>650100</v>
          </cell>
          <cell r="J193" t="str">
            <v>LOG</v>
          </cell>
          <cell r="K193" t="str">
            <v>Office</v>
          </cell>
          <cell r="L193">
            <v>592335.26867873606</v>
          </cell>
          <cell r="M193">
            <v>296167.63433936803</v>
          </cell>
          <cell r="P193">
            <v>0</v>
          </cell>
        </row>
        <row r="194">
          <cell r="A194" t="str">
            <v>EF0145</v>
          </cell>
          <cell r="B194" t="str">
            <v>Stopped</v>
          </cell>
          <cell r="C194" t="str">
            <v xml:space="preserve">Mohamed ADAM HAMID </v>
          </cell>
          <cell r="D194" t="str">
            <v xml:space="preserve">Measurer </v>
          </cell>
          <cell r="E194" t="str">
            <v>B</v>
          </cell>
          <cell r="F194">
            <v>0</v>
          </cell>
          <cell r="G194" t="str">
            <v>CA03</v>
          </cell>
          <cell r="H194" t="str">
            <v>EFN01</v>
          </cell>
          <cell r="I194">
            <v>650101</v>
          </cell>
          <cell r="J194" t="str">
            <v>NUT</v>
          </cell>
          <cell r="K194" t="str">
            <v>SFC</v>
          </cell>
          <cell r="L194">
            <v>470286.45574</v>
          </cell>
          <cell r="M194">
            <v>235143.22787</v>
          </cell>
          <cell r="P194">
            <v>0</v>
          </cell>
        </row>
        <row r="195">
          <cell r="A195" t="str">
            <v>EF0191</v>
          </cell>
          <cell r="B195" t="str">
            <v>Active</v>
          </cell>
          <cell r="C195" t="str">
            <v xml:space="preserve">Abo obeida ABUBEKER HAMID IBRAHIM </v>
          </cell>
          <cell r="D195" t="str">
            <v>Watchman</v>
          </cell>
          <cell r="E195" t="str">
            <v>A11</v>
          </cell>
          <cell r="F195" t="str">
            <v>F1K</v>
          </cell>
          <cell r="G195" t="str">
            <v>CA03</v>
          </cell>
          <cell r="H195" t="str">
            <v>EFC01</v>
          </cell>
          <cell r="I195">
            <v>650100</v>
          </cell>
          <cell r="J195" t="str">
            <v>LOG</v>
          </cell>
          <cell r="K195" t="str">
            <v>Office</v>
          </cell>
          <cell r="L195">
            <v>416473.55445912096</v>
          </cell>
          <cell r="M195">
            <v>208236.77722956048</v>
          </cell>
          <cell r="P195">
            <v>0</v>
          </cell>
        </row>
        <row r="196">
          <cell r="A196" t="str">
            <v>EF0147</v>
          </cell>
          <cell r="B196" t="str">
            <v>Stopped</v>
          </cell>
          <cell r="C196" t="str">
            <v xml:space="preserve">Haroun HIMIADA MOHAMED  </v>
          </cell>
          <cell r="D196" t="str">
            <v xml:space="preserve">Radio operator </v>
          </cell>
          <cell r="E196" t="str">
            <v>D1</v>
          </cell>
          <cell r="F196">
            <v>0</v>
          </cell>
          <cell r="G196" t="str">
            <v>CA52</v>
          </cell>
          <cell r="H196" t="str">
            <v>EFC01</v>
          </cell>
          <cell r="I196">
            <v>650100</v>
          </cell>
          <cell r="J196" t="str">
            <v>LOG</v>
          </cell>
          <cell r="K196" t="str">
            <v>Office</v>
          </cell>
          <cell r="L196">
            <v>721825.98335872008</v>
          </cell>
          <cell r="M196">
            <v>360912.99167936004</v>
          </cell>
          <cell r="P196">
            <v>0</v>
          </cell>
        </row>
        <row r="197">
          <cell r="A197" t="str">
            <v>EF0192</v>
          </cell>
          <cell r="B197" t="str">
            <v>Active</v>
          </cell>
          <cell r="C197" t="str">
            <v xml:space="preserve">Elhadi ABDALLA MOHAMED </v>
          </cell>
          <cell r="D197" t="str">
            <v>home Visitor</v>
          </cell>
          <cell r="E197" t="str">
            <v>B11</v>
          </cell>
          <cell r="F197" t="str">
            <v>F1K</v>
          </cell>
          <cell r="G197" t="str">
            <v>CA02</v>
          </cell>
          <cell r="H197" t="str">
            <v>EFN01</v>
          </cell>
          <cell r="I197">
            <v>650101</v>
          </cell>
          <cell r="J197" t="str">
            <v>NUT</v>
          </cell>
          <cell r="K197" t="str">
            <v>OTP</v>
          </cell>
          <cell r="L197">
            <v>493647.86945129267</v>
          </cell>
          <cell r="M197">
            <v>246823.93472564634</v>
          </cell>
          <cell r="P197">
            <v>0</v>
          </cell>
        </row>
        <row r="198">
          <cell r="A198" t="str">
            <v>EF0194</v>
          </cell>
          <cell r="B198" t="str">
            <v>Active</v>
          </cell>
          <cell r="C198" t="str">
            <v xml:space="preserve">Abbas MOHAMED AHMED </v>
          </cell>
          <cell r="D198" t="str">
            <v>Stock Manager</v>
          </cell>
          <cell r="E198" t="str">
            <v>E11</v>
          </cell>
          <cell r="F198" t="str">
            <v>F1K</v>
          </cell>
          <cell r="G198" t="str">
            <v>CA03</v>
          </cell>
          <cell r="H198" t="str">
            <v>EFC01</v>
          </cell>
          <cell r="I198">
            <v>650100</v>
          </cell>
          <cell r="J198" t="str">
            <v>LOG</v>
          </cell>
          <cell r="K198" t="str">
            <v>Office</v>
          </cell>
          <cell r="L198">
            <v>892528.57775239088</v>
          </cell>
          <cell r="M198">
            <v>446264.28887619544</v>
          </cell>
          <cell r="N198">
            <v>100000</v>
          </cell>
          <cell r="P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 xml:space="preserve">Bakheit MOHAMED RABEH </v>
          </cell>
          <cell r="D199" t="str">
            <v xml:space="preserve">Food security monitor </v>
          </cell>
          <cell r="E199" t="str">
            <v>C</v>
          </cell>
          <cell r="F199">
            <v>0</v>
          </cell>
          <cell r="G199" t="str">
            <v>CA04</v>
          </cell>
          <cell r="H199" t="str">
            <v>EFF01</v>
          </cell>
          <cell r="I199">
            <v>650101</v>
          </cell>
          <cell r="J199" t="str">
            <v>FS</v>
          </cell>
          <cell r="K199" t="str">
            <v>Field</v>
          </cell>
          <cell r="L199">
            <v>580536.02859999996</v>
          </cell>
          <cell r="M199">
            <v>290268.01429999998</v>
          </cell>
          <cell r="P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 xml:space="preserve">Noura Omer  MOHAMED </v>
          </cell>
          <cell r="D200" t="str">
            <v>Home Visitor</v>
          </cell>
          <cell r="E200" t="str">
            <v>B1</v>
          </cell>
          <cell r="F200">
            <v>0</v>
          </cell>
          <cell r="G200" t="str">
            <v>CA32</v>
          </cell>
          <cell r="H200" t="str">
            <v>EFN01</v>
          </cell>
          <cell r="I200">
            <v>650101</v>
          </cell>
          <cell r="J200" t="str">
            <v>NUT</v>
          </cell>
          <cell r="K200" t="str">
            <v>SFC</v>
          </cell>
          <cell r="L200">
            <v>480056.92</v>
          </cell>
          <cell r="M200">
            <v>240028.46</v>
          </cell>
          <cell r="P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 xml:space="preserve">Sawakin ADAM YOUSSUF BAHAR </v>
          </cell>
          <cell r="D201" t="str">
            <v>Home Visitor</v>
          </cell>
          <cell r="E201" t="str">
            <v>B1</v>
          </cell>
          <cell r="F201">
            <v>0</v>
          </cell>
          <cell r="G201" t="str">
            <v>CA32</v>
          </cell>
          <cell r="H201" t="str">
            <v>EFN01</v>
          </cell>
          <cell r="I201">
            <v>650101</v>
          </cell>
          <cell r="J201" t="str">
            <v>NUT</v>
          </cell>
          <cell r="K201" t="str">
            <v>SFC</v>
          </cell>
          <cell r="L201">
            <v>480056.92</v>
          </cell>
          <cell r="M201">
            <v>240028.46</v>
          </cell>
          <cell r="P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 xml:space="preserve">Haroun MUSSA IBRAHIM </v>
          </cell>
          <cell r="D202" t="str">
            <v>Home Visitor</v>
          </cell>
          <cell r="E202" t="str">
            <v>B1</v>
          </cell>
          <cell r="F202">
            <v>0</v>
          </cell>
          <cell r="G202" t="str">
            <v>CA32</v>
          </cell>
          <cell r="H202" t="str">
            <v>EFN01</v>
          </cell>
          <cell r="I202">
            <v>650101</v>
          </cell>
          <cell r="J202" t="str">
            <v>NUT</v>
          </cell>
          <cell r="K202" t="str">
            <v>SFC</v>
          </cell>
          <cell r="L202">
            <v>480056.92</v>
          </cell>
          <cell r="M202">
            <v>240028.46</v>
          </cell>
          <cell r="P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 xml:space="preserve">Eissa ADAM SULIMAN MOHAMED </v>
          </cell>
          <cell r="D203" t="str">
            <v>Home Visitor</v>
          </cell>
          <cell r="E203" t="str">
            <v>B1</v>
          </cell>
          <cell r="F203">
            <v>0</v>
          </cell>
          <cell r="G203" t="str">
            <v>CA32</v>
          </cell>
          <cell r="H203" t="str">
            <v>EFN01</v>
          </cell>
          <cell r="I203">
            <v>650101</v>
          </cell>
          <cell r="J203" t="str">
            <v>NUT</v>
          </cell>
          <cell r="K203" t="str">
            <v>SFC</v>
          </cell>
          <cell r="L203">
            <v>480056.92</v>
          </cell>
          <cell r="M203">
            <v>240028.46</v>
          </cell>
          <cell r="P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 xml:space="preserve">Halima MOHAMED ABDELLA </v>
          </cell>
          <cell r="D204" t="str">
            <v>Home Visitor</v>
          </cell>
          <cell r="E204" t="str">
            <v>B1</v>
          </cell>
          <cell r="F204">
            <v>0</v>
          </cell>
          <cell r="G204" t="str">
            <v>CA32</v>
          </cell>
          <cell r="H204" t="str">
            <v>EFN01</v>
          </cell>
          <cell r="I204">
            <v>650101</v>
          </cell>
          <cell r="J204" t="str">
            <v>NUT</v>
          </cell>
          <cell r="K204" t="str">
            <v>SFC</v>
          </cell>
          <cell r="L204">
            <v>480056.92</v>
          </cell>
          <cell r="M204">
            <v>240028.46</v>
          </cell>
          <cell r="P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 xml:space="preserve">Elsadig SABIT ELNOUR </v>
          </cell>
          <cell r="D205" t="str">
            <v>Home Visitor</v>
          </cell>
          <cell r="E205" t="str">
            <v>B</v>
          </cell>
          <cell r="F205">
            <v>0</v>
          </cell>
          <cell r="G205" t="str">
            <v>CA03</v>
          </cell>
          <cell r="H205" t="str">
            <v>EFN01</v>
          </cell>
          <cell r="I205">
            <v>650101</v>
          </cell>
          <cell r="J205" t="str">
            <v>NUT</v>
          </cell>
          <cell r="K205" t="str">
            <v>SFC</v>
          </cell>
          <cell r="L205">
            <v>470286.45574</v>
          </cell>
          <cell r="M205">
            <v>235143.22787</v>
          </cell>
          <cell r="P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 xml:space="preserve">Asha Ali ABDELRAHMAN MOHAMED </v>
          </cell>
          <cell r="D206" t="str">
            <v>Home Visitor</v>
          </cell>
          <cell r="E206" t="str">
            <v>B1</v>
          </cell>
          <cell r="F206">
            <v>0</v>
          </cell>
          <cell r="G206" t="str">
            <v>CA32</v>
          </cell>
          <cell r="H206" t="str">
            <v>EFN01</v>
          </cell>
          <cell r="I206">
            <v>650101</v>
          </cell>
          <cell r="J206" t="str">
            <v>NUT</v>
          </cell>
          <cell r="K206" t="str">
            <v>SFC</v>
          </cell>
          <cell r="L206">
            <v>480056.92</v>
          </cell>
          <cell r="M206">
            <v>240028.46</v>
          </cell>
          <cell r="P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 </v>
          </cell>
          <cell r="D207" t="str">
            <v>Home Visitor</v>
          </cell>
          <cell r="E207" t="str">
            <v>B1</v>
          </cell>
          <cell r="F207">
            <v>0</v>
          </cell>
          <cell r="G207" t="str">
            <v>CA32</v>
          </cell>
          <cell r="H207" t="str">
            <v>EFN01</v>
          </cell>
          <cell r="I207">
            <v>650101</v>
          </cell>
          <cell r="J207" t="str">
            <v>NUT</v>
          </cell>
          <cell r="K207" t="str">
            <v>SFC</v>
          </cell>
          <cell r="L207">
            <v>480056.92</v>
          </cell>
          <cell r="M207">
            <v>240028.46</v>
          </cell>
          <cell r="P207">
            <v>0</v>
          </cell>
        </row>
        <row r="208">
          <cell r="A208" t="str">
            <v>EF0195</v>
          </cell>
          <cell r="B208" t="str">
            <v>Active</v>
          </cell>
          <cell r="C208" t="str">
            <v xml:space="preserve">Abdallah YAGOUB ADAM </v>
          </cell>
          <cell r="D208" t="str">
            <v>Food security Surveillance officer</v>
          </cell>
          <cell r="E208" t="str">
            <v>D11</v>
          </cell>
          <cell r="F208" t="str">
            <v>F1K</v>
          </cell>
          <cell r="G208" t="str">
            <v>CA01</v>
          </cell>
          <cell r="H208" t="str">
            <v>EFF01</v>
          </cell>
          <cell r="I208">
            <v>650101</v>
          </cell>
          <cell r="J208" t="str">
            <v>FS</v>
          </cell>
          <cell r="K208" t="str">
            <v>Field</v>
          </cell>
          <cell r="L208">
            <v>741710.86948865373</v>
          </cell>
          <cell r="M208">
            <v>370855.43474432686</v>
          </cell>
          <cell r="N208">
            <v>350000</v>
          </cell>
          <cell r="P208">
            <v>0</v>
          </cell>
        </row>
        <row r="209">
          <cell r="A209" t="str">
            <v>EF0205</v>
          </cell>
          <cell r="B209" t="str">
            <v>Active</v>
          </cell>
          <cell r="C209" t="str">
            <v xml:space="preserve">Motasim ARABI MOHAMEDO </v>
          </cell>
          <cell r="D209" t="str">
            <v>Storekeeper Assistant</v>
          </cell>
          <cell r="E209" t="str">
            <v>D11</v>
          </cell>
          <cell r="F209" t="str">
            <v>F1K</v>
          </cell>
          <cell r="G209" t="str">
            <v>CA03</v>
          </cell>
          <cell r="H209" t="str">
            <v>EFC01</v>
          </cell>
          <cell r="I209">
            <v>650100</v>
          </cell>
          <cell r="J209" t="str">
            <v>LOG</v>
          </cell>
          <cell r="K209" t="str">
            <v>Office</v>
          </cell>
          <cell r="L209">
            <v>591710.86948865373</v>
          </cell>
          <cell r="M209">
            <v>295855.43474432686</v>
          </cell>
          <cell r="N209">
            <v>300000</v>
          </cell>
          <cell r="P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 </v>
          </cell>
          <cell r="D210" t="str">
            <v>Food Aid Monitor</v>
          </cell>
          <cell r="E210" t="str">
            <v>C</v>
          </cell>
          <cell r="F210">
            <v>0</v>
          </cell>
          <cell r="G210" t="str">
            <v>AB00</v>
          </cell>
          <cell r="H210" t="str">
            <v>EFF01</v>
          </cell>
          <cell r="I210">
            <v>650101</v>
          </cell>
          <cell r="J210" t="str">
            <v>FA</v>
          </cell>
          <cell r="K210" t="str">
            <v>Field</v>
          </cell>
          <cell r="L210">
            <v>580536.02859999996</v>
          </cell>
          <cell r="M210">
            <v>290268.01429999998</v>
          </cell>
          <cell r="P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 </v>
          </cell>
          <cell r="D211" t="str">
            <v>Food Aid Monitor</v>
          </cell>
          <cell r="E211" t="str">
            <v>C</v>
          </cell>
          <cell r="F211">
            <v>0</v>
          </cell>
          <cell r="G211" t="str">
            <v>AB00</v>
          </cell>
          <cell r="H211" t="str">
            <v>EFF01</v>
          </cell>
          <cell r="I211">
            <v>650101</v>
          </cell>
          <cell r="J211" t="str">
            <v>FA</v>
          </cell>
          <cell r="K211" t="str">
            <v>Field</v>
          </cell>
          <cell r="L211">
            <v>580536.02859999996</v>
          </cell>
          <cell r="M211">
            <v>290268.01429999998</v>
          </cell>
          <cell r="P211">
            <v>0</v>
          </cell>
        </row>
        <row r="212">
          <cell r="A212" t="str">
            <v>EF0206</v>
          </cell>
          <cell r="B212" t="str">
            <v>Active</v>
          </cell>
          <cell r="C212" t="str">
            <v xml:space="preserve">Mohamed ADAM MOHAMED </v>
          </cell>
          <cell r="D212" t="str">
            <v>Food Aid Monitor</v>
          </cell>
          <cell r="E212" t="str">
            <v>C11</v>
          </cell>
          <cell r="F212" t="str">
            <v>D4H</v>
          </cell>
          <cell r="G212" t="str">
            <v>AB02</v>
          </cell>
          <cell r="H212" t="str">
            <v>EFF01</v>
          </cell>
          <cell r="I212">
            <v>650101</v>
          </cell>
          <cell r="J212" t="str">
            <v>FA</v>
          </cell>
          <cell r="K212" t="str">
            <v>Field</v>
          </cell>
          <cell r="L212">
            <v>609410.55717187456</v>
          </cell>
          <cell r="M212">
            <v>304705.27858593728</v>
          </cell>
          <cell r="N212">
            <v>250000</v>
          </cell>
          <cell r="P212">
            <v>0</v>
          </cell>
        </row>
        <row r="213">
          <cell r="A213" t="str">
            <v>EF0209</v>
          </cell>
          <cell r="B213" t="str">
            <v>Stopped</v>
          </cell>
          <cell r="C213" t="str">
            <v xml:space="preserve">Jamal ABDALLA ABAKER </v>
          </cell>
          <cell r="D213" t="str">
            <v>Driver</v>
          </cell>
          <cell r="E213" t="str">
            <v>C1</v>
          </cell>
          <cell r="F213" t="str">
            <v>F1K</v>
          </cell>
          <cell r="G213" t="str">
            <v>CA52</v>
          </cell>
          <cell r="H213" t="str">
            <v>EFC01</v>
          </cell>
          <cell r="I213">
            <v>650100</v>
          </cell>
          <cell r="J213" t="str">
            <v>LOG</v>
          </cell>
          <cell r="K213" t="str">
            <v>Office</v>
          </cell>
          <cell r="L213">
            <v>592335.26867873606</v>
          </cell>
          <cell r="M213">
            <v>296167.63433936803</v>
          </cell>
          <cell r="P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 xml:space="preserve">Seedeg YAHIA MOHAMED </v>
          </cell>
          <cell r="D214" t="str">
            <v>Food Aid Monitor</v>
          </cell>
          <cell r="E214" t="str">
            <v>C1</v>
          </cell>
          <cell r="F214">
            <v>0</v>
          </cell>
          <cell r="G214" t="str">
            <v>AB02</v>
          </cell>
          <cell r="H214" t="str">
            <v>EFF01</v>
          </cell>
          <cell r="I214">
            <v>650101</v>
          </cell>
          <cell r="J214" t="str">
            <v>FA</v>
          </cell>
          <cell r="K214" t="str">
            <v>Field</v>
          </cell>
          <cell r="L214">
            <v>592335.26867873606</v>
          </cell>
          <cell r="M214">
            <v>296167.63433936803</v>
          </cell>
          <cell r="P214">
            <v>0</v>
          </cell>
        </row>
        <row r="215">
          <cell r="A215" t="str">
            <v>EF0210</v>
          </cell>
          <cell r="B215" t="str">
            <v>Active</v>
          </cell>
          <cell r="C215" t="str">
            <v xml:space="preserve">Mohamed ELTAIB MOHAMED ADAM </v>
          </cell>
          <cell r="D215" t="str">
            <v>Food Aid team Leader</v>
          </cell>
          <cell r="E215" t="str">
            <v>D11</v>
          </cell>
          <cell r="F215" t="str">
            <v>D4H</v>
          </cell>
          <cell r="G215" t="str">
            <v>AB02</v>
          </cell>
          <cell r="H215" t="str">
            <v>EFF01</v>
          </cell>
          <cell r="I215">
            <v>650101</v>
          </cell>
          <cell r="J215" t="str">
            <v>FA</v>
          </cell>
          <cell r="K215" t="str">
            <v>Field</v>
          </cell>
          <cell r="L215">
            <v>741710.86948865373</v>
          </cell>
          <cell r="M215">
            <v>370855.43474432686</v>
          </cell>
          <cell r="P215">
            <v>0</v>
          </cell>
        </row>
        <row r="216">
          <cell r="A216" t="str">
            <v>EF0212</v>
          </cell>
          <cell r="B216" t="str">
            <v>Active</v>
          </cell>
          <cell r="C216" t="str">
            <v xml:space="preserve">Ibrahim ADAM ABAKER </v>
          </cell>
          <cell r="D216" t="str">
            <v>Agricultural Technician</v>
          </cell>
          <cell r="E216" t="str">
            <v>D11</v>
          </cell>
          <cell r="F216" t="str">
            <v>F1K</v>
          </cell>
          <cell r="G216" t="str">
            <v>CA01</v>
          </cell>
          <cell r="H216" t="str">
            <v>EFF01</v>
          </cell>
          <cell r="I216">
            <v>650101</v>
          </cell>
          <cell r="J216" t="str">
            <v>FS</v>
          </cell>
          <cell r="K216" t="str">
            <v>Field</v>
          </cell>
          <cell r="L216">
            <v>741710.86948865373</v>
          </cell>
          <cell r="M216">
            <v>370855.43474432686</v>
          </cell>
          <cell r="N216">
            <v>200000</v>
          </cell>
          <cell r="P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 xml:space="preserve">Abdelbasher OMER ALI </v>
          </cell>
          <cell r="D217" t="str">
            <v>Watchman</v>
          </cell>
          <cell r="E217" t="str">
            <v>A4</v>
          </cell>
          <cell r="F217" t="str">
            <v>F1K</v>
          </cell>
          <cell r="G217" t="str">
            <v>CA02</v>
          </cell>
          <cell r="H217" t="str">
            <v>EFN01</v>
          </cell>
          <cell r="I217">
            <v>650101</v>
          </cell>
          <cell r="J217" t="str">
            <v>NUT</v>
          </cell>
          <cell r="K217" t="str">
            <v>TFC</v>
          </cell>
          <cell r="L217">
            <v>436161.64845153713</v>
          </cell>
          <cell r="M217">
            <v>218080.82422576856</v>
          </cell>
          <cell r="P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 xml:space="preserve">Fawzia KHALIL ISHAG </v>
          </cell>
          <cell r="D218" t="str">
            <v>Home Visitor</v>
          </cell>
          <cell r="E218" t="str">
            <v>B4</v>
          </cell>
          <cell r="F218" t="str">
            <v>F1K</v>
          </cell>
          <cell r="G218" t="str">
            <v>CA02</v>
          </cell>
          <cell r="H218" t="str">
            <v>EFN01</v>
          </cell>
          <cell r="I218">
            <v>650101</v>
          </cell>
          <cell r="J218" t="str">
            <v>NUT</v>
          </cell>
          <cell r="K218" t="str">
            <v>TFC</v>
          </cell>
          <cell r="L218">
            <v>517011.31442510424</v>
          </cell>
          <cell r="M218">
            <v>258505.65721255212</v>
          </cell>
          <cell r="P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 </v>
          </cell>
          <cell r="D219" t="str">
            <v>Storekeeper Assistant</v>
          </cell>
          <cell r="E219" t="str">
            <v>D11</v>
          </cell>
          <cell r="F219" t="str">
            <v>F1K</v>
          </cell>
          <cell r="G219" t="str">
            <v>CA03</v>
          </cell>
          <cell r="H219" t="str">
            <v>EFC01</v>
          </cell>
          <cell r="I219">
            <v>650100</v>
          </cell>
          <cell r="J219" t="str">
            <v>LOG</v>
          </cell>
          <cell r="K219" t="str">
            <v>Office</v>
          </cell>
          <cell r="L219">
            <v>541710.86948865373</v>
          </cell>
          <cell r="M219">
            <v>270855.43474432686</v>
          </cell>
          <cell r="N219">
            <v>300000</v>
          </cell>
          <cell r="P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 </v>
          </cell>
          <cell r="D220" t="str">
            <v>Driver</v>
          </cell>
          <cell r="E220" t="str">
            <v>C1</v>
          </cell>
          <cell r="F220" t="str">
            <v>F1J</v>
          </cell>
          <cell r="G220" t="str">
            <v>CA52</v>
          </cell>
          <cell r="H220" t="str">
            <v>EFC01</v>
          </cell>
          <cell r="I220">
            <v>650100</v>
          </cell>
          <cell r="J220" t="str">
            <v>LOG</v>
          </cell>
          <cell r="K220" t="str">
            <v>Office</v>
          </cell>
          <cell r="L220">
            <v>592335.26867873606</v>
          </cell>
          <cell r="M220">
            <v>296167.63433936803</v>
          </cell>
          <cell r="P220">
            <v>0</v>
          </cell>
        </row>
        <row r="221">
          <cell r="A221" t="str">
            <v>EF0226</v>
          </cell>
          <cell r="B221" t="str">
            <v>Active</v>
          </cell>
          <cell r="C221" t="str">
            <v xml:space="preserve">Ibrahim SULIEMAN  </v>
          </cell>
          <cell r="D221" t="str">
            <v>Watchman</v>
          </cell>
          <cell r="E221" t="str">
            <v>A11</v>
          </cell>
          <cell r="F221" t="str">
            <v>F1K</v>
          </cell>
          <cell r="G221" t="str">
            <v>CA03</v>
          </cell>
          <cell r="H221" t="str">
            <v>EFC01</v>
          </cell>
          <cell r="I221">
            <v>650100</v>
          </cell>
          <cell r="J221" t="str">
            <v>LOG</v>
          </cell>
          <cell r="K221" t="str">
            <v>Office</v>
          </cell>
          <cell r="L221">
            <v>416473.55445912096</v>
          </cell>
          <cell r="M221">
            <v>208236.77722956048</v>
          </cell>
          <cell r="P221">
            <v>0</v>
          </cell>
        </row>
        <row r="222">
          <cell r="A222" t="str">
            <v>EF0227</v>
          </cell>
          <cell r="B222" t="str">
            <v>Active</v>
          </cell>
          <cell r="C222" t="str">
            <v xml:space="preserve">Hassan ABDUHADI ALI  </v>
          </cell>
          <cell r="D222" t="str">
            <v>Watchman</v>
          </cell>
          <cell r="E222" t="str">
            <v>A11</v>
          </cell>
          <cell r="F222" t="str">
            <v>F1K</v>
          </cell>
          <cell r="G222" t="str">
            <v>CA03</v>
          </cell>
          <cell r="H222" t="str">
            <v>EFC01</v>
          </cell>
          <cell r="I222">
            <v>650100</v>
          </cell>
          <cell r="J222" t="str">
            <v>LOG</v>
          </cell>
          <cell r="K222" t="str">
            <v>Office</v>
          </cell>
          <cell r="L222">
            <v>416473.55445912096</v>
          </cell>
          <cell r="M222">
            <v>208236.77722956048</v>
          </cell>
          <cell r="N222">
            <v>150000</v>
          </cell>
          <cell r="P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 </v>
          </cell>
          <cell r="D223" t="str">
            <v xml:space="preserve">Phase Monitor </v>
          </cell>
          <cell r="E223" t="str">
            <v>B</v>
          </cell>
          <cell r="F223">
            <v>0</v>
          </cell>
          <cell r="G223" t="str">
            <v>CA22</v>
          </cell>
          <cell r="H223" t="str">
            <v>EFN01</v>
          </cell>
          <cell r="I223">
            <v>650101</v>
          </cell>
          <cell r="J223" t="str">
            <v>NUT</v>
          </cell>
          <cell r="K223" t="str">
            <v>TFC</v>
          </cell>
          <cell r="L223">
            <v>470286.45574</v>
          </cell>
          <cell r="M223">
            <v>235143.22787</v>
          </cell>
          <cell r="P223">
            <v>0</v>
          </cell>
        </row>
        <row r="224">
          <cell r="A224" t="str">
            <v>EF0193</v>
          </cell>
          <cell r="B224" t="str">
            <v>Stopped</v>
          </cell>
          <cell r="C224" t="str">
            <v xml:space="preserve">Ali OSMAN ALI </v>
          </cell>
          <cell r="D224" t="str">
            <v>Driver</v>
          </cell>
          <cell r="E224" t="str">
            <v>C1</v>
          </cell>
          <cell r="F224" t="str">
            <v>F1J</v>
          </cell>
          <cell r="G224" t="str">
            <v>CA52</v>
          </cell>
          <cell r="H224" t="str">
            <v>EFC01</v>
          </cell>
          <cell r="I224">
            <v>650100</v>
          </cell>
          <cell r="J224" t="str">
            <v>LOG</v>
          </cell>
          <cell r="K224" t="str">
            <v>Office</v>
          </cell>
          <cell r="L224">
            <v>592335.26867873606</v>
          </cell>
          <cell r="M224">
            <v>296167.63433936803</v>
          </cell>
          <cell r="P224">
            <v>0</v>
          </cell>
        </row>
        <row r="225">
          <cell r="A225" t="str">
            <v>EF0228</v>
          </cell>
          <cell r="B225" t="str">
            <v>Active</v>
          </cell>
          <cell r="C225" t="str">
            <v xml:space="preserve">Hassan ABDALLAH Arja </v>
          </cell>
          <cell r="D225" t="str">
            <v>Watchman</v>
          </cell>
          <cell r="E225" t="str">
            <v>A11</v>
          </cell>
          <cell r="F225" t="str">
            <v>F1K</v>
          </cell>
          <cell r="G225" t="str">
            <v>CA03</v>
          </cell>
          <cell r="H225" t="str">
            <v>EFC01</v>
          </cell>
          <cell r="I225">
            <v>650100</v>
          </cell>
          <cell r="J225" t="str">
            <v>LOG</v>
          </cell>
          <cell r="K225" t="str">
            <v>Office</v>
          </cell>
          <cell r="L225">
            <v>416473.55445912096</v>
          </cell>
          <cell r="M225">
            <v>208236.77722956048</v>
          </cell>
          <cell r="N225">
            <v>416000</v>
          </cell>
          <cell r="P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 xml:space="preserve">Eltajani FUDEL MUSTAFA </v>
          </cell>
          <cell r="D226" t="str">
            <v>Data Entry Manager</v>
          </cell>
          <cell r="E226" t="str">
            <v>C</v>
          </cell>
          <cell r="F226">
            <v>0</v>
          </cell>
          <cell r="G226" t="str">
            <v>CA04</v>
          </cell>
          <cell r="H226" t="str">
            <v>EFF01</v>
          </cell>
          <cell r="I226">
            <v>650101</v>
          </cell>
          <cell r="J226" t="str">
            <v>FS</v>
          </cell>
          <cell r="K226" t="str">
            <v>Field</v>
          </cell>
          <cell r="L226">
            <v>580536.02859999996</v>
          </cell>
          <cell r="M226">
            <v>290268.01429999998</v>
          </cell>
          <cell r="P226">
            <v>0</v>
          </cell>
        </row>
        <row r="227">
          <cell r="A227" t="str">
            <v>EF0229</v>
          </cell>
          <cell r="B227" t="str">
            <v>Active</v>
          </cell>
          <cell r="C227" t="str">
            <v xml:space="preserve">Sameer Hamed SHOGAR </v>
          </cell>
          <cell r="D227" t="str">
            <v>Watchman</v>
          </cell>
          <cell r="E227" t="str">
            <v>A11</v>
          </cell>
          <cell r="F227" t="str">
            <v>F1K</v>
          </cell>
          <cell r="G227" t="str">
            <v>CA03</v>
          </cell>
          <cell r="H227" t="str">
            <v>EFC01</v>
          </cell>
          <cell r="I227">
            <v>650100</v>
          </cell>
          <cell r="J227" t="str">
            <v>LOG</v>
          </cell>
          <cell r="K227" t="str">
            <v>Office</v>
          </cell>
          <cell r="L227">
            <v>416473.55445912096</v>
          </cell>
          <cell r="M227">
            <v>208236.77722956048</v>
          </cell>
          <cell r="P227">
            <v>0</v>
          </cell>
        </row>
        <row r="228">
          <cell r="A228" t="str">
            <v>EF0213</v>
          </cell>
          <cell r="B228" t="str">
            <v>Stopped</v>
          </cell>
          <cell r="C228" t="str">
            <v xml:space="preserve">Ahmed ELBAWI ADAM </v>
          </cell>
          <cell r="D228" t="str">
            <v>Driver</v>
          </cell>
          <cell r="E228" t="str">
            <v>C</v>
          </cell>
          <cell r="F228">
            <v>0</v>
          </cell>
          <cell r="G228" t="str">
            <v>CA00</v>
          </cell>
          <cell r="H228" t="str">
            <v>EFC01</v>
          </cell>
          <cell r="I228">
            <v>650100</v>
          </cell>
          <cell r="J228" t="str">
            <v>LOG</v>
          </cell>
          <cell r="K228" t="str">
            <v>Office</v>
          </cell>
          <cell r="L228">
            <v>580536.02859999996</v>
          </cell>
          <cell r="M228">
            <v>290268.01429999998</v>
          </cell>
          <cell r="P228">
            <v>0</v>
          </cell>
        </row>
        <row r="229">
          <cell r="A229" t="str">
            <v>EF0230</v>
          </cell>
          <cell r="B229" t="str">
            <v>Active</v>
          </cell>
          <cell r="C229" t="str">
            <v xml:space="preserve">Elnizeer SAAD ELNOUR  </v>
          </cell>
          <cell r="D229" t="str">
            <v>Watchman</v>
          </cell>
          <cell r="E229" t="str">
            <v>A11</v>
          </cell>
          <cell r="F229" t="str">
            <v>F1K</v>
          </cell>
          <cell r="G229" t="str">
            <v>CA03</v>
          </cell>
          <cell r="H229" t="str">
            <v>EFC01</v>
          </cell>
          <cell r="I229">
            <v>650100</v>
          </cell>
          <cell r="J229" t="str">
            <v>LOG</v>
          </cell>
          <cell r="K229" t="str">
            <v>WHouse</v>
          </cell>
          <cell r="L229">
            <v>416473.55445912096</v>
          </cell>
          <cell r="M229">
            <v>208236.77722956048</v>
          </cell>
          <cell r="P229">
            <v>0</v>
          </cell>
        </row>
        <row r="230">
          <cell r="A230" t="str">
            <v>EF0218</v>
          </cell>
          <cell r="B230" t="str">
            <v>Stopped</v>
          </cell>
          <cell r="C230" t="str">
            <v xml:space="preserve">Abubker IBRAHIM Hamad  </v>
          </cell>
          <cell r="D230" t="str">
            <v xml:space="preserve">Driver </v>
          </cell>
          <cell r="E230" t="str">
            <v>C</v>
          </cell>
          <cell r="F230">
            <v>0</v>
          </cell>
          <cell r="G230" t="str">
            <v>CA52</v>
          </cell>
          <cell r="H230" t="str">
            <v>EFC01</v>
          </cell>
          <cell r="I230">
            <v>650100</v>
          </cell>
          <cell r="J230" t="str">
            <v>LOG</v>
          </cell>
          <cell r="K230" t="str">
            <v>Office</v>
          </cell>
          <cell r="L230">
            <v>580536.02859999996</v>
          </cell>
          <cell r="M230">
            <v>290268.01429999998</v>
          </cell>
          <cell r="P230">
            <v>0</v>
          </cell>
        </row>
        <row r="231">
          <cell r="A231" t="str">
            <v>EF0223</v>
          </cell>
          <cell r="B231" t="str">
            <v>Stopped</v>
          </cell>
          <cell r="C231" t="str">
            <v xml:space="preserve">Nizar HAMDAN AL MAHDI  </v>
          </cell>
          <cell r="D231" t="str">
            <v>Data Entry Manager</v>
          </cell>
          <cell r="E231" t="str">
            <v>C</v>
          </cell>
          <cell r="F231">
            <v>0</v>
          </cell>
          <cell r="G231" t="str">
            <v>CA04</v>
          </cell>
          <cell r="H231" t="str">
            <v>EFF01</v>
          </cell>
          <cell r="I231">
            <v>650101</v>
          </cell>
          <cell r="J231" t="str">
            <v>FS</v>
          </cell>
          <cell r="K231" t="str">
            <v>Field</v>
          </cell>
          <cell r="L231">
            <v>580536.02859999996</v>
          </cell>
          <cell r="M231">
            <v>290268.01429999998</v>
          </cell>
          <cell r="P231">
            <v>0</v>
          </cell>
        </row>
        <row r="232">
          <cell r="A232" t="str">
            <v>EF0224</v>
          </cell>
          <cell r="B232" t="str">
            <v>Stopped</v>
          </cell>
          <cell r="C232" t="str">
            <v xml:space="preserve">Adam AHMED IBRAHIM  </v>
          </cell>
          <cell r="D232" t="str">
            <v xml:space="preserve">Food security monitor </v>
          </cell>
          <cell r="E232" t="str">
            <v>C</v>
          </cell>
          <cell r="F232">
            <v>0</v>
          </cell>
          <cell r="G232" t="str">
            <v>CA04</v>
          </cell>
          <cell r="H232" t="str">
            <v>EFF01</v>
          </cell>
          <cell r="I232">
            <v>650101</v>
          </cell>
          <cell r="J232" t="str">
            <v>FS</v>
          </cell>
          <cell r="K232" t="str">
            <v>Field</v>
          </cell>
          <cell r="L232">
            <v>580536.02859999996</v>
          </cell>
          <cell r="M232">
            <v>290268.01429999998</v>
          </cell>
          <cell r="P232">
            <v>0</v>
          </cell>
        </row>
        <row r="233">
          <cell r="A233" t="str">
            <v>EF0231</v>
          </cell>
          <cell r="B233" t="str">
            <v>Active</v>
          </cell>
          <cell r="C233" t="str">
            <v xml:space="preserve">Ibrahim Yousif Mohamed </v>
          </cell>
          <cell r="D233" t="str">
            <v>Watchman</v>
          </cell>
          <cell r="E233" t="str">
            <v>A11</v>
          </cell>
          <cell r="F233" t="str">
            <v>F1K</v>
          </cell>
          <cell r="G233" t="str">
            <v>CA03</v>
          </cell>
          <cell r="H233" t="str">
            <v>EFC01</v>
          </cell>
          <cell r="I233">
            <v>650100</v>
          </cell>
          <cell r="J233" t="str">
            <v>LOG</v>
          </cell>
          <cell r="K233" t="str">
            <v>WHouse</v>
          </cell>
          <cell r="L233">
            <v>416473.55445912096</v>
          </cell>
          <cell r="M233">
            <v>208236.77722956048</v>
          </cell>
          <cell r="P233">
            <v>0</v>
          </cell>
        </row>
        <row r="234">
          <cell r="A234" t="str">
            <v>EF0232</v>
          </cell>
          <cell r="B234" t="str">
            <v>Active</v>
          </cell>
          <cell r="C234" t="str">
            <v xml:space="preserve">Abdalla SALEH ABAKER  </v>
          </cell>
          <cell r="D234" t="str">
            <v>Watchman</v>
          </cell>
          <cell r="E234" t="str">
            <v>A11</v>
          </cell>
          <cell r="F234" t="str">
            <v>F1K</v>
          </cell>
          <cell r="G234" t="str">
            <v>CA03</v>
          </cell>
          <cell r="H234" t="str">
            <v>EFC01</v>
          </cell>
          <cell r="I234">
            <v>650100</v>
          </cell>
          <cell r="J234" t="str">
            <v>LOG</v>
          </cell>
          <cell r="K234" t="str">
            <v>Office</v>
          </cell>
          <cell r="L234">
            <v>416473.55445912096</v>
          </cell>
          <cell r="M234">
            <v>208236.77722956048</v>
          </cell>
          <cell r="N234">
            <v>200000</v>
          </cell>
          <cell r="P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 </v>
          </cell>
          <cell r="D235" t="str">
            <v>Watsan Assitant Manager</v>
          </cell>
          <cell r="E235" t="str">
            <v>G11</v>
          </cell>
          <cell r="F235" t="str">
            <v>F5L</v>
          </cell>
          <cell r="G235" t="str">
            <v>AB01</v>
          </cell>
          <cell r="H235" t="str">
            <v>EFH01</v>
          </cell>
          <cell r="I235">
            <v>650101</v>
          </cell>
          <cell r="J235" t="str">
            <v>WS</v>
          </cell>
          <cell r="K235" t="str">
            <v>Field</v>
          </cell>
          <cell r="L235">
            <v>1315219.7365671098</v>
          </cell>
          <cell r="M235">
            <v>657609.86828355491</v>
          </cell>
          <cell r="N235">
            <v>200000</v>
          </cell>
          <cell r="P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 </v>
          </cell>
          <cell r="D236" t="str">
            <v>Community Animator</v>
          </cell>
          <cell r="E236" t="str">
            <v>D1</v>
          </cell>
          <cell r="F236" t="str">
            <v>F5L</v>
          </cell>
          <cell r="G236" t="str">
            <v>AB01</v>
          </cell>
          <cell r="H236" t="str">
            <v>EFH01</v>
          </cell>
          <cell r="I236">
            <v>650101</v>
          </cell>
          <cell r="J236" t="str">
            <v>WS</v>
          </cell>
          <cell r="K236" t="str">
            <v>Field</v>
          </cell>
          <cell r="L236">
            <v>721825.98335872008</v>
          </cell>
          <cell r="M236">
            <v>360912.99167936004</v>
          </cell>
          <cell r="P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 </v>
          </cell>
          <cell r="D237" t="str">
            <v>Community Approach Supervisor</v>
          </cell>
          <cell r="E237" t="str">
            <v>E1</v>
          </cell>
          <cell r="F237" t="str">
            <v>F5L</v>
          </cell>
          <cell r="G237" t="str">
            <v>AB01</v>
          </cell>
          <cell r="H237" t="str">
            <v>EFH01</v>
          </cell>
          <cell r="I237">
            <v>650101</v>
          </cell>
          <cell r="J237" t="str">
            <v>WS</v>
          </cell>
          <cell r="K237" t="str">
            <v>Field</v>
          </cell>
          <cell r="L237">
            <v>867281.15554767998</v>
          </cell>
          <cell r="M237">
            <v>433640.57777383999</v>
          </cell>
          <cell r="P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 </v>
          </cell>
          <cell r="D238" t="str">
            <v>Community Animator</v>
          </cell>
          <cell r="E238" t="str">
            <v>D1</v>
          </cell>
          <cell r="F238" t="str">
            <v>F5L</v>
          </cell>
          <cell r="G238" t="str">
            <v>AB01</v>
          </cell>
          <cell r="H238" t="str">
            <v>EFH01</v>
          </cell>
          <cell r="I238">
            <v>650101</v>
          </cell>
          <cell r="J238" t="str">
            <v>WS</v>
          </cell>
          <cell r="K238" t="str">
            <v>Field</v>
          </cell>
          <cell r="L238">
            <v>721825.98335872008</v>
          </cell>
          <cell r="M238">
            <v>360912.99167936004</v>
          </cell>
          <cell r="P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 </v>
          </cell>
          <cell r="D239" t="str">
            <v>Community Animator</v>
          </cell>
          <cell r="E239" t="str">
            <v>D1</v>
          </cell>
          <cell r="F239" t="str">
            <v>F5L</v>
          </cell>
          <cell r="G239" t="str">
            <v>AB01</v>
          </cell>
          <cell r="H239" t="str">
            <v>EFH01</v>
          </cell>
          <cell r="I239">
            <v>650101</v>
          </cell>
          <cell r="J239" t="str">
            <v>WS</v>
          </cell>
          <cell r="K239" t="str">
            <v>Field</v>
          </cell>
          <cell r="L239">
            <v>721825.98335872008</v>
          </cell>
          <cell r="M239">
            <v>360912.99167936004</v>
          </cell>
          <cell r="P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 </v>
          </cell>
          <cell r="D240" t="str">
            <v>Watchman</v>
          </cell>
          <cell r="E240" t="str">
            <v>A11</v>
          </cell>
          <cell r="F240" t="str">
            <v>D4H</v>
          </cell>
          <cell r="G240" t="str">
            <v>AB00</v>
          </cell>
          <cell r="H240" t="str">
            <v>EFC01</v>
          </cell>
          <cell r="I240">
            <v>650100</v>
          </cell>
          <cell r="J240" t="str">
            <v>LOG</v>
          </cell>
          <cell r="K240" t="str">
            <v>Field</v>
          </cell>
          <cell r="L240">
            <v>416473.55445912096</v>
          </cell>
          <cell r="M240">
            <v>208236.77722956048</v>
          </cell>
          <cell r="P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 xml:space="preserve">Mohamed ABAKER Ahmed </v>
          </cell>
          <cell r="D241" t="str">
            <v>Watchman</v>
          </cell>
          <cell r="E241" t="str">
            <v>A11</v>
          </cell>
          <cell r="F241" t="str">
            <v>D4H</v>
          </cell>
          <cell r="G241" t="str">
            <v>AB00</v>
          </cell>
          <cell r="H241" t="str">
            <v>EFC01</v>
          </cell>
          <cell r="I241">
            <v>650100</v>
          </cell>
          <cell r="J241" t="str">
            <v>LOG</v>
          </cell>
          <cell r="K241" t="str">
            <v>Field</v>
          </cell>
          <cell r="L241">
            <v>416473.55445912096</v>
          </cell>
          <cell r="M241">
            <v>208236.77722956048</v>
          </cell>
          <cell r="P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 xml:space="preserve">Eldouma EISSA Abdelmountaleb </v>
          </cell>
          <cell r="D242" t="str">
            <v>Watchman</v>
          </cell>
          <cell r="E242" t="str">
            <v>A11</v>
          </cell>
          <cell r="F242" t="str">
            <v>D4H</v>
          </cell>
          <cell r="G242" t="str">
            <v>AB00</v>
          </cell>
          <cell r="H242" t="str">
            <v>EFC01</v>
          </cell>
          <cell r="I242">
            <v>650100</v>
          </cell>
          <cell r="J242" t="str">
            <v>LOG</v>
          </cell>
          <cell r="K242" t="str">
            <v>Field</v>
          </cell>
          <cell r="L242">
            <v>416473.55445912096</v>
          </cell>
          <cell r="M242">
            <v>208236.77722956048</v>
          </cell>
          <cell r="P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 </v>
          </cell>
          <cell r="D243" t="str">
            <v xml:space="preserve">Food Distributor </v>
          </cell>
          <cell r="E243" t="str">
            <v>B1</v>
          </cell>
          <cell r="F243" t="str">
            <v>D4H</v>
          </cell>
          <cell r="G243" t="str">
            <v>AB02</v>
          </cell>
          <cell r="H243" t="str">
            <v>EFF01</v>
          </cell>
          <cell r="I243">
            <v>650101</v>
          </cell>
          <cell r="J243" t="str">
            <v>FA</v>
          </cell>
          <cell r="K243" t="str">
            <v>Field</v>
          </cell>
          <cell r="L243">
            <v>480056.92</v>
          </cell>
          <cell r="M243">
            <v>240028.46</v>
          </cell>
          <cell r="P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 xml:space="preserve">Fatima ZAKARIA HASSAN </v>
          </cell>
          <cell r="D244" t="str">
            <v>Cook</v>
          </cell>
          <cell r="E244" t="str">
            <v>A1</v>
          </cell>
          <cell r="F244" t="str">
            <v>D4H</v>
          </cell>
          <cell r="G244" t="str">
            <v>AB00</v>
          </cell>
          <cell r="H244" t="str">
            <v>EFC01</v>
          </cell>
          <cell r="I244">
            <v>650100</v>
          </cell>
          <cell r="J244" t="str">
            <v>LOG</v>
          </cell>
          <cell r="K244" t="str">
            <v>Field</v>
          </cell>
          <cell r="L244">
            <v>405204.07460792002</v>
          </cell>
          <cell r="M244">
            <v>202602.03730396001</v>
          </cell>
          <cell r="P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 </v>
          </cell>
          <cell r="D245" t="str">
            <v>Cleaner</v>
          </cell>
          <cell r="E245" t="str">
            <v>A1</v>
          </cell>
          <cell r="F245" t="str">
            <v>D4H</v>
          </cell>
          <cell r="G245" t="str">
            <v>AB00</v>
          </cell>
          <cell r="H245" t="str">
            <v>EFC01</v>
          </cell>
          <cell r="I245">
            <v>650100</v>
          </cell>
          <cell r="J245" t="str">
            <v>LOG</v>
          </cell>
          <cell r="K245" t="str">
            <v>Field</v>
          </cell>
          <cell r="L245">
            <v>405204.07460792002</v>
          </cell>
          <cell r="M245">
            <v>202602.03730396001</v>
          </cell>
          <cell r="P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 xml:space="preserve">Ali ABGOUP ABDEL </v>
          </cell>
          <cell r="D246" t="str">
            <v>Watchman</v>
          </cell>
          <cell r="E246" t="str">
            <v>A1</v>
          </cell>
          <cell r="F246" t="str">
            <v>D4H</v>
          </cell>
          <cell r="G246" t="str">
            <v>AB00</v>
          </cell>
          <cell r="H246" t="str">
            <v>EFC01</v>
          </cell>
          <cell r="I246">
            <v>650100</v>
          </cell>
          <cell r="J246" t="str">
            <v>LOG</v>
          </cell>
          <cell r="K246" t="str">
            <v>Field</v>
          </cell>
          <cell r="L246">
            <v>405204.07460792002</v>
          </cell>
          <cell r="M246">
            <v>202602.03730396001</v>
          </cell>
          <cell r="P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 </v>
          </cell>
          <cell r="D247" t="str">
            <v>Watchman</v>
          </cell>
          <cell r="E247" t="str">
            <v>A1</v>
          </cell>
          <cell r="F247" t="str">
            <v>D4H</v>
          </cell>
          <cell r="G247" t="str">
            <v>AB00</v>
          </cell>
          <cell r="H247" t="str">
            <v>EFC01</v>
          </cell>
          <cell r="I247">
            <v>650100</v>
          </cell>
          <cell r="J247" t="str">
            <v>LOG</v>
          </cell>
          <cell r="K247" t="str">
            <v>Field</v>
          </cell>
          <cell r="L247">
            <v>405204.07460792002</v>
          </cell>
          <cell r="M247">
            <v>202602.03730396001</v>
          </cell>
          <cell r="P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 </v>
          </cell>
          <cell r="D248" t="str">
            <v>Watchman</v>
          </cell>
          <cell r="E248" t="str">
            <v>A1</v>
          </cell>
          <cell r="F248" t="str">
            <v>D4H</v>
          </cell>
          <cell r="G248" t="str">
            <v>AB00</v>
          </cell>
          <cell r="H248" t="str">
            <v>EFC01</v>
          </cell>
          <cell r="I248">
            <v>650100</v>
          </cell>
          <cell r="J248" t="str">
            <v>LOG</v>
          </cell>
          <cell r="K248" t="str">
            <v>Field</v>
          </cell>
          <cell r="L248">
            <v>405204.07460792002</v>
          </cell>
          <cell r="M248">
            <v>202602.03730396001</v>
          </cell>
          <cell r="P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 </v>
          </cell>
          <cell r="D249" t="str">
            <v>Mechanic</v>
          </cell>
          <cell r="E249" t="str">
            <v>D</v>
          </cell>
          <cell r="F249" t="str">
            <v>F5L</v>
          </cell>
          <cell r="G249" t="str">
            <v>AB01</v>
          </cell>
          <cell r="H249" t="str">
            <v>EFH01</v>
          </cell>
          <cell r="I249">
            <v>650101</v>
          </cell>
          <cell r="J249" t="str">
            <v>WS</v>
          </cell>
          <cell r="K249" t="str">
            <v>Field</v>
          </cell>
          <cell r="L249">
            <v>706535.77600000007</v>
          </cell>
          <cell r="M249">
            <v>353267.88800000004</v>
          </cell>
          <cell r="P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 </v>
          </cell>
          <cell r="D250" t="str">
            <v xml:space="preserve">Driller Technican </v>
          </cell>
          <cell r="E250" t="str">
            <v>D</v>
          </cell>
          <cell r="F250" t="str">
            <v>F5L</v>
          </cell>
          <cell r="G250" t="str">
            <v>AB01</v>
          </cell>
          <cell r="H250" t="str">
            <v>EFH01</v>
          </cell>
          <cell r="I250">
            <v>650101</v>
          </cell>
          <cell r="J250" t="str">
            <v>WS</v>
          </cell>
          <cell r="K250" t="str">
            <v>Field</v>
          </cell>
          <cell r="L250">
            <v>706535.77600000007</v>
          </cell>
          <cell r="M250">
            <v>353267.88800000004</v>
          </cell>
          <cell r="P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 </v>
          </cell>
          <cell r="D251" t="str">
            <v>Drilling Supervisor</v>
          </cell>
          <cell r="E251" t="str">
            <v>E</v>
          </cell>
          <cell r="F251" t="str">
            <v>F5L</v>
          </cell>
          <cell r="G251" t="str">
            <v>AB01</v>
          </cell>
          <cell r="H251" t="str">
            <v>EFH01</v>
          </cell>
          <cell r="I251">
            <v>650101</v>
          </cell>
          <cell r="J251" t="str">
            <v>WS</v>
          </cell>
          <cell r="K251" t="str">
            <v>Field</v>
          </cell>
          <cell r="L251">
            <v>848286.0736</v>
          </cell>
          <cell r="M251">
            <v>424143.0368</v>
          </cell>
          <cell r="P251">
            <v>0</v>
          </cell>
        </row>
        <row r="252">
          <cell r="A252" t="str">
            <v>EF0256</v>
          </cell>
          <cell r="B252" t="str">
            <v>Active</v>
          </cell>
          <cell r="C252" t="str">
            <v xml:space="preserve">Bahja ABDALLA BASHEIR  </v>
          </cell>
          <cell r="D252" t="str">
            <v xml:space="preserve">Cleaner </v>
          </cell>
          <cell r="E252" t="str">
            <v>A</v>
          </cell>
          <cell r="F252" t="str">
            <v>F1K</v>
          </cell>
          <cell r="G252" t="str">
            <v>CA03</v>
          </cell>
          <cell r="H252" t="str">
            <v>EFC01</v>
          </cell>
          <cell r="I252">
            <v>650100</v>
          </cell>
          <cell r="J252" t="str">
            <v>ADMIN</v>
          </cell>
          <cell r="K252" t="str">
            <v>Office</v>
          </cell>
          <cell r="L252">
            <v>396786.07494000002</v>
          </cell>
          <cell r="M252">
            <v>198393.03747000001</v>
          </cell>
          <cell r="P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 </v>
          </cell>
          <cell r="D253" t="str">
            <v xml:space="preserve">Driller Technican </v>
          </cell>
          <cell r="E253" t="str">
            <v>D</v>
          </cell>
          <cell r="F253">
            <v>0</v>
          </cell>
          <cell r="G253" t="str">
            <v>CA12</v>
          </cell>
          <cell r="H253" t="str">
            <v>EFH01</v>
          </cell>
          <cell r="I253">
            <v>650101</v>
          </cell>
          <cell r="J253" t="str">
            <v>WS</v>
          </cell>
          <cell r="K253" t="str">
            <v>Field</v>
          </cell>
          <cell r="L253">
            <v>706535.77600000007</v>
          </cell>
          <cell r="M253">
            <v>353267.88800000004</v>
          </cell>
          <cell r="P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 </v>
          </cell>
          <cell r="D254" t="str">
            <v xml:space="preserve">Master Driller </v>
          </cell>
          <cell r="E254" t="str">
            <v>E</v>
          </cell>
          <cell r="F254">
            <v>0</v>
          </cell>
          <cell r="G254" t="str">
            <v>CA12</v>
          </cell>
          <cell r="H254" t="str">
            <v>EFH01</v>
          </cell>
          <cell r="I254">
            <v>650101</v>
          </cell>
          <cell r="J254" t="str">
            <v>WS</v>
          </cell>
          <cell r="K254" t="str">
            <v>Field</v>
          </cell>
          <cell r="L254">
            <v>848286.0736</v>
          </cell>
          <cell r="M254">
            <v>424143.0368</v>
          </cell>
          <cell r="P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 </v>
          </cell>
          <cell r="D255" t="str">
            <v xml:space="preserve">Social Approach </v>
          </cell>
          <cell r="E255" t="str">
            <v>E</v>
          </cell>
          <cell r="F255">
            <v>0</v>
          </cell>
          <cell r="G255" t="str">
            <v>CA05</v>
          </cell>
          <cell r="H255" t="str">
            <v>EFH01</v>
          </cell>
          <cell r="I255">
            <v>650101</v>
          </cell>
          <cell r="J255" t="str">
            <v>WS</v>
          </cell>
          <cell r="K255" t="str">
            <v>Field</v>
          </cell>
          <cell r="L255">
            <v>848286.0736</v>
          </cell>
          <cell r="M255">
            <v>424143.0368</v>
          </cell>
          <cell r="P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 </v>
          </cell>
          <cell r="D256" t="str">
            <v xml:space="preserve">Cleaner </v>
          </cell>
          <cell r="E256" t="str">
            <v>A</v>
          </cell>
          <cell r="F256" t="str">
            <v>Z1L</v>
          </cell>
          <cell r="G256" t="str">
            <v>6500O</v>
          </cell>
          <cell r="H256" t="str">
            <v>EFC01</v>
          </cell>
          <cell r="I256">
            <v>650014</v>
          </cell>
          <cell r="J256" t="str">
            <v>ADMIN</v>
          </cell>
          <cell r="K256" t="str">
            <v>Guest house</v>
          </cell>
          <cell r="L256">
            <v>396786.07494000002</v>
          </cell>
          <cell r="M256">
            <v>198393.03747000001</v>
          </cell>
          <cell r="P256">
            <v>0</v>
          </cell>
        </row>
        <row r="257">
          <cell r="A257" t="str">
            <v>EF0261</v>
          </cell>
          <cell r="B257" t="str">
            <v>Active</v>
          </cell>
          <cell r="C257" t="str">
            <v xml:space="preserve">Abdelkader YagouP </v>
          </cell>
          <cell r="D257" t="str">
            <v>Local Food Aid Monitor</v>
          </cell>
          <cell r="E257" t="str">
            <v>B11</v>
          </cell>
          <cell r="F257" t="str">
            <v>D4H</v>
          </cell>
          <cell r="G257" t="str">
            <v>AB02</v>
          </cell>
          <cell r="H257" t="str">
            <v>EFF01</v>
          </cell>
          <cell r="I257">
            <v>650101</v>
          </cell>
          <cell r="J257" t="str">
            <v>FA</v>
          </cell>
          <cell r="K257" t="str">
            <v>Field</v>
          </cell>
          <cell r="L257">
            <v>493647.86945129267</v>
          </cell>
          <cell r="M257">
            <v>246823.93472564634</v>
          </cell>
          <cell r="P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 </v>
          </cell>
          <cell r="D258" t="str">
            <v>Watchman</v>
          </cell>
          <cell r="E258" t="str">
            <v>A</v>
          </cell>
          <cell r="F258">
            <v>0</v>
          </cell>
          <cell r="G258" t="str">
            <v>6500O</v>
          </cell>
          <cell r="H258" t="str">
            <v>EFC01</v>
          </cell>
          <cell r="I258">
            <v>650014</v>
          </cell>
          <cell r="J258" t="str">
            <v>LOG</v>
          </cell>
          <cell r="K258" t="str">
            <v>Guest House</v>
          </cell>
          <cell r="L258">
            <v>396786.07494000002</v>
          </cell>
          <cell r="M258">
            <v>198393.03747000001</v>
          </cell>
          <cell r="P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 xml:space="preserve">Yanis BESHIR MAHMOUD </v>
          </cell>
          <cell r="D259" t="str">
            <v>Local Food Aid Monitor</v>
          </cell>
          <cell r="E259" t="str">
            <v>B</v>
          </cell>
          <cell r="F259">
            <v>0</v>
          </cell>
          <cell r="G259" t="str">
            <v>AB02</v>
          </cell>
          <cell r="H259" t="str">
            <v>EFF01</v>
          </cell>
          <cell r="I259">
            <v>650101</v>
          </cell>
          <cell r="J259" t="str">
            <v>FA</v>
          </cell>
          <cell r="K259" t="str">
            <v>Field</v>
          </cell>
          <cell r="L259">
            <v>470286.45574</v>
          </cell>
          <cell r="M259">
            <v>235143.22787</v>
          </cell>
          <cell r="P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 xml:space="preserve">Al Nur ABDELRAHMAN SHERIF </v>
          </cell>
          <cell r="D260" t="str">
            <v>Local Food Aid Monitor</v>
          </cell>
          <cell r="E260" t="str">
            <v>B</v>
          </cell>
          <cell r="F260">
            <v>0</v>
          </cell>
          <cell r="G260" t="str">
            <v>AB02</v>
          </cell>
          <cell r="H260" t="str">
            <v>EFF01</v>
          </cell>
          <cell r="I260">
            <v>650101</v>
          </cell>
          <cell r="J260" t="str">
            <v>FA</v>
          </cell>
          <cell r="K260" t="str">
            <v>Field</v>
          </cell>
          <cell r="L260">
            <v>470286.45574</v>
          </cell>
          <cell r="M260">
            <v>235143.22787</v>
          </cell>
          <cell r="P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 xml:space="preserve">Abdelaziz MOHAMED AHMED </v>
          </cell>
          <cell r="D261" t="str">
            <v>Local Food Aid Monitor</v>
          </cell>
          <cell r="E261" t="str">
            <v>B</v>
          </cell>
          <cell r="F261">
            <v>0</v>
          </cell>
          <cell r="G261" t="str">
            <v>AB02</v>
          </cell>
          <cell r="H261" t="str">
            <v>EFF01</v>
          </cell>
          <cell r="I261">
            <v>650101</v>
          </cell>
          <cell r="J261" t="str">
            <v>FA</v>
          </cell>
          <cell r="K261" t="str">
            <v>Field</v>
          </cell>
          <cell r="L261">
            <v>470286.45574</v>
          </cell>
          <cell r="M261">
            <v>235143.22787</v>
          </cell>
          <cell r="P261">
            <v>0</v>
          </cell>
        </row>
        <row r="262">
          <cell r="A262" t="str">
            <v>EF0262</v>
          </cell>
          <cell r="B262" t="str">
            <v>Stopped</v>
          </cell>
          <cell r="C262" t="str">
            <v xml:space="preserve">Faisal IBRAHIM ABDULAZIZ </v>
          </cell>
          <cell r="D262" t="str">
            <v>Watsan Tecnician</v>
          </cell>
          <cell r="E262" t="str">
            <v>C</v>
          </cell>
          <cell r="F262" t="str">
            <v>F5L</v>
          </cell>
          <cell r="G262" t="str">
            <v>AB01</v>
          </cell>
          <cell r="H262" t="str">
            <v>EFH01</v>
          </cell>
          <cell r="I262">
            <v>650101</v>
          </cell>
          <cell r="J262" t="str">
            <v>WS</v>
          </cell>
          <cell r="K262" t="str">
            <v>Field</v>
          </cell>
          <cell r="L262">
            <v>580536.02859999996</v>
          </cell>
          <cell r="M262">
            <v>290268.01429999998</v>
          </cell>
          <cell r="P262">
            <v>0</v>
          </cell>
        </row>
        <row r="263">
          <cell r="A263" t="str">
            <v>EF0263</v>
          </cell>
          <cell r="B263" t="str">
            <v>Active</v>
          </cell>
          <cell r="C263" t="str">
            <v xml:space="preserve">Faisal MOHAMED EISSA </v>
          </cell>
          <cell r="D263" t="str">
            <v>Food security survey</v>
          </cell>
          <cell r="E263" t="str">
            <v>C11</v>
          </cell>
          <cell r="F263" t="str">
            <v>F1K</v>
          </cell>
          <cell r="G263" t="str">
            <v>CA01</v>
          </cell>
          <cell r="H263" t="str">
            <v>EFF01</v>
          </cell>
          <cell r="I263">
            <v>650101</v>
          </cell>
          <cell r="J263" t="str">
            <v>FS</v>
          </cell>
          <cell r="K263" t="str">
            <v>Field</v>
          </cell>
          <cell r="L263">
            <v>609410.55717187456</v>
          </cell>
          <cell r="M263">
            <v>304705.27858593728</v>
          </cell>
          <cell r="P263">
            <v>0</v>
          </cell>
        </row>
        <row r="264">
          <cell r="A264" t="str">
            <v>EF0267</v>
          </cell>
          <cell r="B264" t="str">
            <v>Active</v>
          </cell>
          <cell r="C264" t="str">
            <v xml:space="preserve">Modather Mohamed Abdalla </v>
          </cell>
          <cell r="D264" t="str">
            <v>Mechanic Assistan</v>
          </cell>
          <cell r="E264" t="str">
            <v>C1</v>
          </cell>
          <cell r="F264" t="str">
            <v>F1K</v>
          </cell>
          <cell r="G264" t="str">
            <v>CA03</v>
          </cell>
          <cell r="H264" t="str">
            <v>EFC01</v>
          </cell>
          <cell r="I264">
            <v>650100</v>
          </cell>
          <cell r="J264" t="str">
            <v>LOG</v>
          </cell>
          <cell r="K264" t="str">
            <v>Office</v>
          </cell>
          <cell r="L264">
            <v>592335.26867873606</v>
          </cell>
          <cell r="M264">
            <v>296167.63433936803</v>
          </cell>
          <cell r="N264">
            <v>250000</v>
          </cell>
          <cell r="P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 xml:space="preserve">KhaterAdam Jally </v>
          </cell>
          <cell r="D265" t="str">
            <v>Local Food Aid Monitor</v>
          </cell>
          <cell r="E265" t="str">
            <v>B</v>
          </cell>
          <cell r="F265">
            <v>0</v>
          </cell>
          <cell r="G265" t="str">
            <v>AB02</v>
          </cell>
          <cell r="H265" t="str">
            <v>EFF01</v>
          </cell>
          <cell r="I265">
            <v>650101</v>
          </cell>
          <cell r="J265" t="str">
            <v>FA</v>
          </cell>
          <cell r="K265" t="str">
            <v>Field</v>
          </cell>
          <cell r="L265">
            <v>470286.45574</v>
          </cell>
          <cell r="M265">
            <v>235143.22787</v>
          </cell>
          <cell r="P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 xml:space="preserve">Abdelgassim Mahmoud Abdallah </v>
          </cell>
          <cell r="D266" t="str">
            <v>Watchman</v>
          </cell>
          <cell r="E266" t="str">
            <v>A</v>
          </cell>
          <cell r="F266" t="str">
            <v>D4H</v>
          </cell>
          <cell r="G266" t="str">
            <v>AB00</v>
          </cell>
          <cell r="H266" t="str">
            <v>EFC01</v>
          </cell>
          <cell r="I266">
            <v>650100</v>
          </cell>
          <cell r="J266" t="str">
            <v>LOG</v>
          </cell>
          <cell r="K266" t="str">
            <v>Field</v>
          </cell>
          <cell r="L266">
            <v>396786.07494000002</v>
          </cell>
          <cell r="M266">
            <v>198393.03747000001</v>
          </cell>
          <cell r="P266">
            <v>0</v>
          </cell>
        </row>
        <row r="267">
          <cell r="A267" t="str">
            <v>EF0270</v>
          </cell>
          <cell r="B267" t="str">
            <v>Active</v>
          </cell>
          <cell r="C267" t="str">
            <v xml:space="preserve">Ahmed Suleiman Ahmed </v>
          </cell>
          <cell r="D267" t="str">
            <v>Watchman</v>
          </cell>
          <cell r="E267" t="str">
            <v>A11</v>
          </cell>
          <cell r="F267" t="str">
            <v>Z1L</v>
          </cell>
          <cell r="G267" t="str">
            <v>6500O</v>
          </cell>
          <cell r="H267" t="str">
            <v>EFC01</v>
          </cell>
          <cell r="I267">
            <v>650014</v>
          </cell>
          <cell r="J267" t="str">
            <v>LOG</v>
          </cell>
          <cell r="K267" t="str">
            <v>Guest House</v>
          </cell>
          <cell r="L267">
            <v>416473.55445912096</v>
          </cell>
          <cell r="M267">
            <v>208236.77722956048</v>
          </cell>
          <cell r="N267">
            <v>200000</v>
          </cell>
          <cell r="P267">
            <v>0</v>
          </cell>
        </row>
        <row r="268">
          <cell r="A268" t="str">
            <v>EF0271</v>
          </cell>
          <cell r="B268" t="str">
            <v>Active</v>
          </cell>
          <cell r="C268" t="str">
            <v xml:space="preserve">Babiker Ibrahim Mohamed </v>
          </cell>
          <cell r="D268" t="str">
            <v>Watchman</v>
          </cell>
          <cell r="E268" t="str">
            <v>A11</v>
          </cell>
          <cell r="F268" t="str">
            <v>Z1L</v>
          </cell>
          <cell r="G268" t="str">
            <v>6500O</v>
          </cell>
          <cell r="H268" t="str">
            <v>EFC01</v>
          </cell>
          <cell r="I268">
            <v>650014</v>
          </cell>
          <cell r="J268" t="str">
            <v>LOG</v>
          </cell>
          <cell r="K268" t="str">
            <v>Guest House</v>
          </cell>
          <cell r="L268">
            <v>416473.55445912096</v>
          </cell>
          <cell r="M268">
            <v>208236.77722956048</v>
          </cell>
          <cell r="N268">
            <v>200000</v>
          </cell>
          <cell r="P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 xml:space="preserve">Adam Abdulkarim Abdulshafi </v>
          </cell>
          <cell r="D269" t="str">
            <v>Watchman</v>
          </cell>
          <cell r="E269" t="str">
            <v>A</v>
          </cell>
          <cell r="F269">
            <v>0</v>
          </cell>
          <cell r="G269" t="str">
            <v>CA32</v>
          </cell>
          <cell r="H269" t="str">
            <v>EFN01</v>
          </cell>
          <cell r="I269">
            <v>650101</v>
          </cell>
          <cell r="J269" t="str">
            <v>NUT</v>
          </cell>
          <cell r="K269" t="str">
            <v>SFC</v>
          </cell>
          <cell r="L269">
            <v>396786.07494000002</v>
          </cell>
          <cell r="M269">
            <v>198393.03747000001</v>
          </cell>
          <cell r="P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 xml:space="preserve">Adam Mohamed Yahya </v>
          </cell>
          <cell r="D270" t="str">
            <v>Watchman</v>
          </cell>
          <cell r="E270" t="str">
            <v>A</v>
          </cell>
          <cell r="F270">
            <v>0</v>
          </cell>
          <cell r="G270" t="str">
            <v>CA32</v>
          </cell>
          <cell r="H270" t="str">
            <v>EFN01</v>
          </cell>
          <cell r="I270">
            <v>650101</v>
          </cell>
          <cell r="J270" t="str">
            <v>NUT</v>
          </cell>
          <cell r="K270" t="str">
            <v>SFC</v>
          </cell>
          <cell r="L270">
            <v>396786.07494000002</v>
          </cell>
          <cell r="M270">
            <v>198393.03747000001</v>
          </cell>
          <cell r="P270">
            <v>0</v>
          </cell>
        </row>
        <row r="271">
          <cell r="A271" t="str">
            <v>EF0251</v>
          </cell>
          <cell r="B271" t="str">
            <v>Stopped</v>
          </cell>
          <cell r="C271" t="str">
            <v xml:space="preserve">Osam  MOHMED MANSOUR  </v>
          </cell>
          <cell r="D271" t="str">
            <v xml:space="preserve">TECH Supervisor </v>
          </cell>
          <cell r="E271" t="str">
            <v>E</v>
          </cell>
          <cell r="F271">
            <v>0</v>
          </cell>
          <cell r="G271" t="str">
            <v>CA12</v>
          </cell>
          <cell r="H271" t="str">
            <v>EFH01</v>
          </cell>
          <cell r="I271">
            <v>650101</v>
          </cell>
          <cell r="J271" t="str">
            <v>WS</v>
          </cell>
          <cell r="K271" t="str">
            <v>Field</v>
          </cell>
          <cell r="L271">
            <v>848286.0736</v>
          </cell>
          <cell r="M271">
            <v>424143.0368</v>
          </cell>
          <cell r="P271">
            <v>0</v>
          </cell>
        </row>
        <row r="272">
          <cell r="A272" t="str">
            <v>EF0266</v>
          </cell>
          <cell r="B272" t="str">
            <v>Stopped</v>
          </cell>
          <cell r="C272" t="str">
            <v xml:space="preserve">Yousif Adam Zakaria </v>
          </cell>
          <cell r="D272" t="str">
            <v>Driver</v>
          </cell>
          <cell r="E272" t="str">
            <v>C</v>
          </cell>
          <cell r="F272">
            <v>0</v>
          </cell>
          <cell r="G272" t="str">
            <v>CA52</v>
          </cell>
          <cell r="H272" t="str">
            <v>EFC01</v>
          </cell>
          <cell r="I272">
            <v>650100</v>
          </cell>
          <cell r="J272" t="str">
            <v>LOG</v>
          </cell>
          <cell r="K272" t="str">
            <v>Office</v>
          </cell>
          <cell r="L272">
            <v>580536.02859999996</v>
          </cell>
          <cell r="M272">
            <v>290268.01429999998</v>
          </cell>
          <cell r="P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 xml:space="preserve">Mohamed Ahmed Dawalbeit </v>
          </cell>
          <cell r="D273" t="str">
            <v>Watchman</v>
          </cell>
          <cell r="E273" t="str">
            <v>A11</v>
          </cell>
          <cell r="F273" t="str">
            <v>F1K</v>
          </cell>
          <cell r="G273" t="str">
            <v>CA03</v>
          </cell>
          <cell r="H273" t="str">
            <v>EFC01</v>
          </cell>
          <cell r="I273">
            <v>650100</v>
          </cell>
          <cell r="J273" t="str">
            <v>LOG</v>
          </cell>
          <cell r="K273" t="str">
            <v>Office</v>
          </cell>
          <cell r="L273">
            <v>416473.55445912096</v>
          </cell>
          <cell r="M273">
            <v>208236.77722956048</v>
          </cell>
          <cell r="P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 xml:space="preserve">Alameldeen Ahmed Yousif Adam </v>
          </cell>
          <cell r="D274" t="str">
            <v>Geophisical operator</v>
          </cell>
          <cell r="E274" t="str">
            <v>C</v>
          </cell>
          <cell r="F274">
            <v>0</v>
          </cell>
          <cell r="G274" t="str">
            <v>CA12</v>
          </cell>
          <cell r="H274" t="str">
            <v>EFH01</v>
          </cell>
          <cell r="I274">
            <v>650101</v>
          </cell>
          <cell r="J274" t="str">
            <v>WS</v>
          </cell>
          <cell r="K274" t="str">
            <v>Field</v>
          </cell>
          <cell r="L274">
            <v>580536.02859999996</v>
          </cell>
          <cell r="M274">
            <v>290268.01429999998</v>
          </cell>
          <cell r="P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 xml:space="preserve">Hamid Mussa Suleiman </v>
          </cell>
          <cell r="D275" t="str">
            <v>Geophisical operator</v>
          </cell>
          <cell r="E275" t="str">
            <v>C</v>
          </cell>
          <cell r="F275">
            <v>0</v>
          </cell>
          <cell r="G275" t="str">
            <v>CA12</v>
          </cell>
          <cell r="H275" t="str">
            <v>EFH01</v>
          </cell>
          <cell r="I275">
            <v>650101</v>
          </cell>
          <cell r="J275" t="str">
            <v>WS</v>
          </cell>
          <cell r="K275" t="str">
            <v>Field</v>
          </cell>
          <cell r="L275">
            <v>580536.02859999996</v>
          </cell>
          <cell r="M275">
            <v>290268.01429999998</v>
          </cell>
          <cell r="P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 xml:space="preserve">Jaafer Mohamed Ahmed </v>
          </cell>
          <cell r="D276" t="str">
            <v>Geophisical supervisor</v>
          </cell>
          <cell r="E276" t="str">
            <v>E</v>
          </cell>
          <cell r="F276" t="str">
            <v>F5L</v>
          </cell>
          <cell r="G276" t="str">
            <v>AB01</v>
          </cell>
          <cell r="H276" t="str">
            <v>EFH01</v>
          </cell>
          <cell r="I276">
            <v>650101</v>
          </cell>
          <cell r="J276" t="str">
            <v>WS</v>
          </cell>
          <cell r="K276" t="str">
            <v>Field</v>
          </cell>
          <cell r="L276">
            <v>848286.0736</v>
          </cell>
          <cell r="M276">
            <v>424143.0368</v>
          </cell>
          <cell r="P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 xml:space="preserve">Ossam eldien Abdalla Ismail </v>
          </cell>
          <cell r="D277" t="str">
            <v>Drilling assistant</v>
          </cell>
          <cell r="E277" t="str">
            <v>D</v>
          </cell>
          <cell r="F277" t="str">
            <v>F5L</v>
          </cell>
          <cell r="G277" t="str">
            <v>AB01</v>
          </cell>
          <cell r="H277" t="str">
            <v>EFH01</v>
          </cell>
          <cell r="I277">
            <v>650101</v>
          </cell>
          <cell r="J277" t="str">
            <v>WS</v>
          </cell>
          <cell r="K277" t="str">
            <v>Field</v>
          </cell>
          <cell r="L277">
            <v>706535.77600000007</v>
          </cell>
          <cell r="M277">
            <v>353267.88800000004</v>
          </cell>
          <cell r="P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 xml:space="preserve">Nagat Adam Mohamed </v>
          </cell>
          <cell r="D278" t="str">
            <v xml:space="preserve">Food security monitor </v>
          </cell>
          <cell r="E278" t="str">
            <v>C</v>
          </cell>
          <cell r="F278">
            <v>0</v>
          </cell>
          <cell r="G278" t="str">
            <v>CA42</v>
          </cell>
          <cell r="H278" t="str">
            <v>EFF01</v>
          </cell>
          <cell r="I278">
            <v>650101</v>
          </cell>
          <cell r="J278" t="str">
            <v>FS</v>
          </cell>
          <cell r="K278" t="str">
            <v>Field</v>
          </cell>
          <cell r="L278">
            <v>580536.02859999996</v>
          </cell>
          <cell r="M278">
            <v>290268.01429999998</v>
          </cell>
          <cell r="P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 xml:space="preserve">Azarg Dawood Hamid </v>
          </cell>
          <cell r="D279" t="str">
            <v xml:space="preserve">Radio operator </v>
          </cell>
          <cell r="E279" t="str">
            <v>D</v>
          </cell>
          <cell r="F279">
            <v>0</v>
          </cell>
          <cell r="G279" t="str">
            <v>BA30</v>
          </cell>
          <cell r="H279" t="str">
            <v>EFC01</v>
          </cell>
          <cell r="I279">
            <v>650100</v>
          </cell>
          <cell r="J279" t="str">
            <v>LOG</v>
          </cell>
          <cell r="K279" t="str">
            <v>Office</v>
          </cell>
          <cell r="L279">
            <v>706535.77600000007</v>
          </cell>
          <cell r="M279">
            <v>353267.88800000004</v>
          </cell>
          <cell r="P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 xml:space="preserve">Anwar Elamin Ahmed </v>
          </cell>
          <cell r="D280" t="str">
            <v xml:space="preserve">Radio operator </v>
          </cell>
          <cell r="E280" t="str">
            <v>D</v>
          </cell>
          <cell r="F280">
            <v>0</v>
          </cell>
          <cell r="G280" t="str">
            <v>CA52</v>
          </cell>
          <cell r="H280" t="str">
            <v>EFC01</v>
          </cell>
          <cell r="I280">
            <v>650100</v>
          </cell>
          <cell r="J280" t="str">
            <v>LOG</v>
          </cell>
          <cell r="K280" t="str">
            <v>Office</v>
          </cell>
          <cell r="L280">
            <v>706535.77600000007</v>
          </cell>
          <cell r="M280">
            <v>353267.88800000004</v>
          </cell>
          <cell r="P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 xml:space="preserve">Aisha Adam Ahmed Mohamed </v>
          </cell>
          <cell r="D281" t="str">
            <v>Cook/Cleaner</v>
          </cell>
          <cell r="E281" t="str">
            <v>B</v>
          </cell>
          <cell r="F281" t="str">
            <v>D4H</v>
          </cell>
          <cell r="G281" t="str">
            <v>AB00</v>
          </cell>
          <cell r="H281" t="str">
            <v>EFC01</v>
          </cell>
          <cell r="I281">
            <v>650100</v>
          </cell>
          <cell r="J281" t="str">
            <v>LOG</v>
          </cell>
          <cell r="K281" t="str">
            <v>Field</v>
          </cell>
          <cell r="L281">
            <v>470286.45574</v>
          </cell>
          <cell r="M281">
            <v>235143.22787</v>
          </cell>
          <cell r="P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 xml:space="preserve">Hamed Mohamed Hamed </v>
          </cell>
          <cell r="D282" t="str">
            <v>LOG/Assistant -Daraslaam</v>
          </cell>
          <cell r="E282" t="str">
            <v>E</v>
          </cell>
          <cell r="F282" t="str">
            <v>F1K</v>
          </cell>
          <cell r="G282" t="str">
            <v>CA03</v>
          </cell>
          <cell r="H282" t="str">
            <v>EFC01</v>
          </cell>
          <cell r="I282">
            <v>650100</v>
          </cell>
          <cell r="J282" t="str">
            <v>LOG</v>
          </cell>
          <cell r="K282" t="str">
            <v>Office</v>
          </cell>
          <cell r="L282">
            <v>848286.0736</v>
          </cell>
          <cell r="M282">
            <v>424143.0368</v>
          </cell>
          <cell r="P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 xml:space="preserve">Habadeen Sidig Basher </v>
          </cell>
          <cell r="D283" t="str">
            <v xml:space="preserve">Technical Supervisor </v>
          </cell>
          <cell r="E283" t="str">
            <v>E</v>
          </cell>
          <cell r="F283" t="str">
            <v>F5L</v>
          </cell>
          <cell r="G283" t="str">
            <v>AB01</v>
          </cell>
          <cell r="H283" t="str">
            <v>EFH01</v>
          </cell>
          <cell r="I283">
            <v>650101</v>
          </cell>
          <cell r="J283" t="str">
            <v>WS</v>
          </cell>
          <cell r="K283" t="str">
            <v>Field</v>
          </cell>
          <cell r="L283">
            <v>848286.0736</v>
          </cell>
          <cell r="M283">
            <v>424143.0368</v>
          </cell>
          <cell r="P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 xml:space="preserve">Taha Osman Nasor </v>
          </cell>
          <cell r="D284" t="str">
            <v>Drilling Assistant</v>
          </cell>
          <cell r="E284" t="str">
            <v>D</v>
          </cell>
          <cell r="F284">
            <v>0</v>
          </cell>
          <cell r="G284" t="str">
            <v>CA12</v>
          </cell>
          <cell r="H284" t="str">
            <v>EFH01</v>
          </cell>
          <cell r="I284">
            <v>650101</v>
          </cell>
          <cell r="J284" t="str">
            <v>WS</v>
          </cell>
          <cell r="K284" t="str">
            <v>Field</v>
          </cell>
          <cell r="L284">
            <v>706535.77600000007</v>
          </cell>
          <cell r="M284">
            <v>353267.88800000004</v>
          </cell>
          <cell r="P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 xml:space="preserve">Elsadig Arja Abdurahman </v>
          </cell>
          <cell r="D285" t="str">
            <v>Drilling Assistant</v>
          </cell>
          <cell r="E285" t="str">
            <v>D</v>
          </cell>
          <cell r="F285">
            <v>0</v>
          </cell>
          <cell r="G285" t="str">
            <v>CA12</v>
          </cell>
          <cell r="H285" t="str">
            <v>EFH01</v>
          </cell>
          <cell r="I285">
            <v>650101</v>
          </cell>
          <cell r="J285" t="str">
            <v>WS</v>
          </cell>
          <cell r="K285" t="str">
            <v>Field</v>
          </cell>
          <cell r="L285">
            <v>706535.77600000007</v>
          </cell>
          <cell r="M285">
            <v>353267.88800000004</v>
          </cell>
          <cell r="P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 xml:space="preserve">Hamed Zakaria Basi </v>
          </cell>
          <cell r="D286" t="str">
            <v>Food Aid Monitor</v>
          </cell>
          <cell r="E286" t="str">
            <v>C</v>
          </cell>
          <cell r="F286" t="str">
            <v>D4H</v>
          </cell>
          <cell r="G286" t="str">
            <v>AB02</v>
          </cell>
          <cell r="H286" t="str">
            <v>EFF01</v>
          </cell>
          <cell r="I286">
            <v>650101</v>
          </cell>
          <cell r="J286" t="str">
            <v>FA</v>
          </cell>
          <cell r="K286" t="str">
            <v>Field</v>
          </cell>
          <cell r="L286">
            <v>580536.02859999996</v>
          </cell>
          <cell r="M286">
            <v>290268.01429999998</v>
          </cell>
          <cell r="P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 xml:space="preserve">Mahadia Adam Ibrahim </v>
          </cell>
          <cell r="D287" t="str">
            <v>OTP Team Leader</v>
          </cell>
          <cell r="E287" t="str">
            <v>D</v>
          </cell>
          <cell r="F287" t="str">
            <v>F1K</v>
          </cell>
          <cell r="G287" t="str">
            <v>CA02</v>
          </cell>
          <cell r="H287" t="str">
            <v>EFN01</v>
          </cell>
          <cell r="I287">
            <v>650101</v>
          </cell>
          <cell r="J287" t="str">
            <v>NUT</v>
          </cell>
          <cell r="K287" t="str">
            <v>OTP</v>
          </cell>
          <cell r="L287">
            <v>706535.77600000007</v>
          </cell>
          <cell r="M287">
            <v>353267.88800000004</v>
          </cell>
          <cell r="P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 xml:space="preserve">Eltigani Fadul Mustafa </v>
          </cell>
          <cell r="D288" t="str">
            <v>Accountant</v>
          </cell>
          <cell r="E288" t="str">
            <v>F</v>
          </cell>
          <cell r="F288" t="str">
            <v>F1K</v>
          </cell>
          <cell r="G288" t="str">
            <v>CA03</v>
          </cell>
          <cell r="H288" t="str">
            <v>EFC01</v>
          </cell>
          <cell r="I288">
            <v>650100</v>
          </cell>
          <cell r="J288" t="str">
            <v>ADMIN</v>
          </cell>
          <cell r="K288" t="str">
            <v>Office</v>
          </cell>
          <cell r="L288">
            <v>1025128.70208</v>
          </cell>
          <cell r="M288">
            <v>512564.35103999998</v>
          </cell>
          <cell r="N288">
            <v>100000</v>
          </cell>
          <cell r="P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 xml:space="preserve">Abdelhameed Eltigani Suliman </v>
          </cell>
          <cell r="D289" t="str">
            <v xml:space="preserve">Medical Supervisor </v>
          </cell>
          <cell r="E289" t="str">
            <v>H</v>
          </cell>
          <cell r="F289" t="str">
            <v>F1K</v>
          </cell>
          <cell r="G289" t="str">
            <v>CA02</v>
          </cell>
          <cell r="H289" t="str">
            <v>EFN01</v>
          </cell>
          <cell r="I289">
            <v>650101</v>
          </cell>
          <cell r="J289" t="str">
            <v>NUT</v>
          </cell>
          <cell r="K289" t="str">
            <v>TFC</v>
          </cell>
          <cell r="L289">
            <v>1723960.496</v>
          </cell>
          <cell r="M289">
            <v>861980.24800000002</v>
          </cell>
          <cell r="P289">
            <v>0</v>
          </cell>
        </row>
        <row r="290">
          <cell r="A290" t="str">
            <v>EF0290</v>
          </cell>
          <cell r="B290" t="str">
            <v>Active</v>
          </cell>
          <cell r="C290" t="str">
            <v xml:space="preserve">Mariam Abaker Yahya </v>
          </cell>
          <cell r="D290" t="str">
            <v>Cleaner</v>
          </cell>
          <cell r="E290" t="str">
            <v>A</v>
          </cell>
          <cell r="F290" t="str">
            <v>F1K</v>
          </cell>
          <cell r="G290" t="str">
            <v>CA02</v>
          </cell>
          <cell r="H290" t="str">
            <v>EFN01</v>
          </cell>
          <cell r="I290">
            <v>650101</v>
          </cell>
          <cell r="J290" t="str">
            <v>NUT</v>
          </cell>
          <cell r="K290" t="str">
            <v>TFC</v>
          </cell>
          <cell r="L290">
            <v>396786.07494000002</v>
          </cell>
          <cell r="M290">
            <v>198393.03747000001</v>
          </cell>
          <cell r="P290">
            <v>0</v>
          </cell>
        </row>
        <row r="291">
          <cell r="A291" t="str">
            <v>EF0291</v>
          </cell>
          <cell r="B291" t="str">
            <v>Active</v>
          </cell>
          <cell r="C291" t="str">
            <v xml:space="preserve">Anwar Elamin Ahmed </v>
          </cell>
          <cell r="D291" t="str">
            <v xml:space="preserve">Radio operator </v>
          </cell>
          <cell r="E291" t="str">
            <v>D</v>
          </cell>
          <cell r="F291" t="str">
            <v>F1K</v>
          </cell>
          <cell r="G291" t="str">
            <v>CA03</v>
          </cell>
          <cell r="H291" t="str">
            <v>EFC01</v>
          </cell>
          <cell r="I291">
            <v>650100</v>
          </cell>
          <cell r="J291" t="str">
            <v>LOG</v>
          </cell>
          <cell r="K291" t="str">
            <v>Office</v>
          </cell>
          <cell r="L291">
            <v>706535.77600000007</v>
          </cell>
          <cell r="M291">
            <v>353267.88800000004</v>
          </cell>
          <cell r="P291">
            <v>0</v>
          </cell>
        </row>
        <row r="292">
          <cell r="A292" t="str">
            <v>EF0289</v>
          </cell>
          <cell r="B292" t="str">
            <v>Stopped</v>
          </cell>
          <cell r="C292" t="str">
            <v xml:space="preserve">Hisham Eldeen Abdol Malik Babikir </v>
          </cell>
          <cell r="D292" t="str">
            <v>Driver</v>
          </cell>
          <cell r="E292" t="str">
            <v>C</v>
          </cell>
          <cell r="F292" t="str">
            <v>F1J</v>
          </cell>
          <cell r="G292" t="str">
            <v>CA52</v>
          </cell>
          <cell r="H292" t="str">
            <v>EFC01</v>
          </cell>
          <cell r="I292">
            <v>650100</v>
          </cell>
          <cell r="J292" t="str">
            <v>LOG</v>
          </cell>
          <cell r="K292" t="str">
            <v>Office</v>
          </cell>
          <cell r="L292">
            <v>580536.02859999996</v>
          </cell>
          <cell r="M292">
            <v>290268.01429999998</v>
          </cell>
          <cell r="P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 xml:space="preserve">James Gordon Bulli </v>
          </cell>
          <cell r="D293" t="str">
            <v>Logistician Assistant</v>
          </cell>
          <cell r="E293" t="str">
            <v>G</v>
          </cell>
          <cell r="F293" t="str">
            <v>F1K</v>
          </cell>
          <cell r="G293" t="str">
            <v>CA03</v>
          </cell>
          <cell r="H293" t="str">
            <v>EFC01</v>
          </cell>
          <cell r="I293">
            <v>650100</v>
          </cell>
          <cell r="J293" t="str">
            <v>LOG</v>
          </cell>
          <cell r="K293" t="str">
            <v>Office</v>
          </cell>
          <cell r="L293">
            <v>1253160.1081600001</v>
          </cell>
          <cell r="M293">
            <v>626580.05408000003</v>
          </cell>
          <cell r="N293">
            <v>1168000</v>
          </cell>
          <cell r="P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 xml:space="preserve">Adam Younis Ishag </v>
          </cell>
          <cell r="D294" t="str">
            <v xml:space="preserve">Measurer </v>
          </cell>
          <cell r="E294" t="str">
            <v>B</v>
          </cell>
          <cell r="F294" t="str">
            <v>F1K</v>
          </cell>
          <cell r="G294" t="str">
            <v>CA02</v>
          </cell>
          <cell r="H294" t="str">
            <v>EFN01</v>
          </cell>
          <cell r="I294">
            <v>650101</v>
          </cell>
          <cell r="J294" t="str">
            <v>NUT</v>
          </cell>
          <cell r="K294" t="str">
            <v>OTP</v>
          </cell>
          <cell r="L294">
            <v>470286.45574</v>
          </cell>
          <cell r="M294">
            <v>235143.22787</v>
          </cell>
          <cell r="P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 xml:space="preserve">Rehab Ibrahim Saleh </v>
          </cell>
          <cell r="D295" t="str">
            <v>Data Entry Manager</v>
          </cell>
          <cell r="E295" t="str">
            <v>C</v>
          </cell>
          <cell r="F295">
            <v>0</v>
          </cell>
          <cell r="G295" t="str">
            <v>CA42</v>
          </cell>
          <cell r="H295" t="str">
            <v>EFF01</v>
          </cell>
          <cell r="I295">
            <v>650101</v>
          </cell>
          <cell r="J295" t="str">
            <v>FS</v>
          </cell>
          <cell r="K295" t="str">
            <v>Field</v>
          </cell>
          <cell r="L295">
            <v>580536.02859999996</v>
          </cell>
          <cell r="M295">
            <v>290268.01429999998</v>
          </cell>
          <cell r="P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 xml:space="preserve">Abdalla Mohamed Gumma </v>
          </cell>
          <cell r="D296" t="str">
            <v>Watchman</v>
          </cell>
          <cell r="E296" t="str">
            <v>A</v>
          </cell>
          <cell r="F296" t="str">
            <v>F1K</v>
          </cell>
          <cell r="G296" t="str">
            <v>CA03</v>
          </cell>
          <cell r="H296" t="str">
            <v>EFC01</v>
          </cell>
          <cell r="I296">
            <v>650100</v>
          </cell>
          <cell r="J296" t="str">
            <v>LOG</v>
          </cell>
          <cell r="K296" t="str">
            <v>Office</v>
          </cell>
          <cell r="L296">
            <v>396786.07494000002</v>
          </cell>
          <cell r="M296">
            <v>198393.03747000001</v>
          </cell>
          <cell r="P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 xml:space="preserve">Abubaker Adam Ahmed </v>
          </cell>
          <cell r="D297" t="str">
            <v>Watchman</v>
          </cell>
          <cell r="E297" t="str">
            <v>A</v>
          </cell>
          <cell r="F297" t="str">
            <v>F1K</v>
          </cell>
          <cell r="G297" t="str">
            <v>CA03</v>
          </cell>
          <cell r="H297" t="str">
            <v>EFC01</v>
          </cell>
          <cell r="I297">
            <v>650100</v>
          </cell>
          <cell r="J297" t="str">
            <v>LOG</v>
          </cell>
          <cell r="K297" t="str">
            <v>Office</v>
          </cell>
          <cell r="L297">
            <v>396786.07494000002</v>
          </cell>
          <cell r="M297">
            <v>198393.03747000001</v>
          </cell>
          <cell r="P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 </v>
          </cell>
          <cell r="D298" t="str">
            <v>Watchman</v>
          </cell>
          <cell r="E298" t="str">
            <v>A</v>
          </cell>
          <cell r="F298" t="str">
            <v>F1J</v>
          </cell>
          <cell r="G298" t="str">
            <v>CA52</v>
          </cell>
          <cell r="H298" t="str">
            <v>EFC01</v>
          </cell>
          <cell r="I298">
            <v>650100</v>
          </cell>
          <cell r="J298" t="str">
            <v>LOG</v>
          </cell>
          <cell r="K298" t="str">
            <v>Office</v>
          </cell>
          <cell r="L298">
            <v>396786.07494000002</v>
          </cell>
          <cell r="M298">
            <v>198393.03747000001</v>
          </cell>
          <cell r="P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 </v>
          </cell>
          <cell r="D299" t="str">
            <v>Watchman</v>
          </cell>
          <cell r="E299" t="str">
            <v>A</v>
          </cell>
          <cell r="F299" t="str">
            <v>F1J</v>
          </cell>
          <cell r="G299" t="str">
            <v>CA52</v>
          </cell>
          <cell r="H299" t="str">
            <v>EFC01</v>
          </cell>
          <cell r="I299">
            <v>650100</v>
          </cell>
          <cell r="J299" t="str">
            <v>LOG</v>
          </cell>
          <cell r="K299" t="str">
            <v>Office</v>
          </cell>
          <cell r="L299">
            <v>396786.07494000002</v>
          </cell>
          <cell r="M299">
            <v>198393.03747000001</v>
          </cell>
          <cell r="P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 xml:space="preserve">Yassir Eissa Elsamani </v>
          </cell>
          <cell r="D300" t="str">
            <v>Watchman</v>
          </cell>
          <cell r="E300" t="str">
            <v>A</v>
          </cell>
          <cell r="F300" t="str">
            <v>Z1L</v>
          </cell>
          <cell r="G300" t="str">
            <v>6500O</v>
          </cell>
          <cell r="H300" t="str">
            <v>EFC01</v>
          </cell>
          <cell r="I300">
            <v>650014</v>
          </cell>
          <cell r="J300" t="str">
            <v>LOG</v>
          </cell>
          <cell r="K300" t="str">
            <v>Guest House</v>
          </cell>
          <cell r="L300">
            <v>396786.07494000002</v>
          </cell>
          <cell r="M300">
            <v>198393.03747000001</v>
          </cell>
          <cell r="P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 xml:space="preserve">Abdulgadir Yagoub Kheir Alla </v>
          </cell>
          <cell r="D301" t="str">
            <v>Watchman</v>
          </cell>
          <cell r="E301" t="str">
            <v>A</v>
          </cell>
          <cell r="F301" t="str">
            <v>F1K</v>
          </cell>
          <cell r="G301" t="str">
            <v>CA02</v>
          </cell>
          <cell r="H301" t="str">
            <v>EFN01</v>
          </cell>
          <cell r="I301">
            <v>650101</v>
          </cell>
          <cell r="J301" t="str">
            <v>NUT</v>
          </cell>
          <cell r="K301" t="str">
            <v>TFC</v>
          </cell>
          <cell r="L301">
            <v>396786.07494000002</v>
          </cell>
          <cell r="M301">
            <v>198393.03747000001</v>
          </cell>
          <cell r="N301">
            <v>100000</v>
          </cell>
          <cell r="P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 xml:space="preserve">Ishag  Gamar eldeen Abdalla </v>
          </cell>
          <cell r="D302" t="str">
            <v>Watchman</v>
          </cell>
          <cell r="E302" t="str">
            <v>A</v>
          </cell>
          <cell r="F302" t="str">
            <v>F1J</v>
          </cell>
          <cell r="G302" t="str">
            <v>CA52</v>
          </cell>
          <cell r="H302" t="str">
            <v>EFC01</v>
          </cell>
          <cell r="I302">
            <v>650100</v>
          </cell>
          <cell r="J302" t="str">
            <v>LOG</v>
          </cell>
          <cell r="K302" t="str">
            <v>Office</v>
          </cell>
          <cell r="L302">
            <v>396786.07494000002</v>
          </cell>
          <cell r="M302">
            <v>198393.03747000001</v>
          </cell>
          <cell r="P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 xml:space="preserve">Ahmed Ibrahim Ahmed </v>
          </cell>
          <cell r="D303" t="str">
            <v>Watchman</v>
          </cell>
          <cell r="E303" t="str">
            <v>A</v>
          </cell>
          <cell r="F303" t="str">
            <v>F1J</v>
          </cell>
          <cell r="G303" t="str">
            <v>CA52</v>
          </cell>
          <cell r="H303" t="str">
            <v>EFC01</v>
          </cell>
          <cell r="I303">
            <v>650100</v>
          </cell>
          <cell r="J303" t="str">
            <v>LOG</v>
          </cell>
          <cell r="K303" t="str">
            <v>Office</v>
          </cell>
          <cell r="L303">
            <v>396786.07494000002</v>
          </cell>
          <cell r="M303">
            <v>198393.03747000001</v>
          </cell>
          <cell r="P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 xml:space="preserve">Yahya Abdalla Yagoub </v>
          </cell>
          <cell r="D304" t="str">
            <v>Watchman</v>
          </cell>
          <cell r="E304" t="str">
            <v>A</v>
          </cell>
          <cell r="F304" t="str">
            <v>Z1L</v>
          </cell>
          <cell r="G304" t="str">
            <v>6500O</v>
          </cell>
          <cell r="H304" t="str">
            <v>EFC01</v>
          </cell>
          <cell r="I304">
            <v>650014</v>
          </cell>
          <cell r="J304" t="str">
            <v>LOG</v>
          </cell>
          <cell r="K304" t="str">
            <v>Guest House</v>
          </cell>
          <cell r="L304">
            <v>396786.07494000002</v>
          </cell>
          <cell r="M304">
            <v>198393.03747000001</v>
          </cell>
          <cell r="P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 xml:space="preserve">Hassan Adam Ibrahim </v>
          </cell>
          <cell r="D305" t="str">
            <v>Watchman</v>
          </cell>
          <cell r="E305" t="str">
            <v>A</v>
          </cell>
          <cell r="F305" t="str">
            <v>Z1L</v>
          </cell>
          <cell r="G305" t="str">
            <v>6500O</v>
          </cell>
          <cell r="H305" t="str">
            <v>EFC01</v>
          </cell>
          <cell r="I305">
            <v>650014</v>
          </cell>
          <cell r="J305" t="str">
            <v>LOG</v>
          </cell>
          <cell r="K305" t="str">
            <v>Guest house</v>
          </cell>
          <cell r="L305">
            <v>396786.07494000002</v>
          </cell>
          <cell r="M305">
            <v>198393.03747000001</v>
          </cell>
          <cell r="P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 xml:space="preserve">Abdalla Mohamed Ahmed Elsafi </v>
          </cell>
          <cell r="D306" t="str">
            <v>Watchman</v>
          </cell>
          <cell r="E306" t="str">
            <v>A</v>
          </cell>
          <cell r="F306" t="str">
            <v>Z1L</v>
          </cell>
          <cell r="G306" t="str">
            <v>6500O</v>
          </cell>
          <cell r="H306" t="str">
            <v>EFC01</v>
          </cell>
          <cell r="I306">
            <v>650014</v>
          </cell>
          <cell r="J306" t="str">
            <v>LOG</v>
          </cell>
          <cell r="K306" t="str">
            <v>Guest House</v>
          </cell>
          <cell r="L306">
            <v>396786.07494000002</v>
          </cell>
          <cell r="M306">
            <v>198393.03747000001</v>
          </cell>
          <cell r="P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 xml:space="preserve">Samah Mansour Elyas </v>
          </cell>
          <cell r="D307" t="str">
            <v>Community Animator</v>
          </cell>
          <cell r="E307" t="str">
            <v>D</v>
          </cell>
          <cell r="F307">
            <v>0</v>
          </cell>
          <cell r="G307" t="str">
            <v>CA12</v>
          </cell>
          <cell r="H307" t="str">
            <v>EFH01</v>
          </cell>
          <cell r="I307">
            <v>650101</v>
          </cell>
          <cell r="J307" t="str">
            <v>WS</v>
          </cell>
          <cell r="K307" t="str">
            <v>Field</v>
          </cell>
          <cell r="L307">
            <v>706535.77600000007</v>
          </cell>
          <cell r="M307">
            <v>353267.88800000004</v>
          </cell>
          <cell r="P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 xml:space="preserve">Ahmed Mohamed Abaker </v>
          </cell>
          <cell r="D308" t="str">
            <v>Nurse</v>
          </cell>
          <cell r="E308" t="str">
            <v>D</v>
          </cell>
          <cell r="F308" t="str">
            <v>F1K</v>
          </cell>
          <cell r="G308" t="str">
            <v>CA02</v>
          </cell>
          <cell r="H308" t="str">
            <v>EFN01</v>
          </cell>
          <cell r="I308">
            <v>650101</v>
          </cell>
          <cell r="J308" t="str">
            <v>NUT</v>
          </cell>
          <cell r="K308" t="str">
            <v>TFC</v>
          </cell>
          <cell r="L308">
            <v>706535.77600000007</v>
          </cell>
          <cell r="M308">
            <v>353267.88800000004</v>
          </cell>
          <cell r="P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 xml:space="preserve">Ahmed Abdulkarim Hassan </v>
          </cell>
          <cell r="D309" t="str">
            <v>Driver</v>
          </cell>
          <cell r="E309" t="str">
            <v>C</v>
          </cell>
          <cell r="F309" t="str">
            <v>F1K</v>
          </cell>
          <cell r="G309" t="str">
            <v>CA03</v>
          </cell>
          <cell r="H309" t="str">
            <v>EFC01</v>
          </cell>
          <cell r="I309">
            <v>650100</v>
          </cell>
          <cell r="J309" t="str">
            <v>LOG</v>
          </cell>
          <cell r="K309" t="str">
            <v>Office</v>
          </cell>
          <cell r="L309">
            <v>580536.02859999996</v>
          </cell>
          <cell r="M309">
            <v>290268.01429999998</v>
          </cell>
          <cell r="P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 xml:space="preserve">Elnour Mussa Abdalla </v>
          </cell>
          <cell r="D310" t="str">
            <v>Driver</v>
          </cell>
          <cell r="E310" t="str">
            <v>C</v>
          </cell>
          <cell r="F310" t="str">
            <v>F1K</v>
          </cell>
          <cell r="G310" t="str">
            <v>CA03</v>
          </cell>
          <cell r="H310" t="str">
            <v>EFC01</v>
          </cell>
          <cell r="I310">
            <v>650100</v>
          </cell>
          <cell r="J310" t="str">
            <v>LOG</v>
          </cell>
          <cell r="K310" t="str">
            <v>Office</v>
          </cell>
          <cell r="L310">
            <v>380536.02859999996</v>
          </cell>
          <cell r="M310">
            <v>190268.01429999998</v>
          </cell>
          <cell r="N310">
            <v>50000</v>
          </cell>
          <cell r="P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 xml:space="preserve">Mohamed Idris Adam </v>
          </cell>
          <cell r="D311" t="str">
            <v>Registrar</v>
          </cell>
          <cell r="E311" t="str">
            <v>C4</v>
          </cell>
          <cell r="F311" t="str">
            <v>F1K</v>
          </cell>
          <cell r="G311" t="str">
            <v>CA02</v>
          </cell>
          <cell r="H311" t="str">
            <v>EFN01</v>
          </cell>
          <cell r="I311">
            <v>650101</v>
          </cell>
          <cell r="J311" t="str">
            <v>NUT</v>
          </cell>
          <cell r="K311" t="str">
            <v>TFC</v>
          </cell>
          <cell r="L311">
            <v>638286.74939056206</v>
          </cell>
          <cell r="M311">
            <v>319143.37469528103</v>
          </cell>
          <cell r="P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 xml:space="preserve">Mohamed Badr Abdalmajid </v>
          </cell>
          <cell r="D312" t="str">
            <v>Data Entry Clerk</v>
          </cell>
          <cell r="E312" t="str">
            <v>C</v>
          </cell>
          <cell r="F312" t="str">
            <v>F1J</v>
          </cell>
          <cell r="G312" t="str">
            <v>CA42</v>
          </cell>
          <cell r="H312" t="str">
            <v>EFF01</v>
          </cell>
          <cell r="I312">
            <v>650101</v>
          </cell>
          <cell r="J312" t="str">
            <v>FS</v>
          </cell>
          <cell r="K312" t="str">
            <v>Field</v>
          </cell>
          <cell r="L312">
            <v>580536.02859999996</v>
          </cell>
          <cell r="M312">
            <v>290268.01429999998</v>
          </cell>
          <cell r="P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 xml:space="preserve">Zakaria Mohamed Khamees </v>
          </cell>
          <cell r="D313" t="str">
            <v>Driver</v>
          </cell>
          <cell r="E313" t="str">
            <v>C</v>
          </cell>
          <cell r="F313" t="str">
            <v>F1K</v>
          </cell>
          <cell r="G313" t="str">
            <v>CA03</v>
          </cell>
          <cell r="H313" t="str">
            <v>EFC01</v>
          </cell>
          <cell r="I313">
            <v>650100</v>
          </cell>
          <cell r="J313" t="str">
            <v>LOG</v>
          </cell>
          <cell r="K313" t="str">
            <v>Office</v>
          </cell>
          <cell r="L313">
            <v>580536.02859999996</v>
          </cell>
          <cell r="M313">
            <v>290268.01429999998</v>
          </cell>
          <cell r="N313">
            <v>150000</v>
          </cell>
          <cell r="P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 xml:space="preserve">Adam Osman Mukhtar </v>
          </cell>
          <cell r="D314" t="str">
            <v>Driver</v>
          </cell>
          <cell r="E314" t="str">
            <v>C</v>
          </cell>
          <cell r="F314" t="str">
            <v>F1K</v>
          </cell>
          <cell r="G314" t="str">
            <v>CA03</v>
          </cell>
          <cell r="H314" t="str">
            <v>EFC01</v>
          </cell>
          <cell r="I314">
            <v>650100</v>
          </cell>
          <cell r="J314" t="str">
            <v>LOG</v>
          </cell>
          <cell r="K314" t="str">
            <v>Office</v>
          </cell>
          <cell r="L314">
            <v>580536.02859999996</v>
          </cell>
          <cell r="M314">
            <v>290268.01429999998</v>
          </cell>
          <cell r="N314">
            <v>200000</v>
          </cell>
          <cell r="P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 xml:space="preserve">Mohamed Adam Mohamed Abdalla </v>
          </cell>
          <cell r="D315" t="str">
            <v>Driver</v>
          </cell>
          <cell r="E315" t="str">
            <v>C</v>
          </cell>
          <cell r="F315" t="str">
            <v>F1K</v>
          </cell>
          <cell r="G315" t="str">
            <v>CA03</v>
          </cell>
          <cell r="H315" t="str">
            <v>EFC01</v>
          </cell>
          <cell r="I315">
            <v>650100</v>
          </cell>
          <cell r="J315" t="str">
            <v>LOG</v>
          </cell>
          <cell r="K315" t="str">
            <v>Office</v>
          </cell>
          <cell r="L315">
            <v>580536.02859999996</v>
          </cell>
          <cell r="M315">
            <v>290268.01429999998</v>
          </cell>
          <cell r="P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 xml:space="preserve">Elsadig Eissa Samani </v>
          </cell>
          <cell r="D316" t="str">
            <v>Driver</v>
          </cell>
          <cell r="E316" t="str">
            <v>C</v>
          </cell>
          <cell r="F316" t="str">
            <v>F5L</v>
          </cell>
          <cell r="G316" t="str">
            <v>AB10</v>
          </cell>
          <cell r="H316" t="str">
            <v>EFC01</v>
          </cell>
          <cell r="I316">
            <v>650100</v>
          </cell>
          <cell r="J316" t="str">
            <v>LOG</v>
          </cell>
          <cell r="K316" t="str">
            <v>Office</v>
          </cell>
          <cell r="L316">
            <v>580536.02859999996</v>
          </cell>
          <cell r="M316">
            <v>290268.01429999998</v>
          </cell>
          <cell r="P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 xml:space="preserve">Adam Omer Abaker </v>
          </cell>
          <cell r="D317" t="str">
            <v>Watchman</v>
          </cell>
          <cell r="E317" t="str">
            <v>A</v>
          </cell>
          <cell r="F317" t="str">
            <v>F5L</v>
          </cell>
          <cell r="G317" t="str">
            <v>AB10</v>
          </cell>
          <cell r="H317" t="str">
            <v>EFC01</v>
          </cell>
          <cell r="I317">
            <v>650100</v>
          </cell>
          <cell r="J317" t="str">
            <v>LOG</v>
          </cell>
          <cell r="K317" t="str">
            <v>Field</v>
          </cell>
          <cell r="L317">
            <v>396786.07494000002</v>
          </cell>
          <cell r="M317">
            <v>198393.03747000001</v>
          </cell>
          <cell r="P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 xml:space="preserve">Mahmoud Ahmed Adam </v>
          </cell>
          <cell r="D318" t="str">
            <v>Watchman</v>
          </cell>
          <cell r="E318" t="str">
            <v>A</v>
          </cell>
          <cell r="F318" t="str">
            <v>F5L</v>
          </cell>
          <cell r="G318" t="str">
            <v>AB10</v>
          </cell>
          <cell r="H318" t="str">
            <v>EFC01</v>
          </cell>
          <cell r="I318">
            <v>650100</v>
          </cell>
          <cell r="J318" t="str">
            <v>LOG</v>
          </cell>
          <cell r="K318" t="str">
            <v>Field</v>
          </cell>
          <cell r="L318">
            <v>396786.07494000002</v>
          </cell>
          <cell r="M318">
            <v>198393.03747000001</v>
          </cell>
          <cell r="P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 xml:space="preserve">Sanossi Mohamed Ibrahim </v>
          </cell>
          <cell r="D319" t="str">
            <v>Watchman</v>
          </cell>
          <cell r="E319" t="str">
            <v>A</v>
          </cell>
          <cell r="F319" t="str">
            <v>F5L</v>
          </cell>
          <cell r="G319" t="str">
            <v>AB10</v>
          </cell>
          <cell r="H319" t="str">
            <v>EFC01</v>
          </cell>
          <cell r="I319">
            <v>650100</v>
          </cell>
          <cell r="J319" t="str">
            <v>LOG</v>
          </cell>
          <cell r="K319" t="str">
            <v>Field</v>
          </cell>
          <cell r="L319">
            <v>396786.07494000002</v>
          </cell>
          <cell r="M319">
            <v>198393.03747000001</v>
          </cell>
          <cell r="P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 xml:space="preserve">Adam Yaya MOHAMED </v>
          </cell>
          <cell r="D320" t="str">
            <v>Watchman</v>
          </cell>
          <cell r="E320" t="str">
            <v>A</v>
          </cell>
          <cell r="F320" t="str">
            <v>F5L</v>
          </cell>
          <cell r="G320" t="str">
            <v>AB10</v>
          </cell>
          <cell r="H320" t="str">
            <v>EFC01</v>
          </cell>
          <cell r="I320">
            <v>650100</v>
          </cell>
          <cell r="J320" t="str">
            <v>LOG</v>
          </cell>
          <cell r="K320" t="str">
            <v>Field</v>
          </cell>
          <cell r="L320">
            <v>396786.07494000002</v>
          </cell>
          <cell r="M320">
            <v>198393.03747000001</v>
          </cell>
          <cell r="P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 xml:space="preserve">Elsadig Arja Abdurahman </v>
          </cell>
          <cell r="D321" t="str">
            <v>Drilling Assistant</v>
          </cell>
          <cell r="E321" t="str">
            <v>D</v>
          </cell>
          <cell r="F321" t="str">
            <v>F5L</v>
          </cell>
          <cell r="G321" t="str">
            <v>AB01</v>
          </cell>
          <cell r="H321" t="str">
            <v>EFH01</v>
          </cell>
          <cell r="I321">
            <v>650101</v>
          </cell>
          <cell r="J321" t="str">
            <v>WS</v>
          </cell>
          <cell r="K321" t="str">
            <v>Field</v>
          </cell>
          <cell r="L321">
            <v>706535.77600000007</v>
          </cell>
          <cell r="M321">
            <v>353267.88800000004</v>
          </cell>
          <cell r="P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 xml:space="preserve">Haider  Hamid Sharif </v>
          </cell>
          <cell r="D322" t="str">
            <v>Stock manager assistant</v>
          </cell>
          <cell r="E322" t="str">
            <v>D</v>
          </cell>
          <cell r="F322" t="str">
            <v>F1K</v>
          </cell>
          <cell r="G322" t="str">
            <v>CA03</v>
          </cell>
          <cell r="H322" t="str">
            <v>EFC01</v>
          </cell>
          <cell r="I322">
            <v>650100</v>
          </cell>
          <cell r="J322" t="str">
            <v>LOG</v>
          </cell>
          <cell r="K322" t="str">
            <v>Office</v>
          </cell>
          <cell r="L322">
            <v>706535.77600000007</v>
          </cell>
          <cell r="M322">
            <v>353267.88800000004</v>
          </cell>
          <cell r="N322">
            <v>300000</v>
          </cell>
          <cell r="P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 xml:space="preserve">Khalid Hassan El Ahnef Ahmed </v>
          </cell>
          <cell r="D323" t="str">
            <v>Driver</v>
          </cell>
          <cell r="E323" t="str">
            <v>C</v>
          </cell>
          <cell r="F323" t="str">
            <v>F1K</v>
          </cell>
          <cell r="G323" t="str">
            <v>CA03</v>
          </cell>
          <cell r="H323" t="str">
            <v>EFC01</v>
          </cell>
          <cell r="I323">
            <v>650100</v>
          </cell>
          <cell r="J323" t="str">
            <v>LOG</v>
          </cell>
          <cell r="K323" t="str">
            <v>Office</v>
          </cell>
          <cell r="L323">
            <v>580536.02859999996</v>
          </cell>
          <cell r="M323">
            <v>290268.01429999998</v>
          </cell>
          <cell r="N323">
            <v>581000</v>
          </cell>
          <cell r="P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 xml:space="preserve">Hamid Gamer El Deen Abaker </v>
          </cell>
          <cell r="D324" t="str">
            <v>Medical Assistant</v>
          </cell>
          <cell r="E324" t="str">
            <v>E</v>
          </cell>
          <cell r="F324" t="str">
            <v>F1K</v>
          </cell>
          <cell r="G324" t="str">
            <v>CA02</v>
          </cell>
          <cell r="H324" t="str">
            <v>EFN01</v>
          </cell>
          <cell r="I324">
            <v>650101</v>
          </cell>
          <cell r="J324" t="str">
            <v>NUT</v>
          </cell>
          <cell r="K324" t="str">
            <v>TFC</v>
          </cell>
          <cell r="L324">
            <v>848286.0736</v>
          </cell>
          <cell r="M324">
            <v>424143.0368</v>
          </cell>
          <cell r="P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 xml:space="preserve">Abdelrahim ABDALLAH ADAM </v>
          </cell>
          <cell r="D325" t="str">
            <v>Veterinary Officer</v>
          </cell>
          <cell r="E325" t="str">
            <v>E</v>
          </cell>
          <cell r="F325" t="str">
            <v>F1K</v>
          </cell>
          <cell r="G325" t="str">
            <v>CA01</v>
          </cell>
          <cell r="H325" t="str">
            <v>EFF01</v>
          </cell>
          <cell r="I325">
            <v>650101</v>
          </cell>
          <cell r="J325" t="str">
            <v>FS</v>
          </cell>
          <cell r="K325" t="str">
            <v>Field</v>
          </cell>
          <cell r="L325">
            <v>848286.0736</v>
          </cell>
          <cell r="M325">
            <v>424143.0368</v>
          </cell>
          <cell r="P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 xml:space="preserve">Yahya Abdalla Yagoub </v>
          </cell>
          <cell r="D326" t="str">
            <v>watchman</v>
          </cell>
          <cell r="E326" t="str">
            <v>A</v>
          </cell>
          <cell r="F326" t="str">
            <v>F1K</v>
          </cell>
          <cell r="G326" t="str">
            <v>CA02</v>
          </cell>
          <cell r="H326" t="str">
            <v>EFN01</v>
          </cell>
          <cell r="I326">
            <v>650101</v>
          </cell>
          <cell r="J326" t="str">
            <v>NUT</v>
          </cell>
          <cell r="K326" t="str">
            <v>OTP</v>
          </cell>
          <cell r="L326">
            <v>396786.07494000002</v>
          </cell>
          <cell r="M326">
            <v>198393.03747000001</v>
          </cell>
          <cell r="P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 </v>
          </cell>
          <cell r="D327" t="str">
            <v>watchman</v>
          </cell>
          <cell r="E327" t="str">
            <v>A</v>
          </cell>
          <cell r="F327" t="str">
            <v>F1K</v>
          </cell>
          <cell r="G327" t="str">
            <v>CA02</v>
          </cell>
          <cell r="H327" t="str">
            <v>EFN01</v>
          </cell>
          <cell r="I327">
            <v>650101</v>
          </cell>
          <cell r="J327" t="str">
            <v>NUT</v>
          </cell>
          <cell r="K327" t="str">
            <v>OTP</v>
          </cell>
          <cell r="L327">
            <v>396786.07494000002</v>
          </cell>
          <cell r="M327">
            <v>198393.03747000001</v>
          </cell>
          <cell r="P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 xml:space="preserve">Ismael Ahmed Osman </v>
          </cell>
          <cell r="D328" t="str">
            <v>watchman</v>
          </cell>
          <cell r="E328" t="str">
            <v>A</v>
          </cell>
          <cell r="F328" t="str">
            <v>F1K</v>
          </cell>
          <cell r="G328" t="str">
            <v>CA02</v>
          </cell>
          <cell r="H328" t="str">
            <v>EFN01</v>
          </cell>
          <cell r="I328">
            <v>650101</v>
          </cell>
          <cell r="J328" t="str">
            <v>NUT</v>
          </cell>
          <cell r="K328" t="str">
            <v>OTP</v>
          </cell>
          <cell r="L328">
            <v>396786.07494000002</v>
          </cell>
          <cell r="M328">
            <v>198393.03747000001</v>
          </cell>
          <cell r="P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 xml:space="preserve">Ahmed Ibrahim Ahmed </v>
          </cell>
          <cell r="D329" t="str">
            <v>watchman</v>
          </cell>
          <cell r="E329" t="str">
            <v>A</v>
          </cell>
          <cell r="F329" t="str">
            <v>F1K</v>
          </cell>
          <cell r="G329" t="str">
            <v>CA02</v>
          </cell>
          <cell r="H329" t="str">
            <v>EFN01</v>
          </cell>
          <cell r="I329">
            <v>650101</v>
          </cell>
          <cell r="J329" t="str">
            <v>NUT</v>
          </cell>
          <cell r="K329" t="str">
            <v>OTP</v>
          </cell>
          <cell r="L329">
            <v>396786.07494000002</v>
          </cell>
          <cell r="M329">
            <v>198393.03747000001</v>
          </cell>
          <cell r="P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 xml:space="preserve">Ishag Gamar Eldeen Abdalla </v>
          </cell>
          <cell r="D330" t="str">
            <v>watchman</v>
          </cell>
          <cell r="E330" t="str">
            <v>A</v>
          </cell>
          <cell r="F330" t="str">
            <v>F1K</v>
          </cell>
          <cell r="G330" t="str">
            <v>CA02</v>
          </cell>
          <cell r="H330" t="str">
            <v>EFN01</v>
          </cell>
          <cell r="I330">
            <v>650101</v>
          </cell>
          <cell r="J330" t="str">
            <v>NUT</v>
          </cell>
          <cell r="K330" t="str">
            <v>OTP</v>
          </cell>
          <cell r="L330">
            <v>396786.07494000002</v>
          </cell>
          <cell r="M330">
            <v>198393.03747000001</v>
          </cell>
          <cell r="P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 xml:space="preserve">Mubarak Abdulatif Al Sanosy </v>
          </cell>
          <cell r="D331" t="str">
            <v>Building Team Leader</v>
          </cell>
          <cell r="E331" t="str">
            <v>E</v>
          </cell>
          <cell r="F331" t="str">
            <v>F5L</v>
          </cell>
          <cell r="G331" t="str">
            <v>AB01</v>
          </cell>
          <cell r="H331" t="str">
            <v>EFH01</v>
          </cell>
          <cell r="I331">
            <v>650101</v>
          </cell>
          <cell r="J331" t="str">
            <v>WS</v>
          </cell>
          <cell r="K331" t="str">
            <v>Field</v>
          </cell>
          <cell r="L331">
            <v>848286.0736</v>
          </cell>
          <cell r="M331">
            <v>424143.0368</v>
          </cell>
          <cell r="N331">
            <v>250000</v>
          </cell>
          <cell r="P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 </v>
          </cell>
          <cell r="D332" t="str">
            <v>Home visitor</v>
          </cell>
          <cell r="E332" t="str">
            <v>B</v>
          </cell>
          <cell r="F332" t="str">
            <v>F1K</v>
          </cell>
          <cell r="G332" t="str">
            <v>CA02</v>
          </cell>
          <cell r="H332" t="str">
            <v>EFN01</v>
          </cell>
          <cell r="I332">
            <v>650101</v>
          </cell>
          <cell r="J332" t="str">
            <v>NUT</v>
          </cell>
          <cell r="K332" t="str">
            <v>OTP</v>
          </cell>
          <cell r="L332">
            <v>470286.45574</v>
          </cell>
          <cell r="M332">
            <v>235143.22787</v>
          </cell>
          <cell r="P332">
            <v>0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P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P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P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P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P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P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P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P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P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P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P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P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P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P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P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P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P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P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P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P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P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P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P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P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P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P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P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P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P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P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P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P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P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P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P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P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P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P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P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P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P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P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P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P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P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P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P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P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P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P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P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P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P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P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P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P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P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P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P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P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P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P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P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P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P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P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P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P400" t="str">
            <v/>
          </cell>
        </row>
      </sheetData>
      <sheetData sheetId="7" refreshError="1">
        <row r="4">
          <cell r="A4" t="str">
            <v>STAFF CODE</v>
          </cell>
          <cell r="B4" t="str">
            <v>STATUS</v>
          </cell>
          <cell r="C4" t="str">
            <v>BASE</v>
          </cell>
          <cell r="D4" t="str">
            <v>NAME</v>
          </cell>
          <cell r="E4" t="str">
            <v>POSITION</v>
          </cell>
          <cell r="F4" t="str">
            <v>DEPT</v>
          </cell>
          <cell r="G4" t="str">
            <v>LOCATION</v>
          </cell>
          <cell r="H4" t="str">
            <v>GRADE</v>
          </cell>
          <cell r="I4" t="str">
            <v xml:space="preserve"> DATE OF APPROVAL</v>
          </cell>
          <cell r="J4" t="str">
            <v>DURATION OF REIMBURSEMENT</v>
          </cell>
          <cell r="K4" t="str">
            <v>FIRST MONTH OF REIMBURSEMENT</v>
          </cell>
          <cell r="L4" t="str">
            <v>MAXIMUM AMOUNT OF LOAN</v>
          </cell>
          <cell r="M4" t="str">
            <v>AMOUNT APPROVED</v>
          </cell>
          <cell r="N4" t="str">
            <v>JAN</v>
          </cell>
          <cell r="O4" t="str">
            <v>FEB</v>
          </cell>
          <cell r="P4" t="str">
            <v>MAR</v>
          </cell>
          <cell r="Q4" t="str">
            <v>APR</v>
          </cell>
          <cell r="R4" t="str">
            <v>MAY</v>
          </cell>
          <cell r="S4" t="str">
            <v>JUN</v>
          </cell>
          <cell r="T4" t="str">
            <v>JUL</v>
          </cell>
          <cell r="U4" t="str">
            <v>AUG</v>
          </cell>
          <cell r="V4" t="str">
            <v>SEP</v>
          </cell>
          <cell r="W4" t="str">
            <v>OCT</v>
          </cell>
          <cell r="X4" t="str">
            <v>NOV</v>
          </cell>
          <cell r="Y4" t="str">
            <v>DEC</v>
          </cell>
          <cell r="Z4" t="str">
            <v>AMOUNT DUE THE CURRENT MONTH</v>
          </cell>
          <cell r="AA4" t="str">
            <v>REIMBURSMENT CHECK</v>
          </cell>
        </row>
        <row r="5">
          <cell r="A5" t="str">
            <v>EF0001</v>
          </cell>
          <cell r="B5" t="str">
            <v>Active</v>
          </cell>
          <cell r="C5" t="str">
            <v>ELFASHER</v>
          </cell>
          <cell r="D5" t="str">
            <v xml:space="preserve">Abdalla EL NOUR MOHAMMED YAHIA </v>
          </cell>
          <cell r="E5" t="str">
            <v>Watchman</v>
          </cell>
          <cell r="F5" t="str">
            <v>NUT</v>
          </cell>
          <cell r="G5" t="str">
            <v>TFC</v>
          </cell>
          <cell r="H5" t="str">
            <v>A4</v>
          </cell>
          <cell r="L5">
            <v>436161.64845153713</v>
          </cell>
          <cell r="Z5">
            <v>0</v>
          </cell>
          <cell r="AA5">
            <v>0</v>
          </cell>
        </row>
        <row r="6">
          <cell r="A6" t="str">
            <v>EF0002</v>
          </cell>
          <cell r="B6" t="str">
            <v>Stopped</v>
          </cell>
          <cell r="C6" t="str">
            <v>ELFASHER</v>
          </cell>
          <cell r="D6" t="str">
            <v xml:space="preserve">Abdalla IDRISS DEILA MANSUR </v>
          </cell>
          <cell r="E6" t="str">
            <v>Driver</v>
          </cell>
          <cell r="F6" t="str">
            <v>LOG</v>
          </cell>
          <cell r="G6" t="str">
            <v>Office</v>
          </cell>
          <cell r="H6" t="str">
            <v>C</v>
          </cell>
          <cell r="L6">
            <v>580536.02859999996</v>
          </cell>
          <cell r="Z6">
            <v>0</v>
          </cell>
          <cell r="AA6">
            <v>0</v>
          </cell>
        </row>
        <row r="7">
          <cell r="A7" t="str">
            <v>EF0003</v>
          </cell>
          <cell r="B7" t="str">
            <v>Stopped</v>
          </cell>
          <cell r="C7" t="str">
            <v>ELFASHER</v>
          </cell>
          <cell r="D7" t="str">
            <v xml:space="preserve">Abdallah AHMED ISSA  </v>
          </cell>
          <cell r="E7" t="str">
            <v>Watchman</v>
          </cell>
          <cell r="F7" t="str">
            <v>NUT</v>
          </cell>
          <cell r="G7" t="str">
            <v>SFC</v>
          </cell>
          <cell r="H7" t="str">
            <v>A2</v>
          </cell>
          <cell r="L7">
            <v>413621.83671648003</v>
          </cell>
          <cell r="Z7">
            <v>0</v>
          </cell>
          <cell r="AA7">
            <v>0</v>
          </cell>
        </row>
        <row r="8">
          <cell r="A8" t="str">
            <v>EF0004</v>
          </cell>
          <cell r="B8" t="str">
            <v>Stopped</v>
          </cell>
          <cell r="C8" t="str">
            <v>ELFASHER</v>
          </cell>
          <cell r="D8" t="str">
            <v xml:space="preserve">Abdallah EISSA ADAM </v>
          </cell>
          <cell r="E8" t="str">
            <v>Watchman</v>
          </cell>
          <cell r="F8" t="str">
            <v>NUT</v>
          </cell>
          <cell r="G8" t="str">
            <v>SFC</v>
          </cell>
          <cell r="H8" t="str">
            <v>A2</v>
          </cell>
          <cell r="L8">
            <v>413621.83671648003</v>
          </cell>
          <cell r="Z8">
            <v>0</v>
          </cell>
          <cell r="AA8">
            <v>0</v>
          </cell>
        </row>
        <row r="9">
          <cell r="A9" t="str">
            <v>EF0005</v>
          </cell>
          <cell r="B9" t="str">
            <v>Stopped</v>
          </cell>
          <cell r="C9" t="str">
            <v>ELFASHER</v>
          </cell>
          <cell r="D9" t="str">
            <v xml:space="preserve">Abdulaziz ADAM ISHAG </v>
          </cell>
          <cell r="E9" t="str">
            <v xml:space="preserve">Food Mixer </v>
          </cell>
          <cell r="F9" t="str">
            <v>NUT</v>
          </cell>
          <cell r="G9" t="str">
            <v>SFC</v>
          </cell>
          <cell r="H9" t="str">
            <v>B2</v>
          </cell>
          <cell r="L9">
            <v>489826.67515471968</v>
          </cell>
          <cell r="Z9">
            <v>0</v>
          </cell>
          <cell r="AA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>ELFASHER</v>
          </cell>
          <cell r="D10" t="str">
            <v xml:space="preserve">Abderahman OMER MOHAMED </v>
          </cell>
          <cell r="E10" t="str">
            <v xml:space="preserve">Phase Monitor </v>
          </cell>
          <cell r="F10" t="str">
            <v>NUT</v>
          </cell>
          <cell r="G10" t="str">
            <v>TFC</v>
          </cell>
          <cell r="H10" t="str">
            <v>B4</v>
          </cell>
          <cell r="L10">
            <v>517011.31442510424</v>
          </cell>
          <cell r="Z10">
            <v>0</v>
          </cell>
          <cell r="AA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>ELFASHER</v>
          </cell>
          <cell r="D11" t="str">
            <v xml:space="preserve">Abdulkazim YOUSSUF MOHAMED </v>
          </cell>
          <cell r="E11" t="str">
            <v>Watchman</v>
          </cell>
          <cell r="F11" t="str">
            <v>NUT</v>
          </cell>
          <cell r="G11" t="str">
            <v>SFC</v>
          </cell>
          <cell r="H11" t="str">
            <v>A1</v>
          </cell>
          <cell r="L11">
            <v>405204.07460792002</v>
          </cell>
          <cell r="Z11">
            <v>0</v>
          </cell>
          <cell r="AA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>ELFASHER</v>
          </cell>
          <cell r="D12" t="str">
            <v xml:space="preserve">Abdulkrim ADAM IZAK </v>
          </cell>
          <cell r="E12" t="str">
            <v xml:space="preserve">Food Mixer </v>
          </cell>
          <cell r="F12" t="str">
            <v>NUT</v>
          </cell>
          <cell r="G12" t="str">
            <v>SFC</v>
          </cell>
          <cell r="H12" t="str">
            <v>B2</v>
          </cell>
          <cell r="L12">
            <v>489826.67515471968</v>
          </cell>
          <cell r="Z12">
            <v>0</v>
          </cell>
          <cell r="AA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>ELFASHER</v>
          </cell>
          <cell r="D13" t="str">
            <v xml:space="preserve">Abaker ARBAB ADAM  </v>
          </cell>
          <cell r="E13" t="str">
            <v>Watchman</v>
          </cell>
          <cell r="F13" t="str">
            <v>NUT</v>
          </cell>
          <cell r="G13" t="str">
            <v>SFC</v>
          </cell>
          <cell r="H13" t="str">
            <v>A2</v>
          </cell>
          <cell r="L13">
            <v>413621.83671648003</v>
          </cell>
          <cell r="Z13">
            <v>0</v>
          </cell>
          <cell r="AA13">
            <v>0</v>
          </cell>
        </row>
        <row r="14">
          <cell r="A14" t="str">
            <v>EF0011</v>
          </cell>
          <cell r="B14" t="str">
            <v>Active</v>
          </cell>
          <cell r="C14" t="str">
            <v>ELFASHER</v>
          </cell>
          <cell r="D14" t="str">
            <v xml:space="preserve">Abu Zaid MOHAMMED ABDALLAH </v>
          </cell>
          <cell r="E14" t="str">
            <v>Transport/Secu Manager</v>
          </cell>
          <cell r="F14" t="str">
            <v>LOG</v>
          </cell>
          <cell r="G14" t="str">
            <v>Office</v>
          </cell>
          <cell r="H14" t="str">
            <v>F4</v>
          </cell>
          <cell r="L14">
            <v>1126558.9190596484</v>
          </cell>
          <cell r="Z14">
            <v>0</v>
          </cell>
          <cell r="AA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>ELFASHER</v>
          </cell>
          <cell r="D15" t="str">
            <v xml:space="preserve">Adam ABAKHER AHMED </v>
          </cell>
          <cell r="E15" t="str">
            <v xml:space="preserve">Supervisor </v>
          </cell>
          <cell r="F15" t="str">
            <v>NUT</v>
          </cell>
          <cell r="G15" t="str">
            <v>SFC</v>
          </cell>
          <cell r="H15" t="str">
            <v>F2</v>
          </cell>
          <cell r="L15">
            <v>1063192.2554061953</v>
          </cell>
          <cell r="Z15">
            <v>0</v>
          </cell>
          <cell r="AA15">
            <v>0</v>
          </cell>
        </row>
        <row r="16">
          <cell r="A16" t="str">
            <v>EF0013</v>
          </cell>
          <cell r="B16" t="str">
            <v>Active</v>
          </cell>
          <cell r="C16" t="str">
            <v>ELFASHER</v>
          </cell>
          <cell r="D16" t="str">
            <v xml:space="preserve">Adam IBRAHIM ABDALLA </v>
          </cell>
          <cell r="E16" t="str">
            <v>Registrar</v>
          </cell>
          <cell r="F16" t="str">
            <v>NUT</v>
          </cell>
          <cell r="G16" t="str">
            <v>OTP</v>
          </cell>
          <cell r="H16" t="str">
            <v>C4</v>
          </cell>
          <cell r="L16">
            <v>638286.74939056206</v>
          </cell>
          <cell r="Z16">
            <v>0</v>
          </cell>
          <cell r="AA16">
            <v>0</v>
          </cell>
        </row>
        <row r="17">
          <cell r="A17" t="str">
            <v>EF0014</v>
          </cell>
          <cell r="B17" t="str">
            <v>Active</v>
          </cell>
          <cell r="C17" t="str">
            <v>ELFASHER</v>
          </cell>
          <cell r="D17" t="str">
            <v xml:space="preserve">Adam MOHAMEDIN ADAM  </v>
          </cell>
          <cell r="E17" t="str">
            <v xml:space="preserve">Storekeeper </v>
          </cell>
          <cell r="F17" t="str">
            <v>LOG</v>
          </cell>
          <cell r="G17" t="str">
            <v>Office</v>
          </cell>
          <cell r="H17" t="str">
            <v>E4</v>
          </cell>
          <cell r="L17">
            <v>942072.5276072612</v>
          </cell>
          <cell r="Z17">
            <v>0</v>
          </cell>
          <cell r="AA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>ELFASHER</v>
          </cell>
          <cell r="D18" t="str">
            <v xml:space="preserve">Adam MOHAMED ADAM SFC </v>
          </cell>
          <cell r="E18" t="str">
            <v>Health Educator</v>
          </cell>
          <cell r="F18" t="str">
            <v>NUT</v>
          </cell>
          <cell r="G18" t="str">
            <v>SFC</v>
          </cell>
          <cell r="H18" t="str">
            <v>C2</v>
          </cell>
          <cell r="L18">
            <v>604134.03552884806</v>
          </cell>
          <cell r="Z18">
            <v>0</v>
          </cell>
          <cell r="AA18">
            <v>0</v>
          </cell>
        </row>
        <row r="19">
          <cell r="A19" t="str">
            <v>EF0016</v>
          </cell>
          <cell r="B19" t="str">
            <v>Active</v>
          </cell>
          <cell r="C19" t="str">
            <v>ELFASHER</v>
          </cell>
          <cell r="D19" t="str">
            <v xml:space="preserve">Adam OSMAN AHMED </v>
          </cell>
          <cell r="E19" t="str">
            <v>PM team leader</v>
          </cell>
          <cell r="F19" t="str">
            <v>NUT</v>
          </cell>
          <cell r="G19" t="str">
            <v>TFC</v>
          </cell>
          <cell r="H19" t="str">
            <v>C4</v>
          </cell>
          <cell r="L19">
            <v>638286.74939056206</v>
          </cell>
          <cell r="Z19">
            <v>0</v>
          </cell>
          <cell r="AA19">
            <v>0</v>
          </cell>
        </row>
        <row r="20">
          <cell r="A20" t="str">
            <v>EF0017</v>
          </cell>
          <cell r="B20" t="str">
            <v>Active</v>
          </cell>
          <cell r="C20" t="str">
            <v>ELFASHER</v>
          </cell>
          <cell r="D20" t="str">
            <v xml:space="preserve">Eldouma ABDELBASHER AHMED </v>
          </cell>
          <cell r="E20" t="str">
            <v>Watchman</v>
          </cell>
          <cell r="F20" t="str">
            <v>NUT</v>
          </cell>
          <cell r="G20" t="str">
            <v>TFC</v>
          </cell>
          <cell r="H20" t="str">
            <v>A4</v>
          </cell>
          <cell r="L20">
            <v>436161.64845153713</v>
          </cell>
          <cell r="Z20">
            <v>0</v>
          </cell>
          <cell r="AA20">
            <v>0</v>
          </cell>
        </row>
        <row r="21">
          <cell r="A21" t="str">
            <v>EF0018</v>
          </cell>
          <cell r="B21" t="str">
            <v>Active</v>
          </cell>
          <cell r="C21" t="str">
            <v>ELFASHER</v>
          </cell>
          <cell r="D21" t="str">
            <v xml:space="preserve">Ahmed el Tijani MANSUR MAHMUD </v>
          </cell>
          <cell r="E21" t="str">
            <v>Watchman</v>
          </cell>
          <cell r="F21" t="str">
            <v>LOG</v>
          </cell>
          <cell r="G21" t="str">
            <v>Office</v>
          </cell>
          <cell r="H21" t="str">
            <v>A4</v>
          </cell>
          <cell r="I21">
            <v>39264</v>
          </cell>
          <cell r="J21" t="str">
            <v>3 months</v>
          </cell>
          <cell r="K21" t="str">
            <v>February</v>
          </cell>
          <cell r="L21">
            <v>436161.64845153713</v>
          </cell>
          <cell r="M21">
            <v>413000</v>
          </cell>
          <cell r="O21">
            <v>113000</v>
          </cell>
          <cell r="P21">
            <v>150000</v>
          </cell>
          <cell r="Q21">
            <v>150000</v>
          </cell>
          <cell r="Z21">
            <v>0</v>
          </cell>
          <cell r="AA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>ELFASHER</v>
          </cell>
          <cell r="D22" t="str">
            <v xml:space="preserve">Ahmed MEKKI AHMED </v>
          </cell>
          <cell r="E22" t="str">
            <v>Health Educator</v>
          </cell>
          <cell r="F22" t="str">
            <v>NUT</v>
          </cell>
          <cell r="G22" t="str">
            <v>SFC</v>
          </cell>
          <cell r="H22" t="str">
            <v>C2</v>
          </cell>
          <cell r="L22">
            <v>604134.03552884806</v>
          </cell>
          <cell r="Z22">
            <v>0</v>
          </cell>
          <cell r="AA22">
            <v>0</v>
          </cell>
        </row>
        <row r="23">
          <cell r="A23" t="str">
            <v>EF0020</v>
          </cell>
          <cell r="B23" t="str">
            <v>Active</v>
          </cell>
          <cell r="C23" t="str">
            <v>ELFASHER</v>
          </cell>
          <cell r="D23" t="str">
            <v xml:space="preserve">Ahmed YOUSSUF Mohamed  </v>
          </cell>
          <cell r="E23" t="str">
            <v>Food security Supervisor</v>
          </cell>
          <cell r="F23" t="str">
            <v>FS</v>
          </cell>
          <cell r="G23" t="str">
            <v>Field</v>
          </cell>
          <cell r="H23" t="str">
            <v>F4</v>
          </cell>
          <cell r="I23" t="str">
            <v>22/1/2007</v>
          </cell>
          <cell r="J23" t="str">
            <v>3 months</v>
          </cell>
          <cell r="K23" t="str">
            <v>February</v>
          </cell>
          <cell r="L23">
            <v>1126558.9190596484</v>
          </cell>
          <cell r="M23">
            <v>1050000</v>
          </cell>
          <cell r="O23">
            <v>400000</v>
          </cell>
          <cell r="P23">
            <v>400000</v>
          </cell>
          <cell r="Q23">
            <v>250000</v>
          </cell>
          <cell r="Z23">
            <v>0</v>
          </cell>
          <cell r="AA23">
            <v>0</v>
          </cell>
        </row>
        <row r="24">
          <cell r="A24" t="str">
            <v>EF0021</v>
          </cell>
          <cell r="B24" t="str">
            <v>Active</v>
          </cell>
          <cell r="C24" t="str">
            <v>ELFASHER</v>
          </cell>
          <cell r="D24" t="str">
            <v xml:space="preserve">Aisha BABIKIR SHUMO </v>
          </cell>
          <cell r="E24" t="str">
            <v>Home Visitor</v>
          </cell>
          <cell r="F24" t="str">
            <v>NUT</v>
          </cell>
          <cell r="G24" t="str">
            <v>TFC</v>
          </cell>
          <cell r="H24" t="str">
            <v>B4</v>
          </cell>
          <cell r="L24">
            <v>517011.31442510424</v>
          </cell>
          <cell r="Z24">
            <v>0</v>
          </cell>
          <cell r="AA24">
            <v>0</v>
          </cell>
        </row>
        <row r="25">
          <cell r="A25" t="str">
            <v>EF0022</v>
          </cell>
          <cell r="B25" t="str">
            <v>Stopped</v>
          </cell>
          <cell r="C25" t="str">
            <v>ELFASHER</v>
          </cell>
          <cell r="D25" t="str">
            <v xml:space="preserve">Al Tom AHMED IDRISS ALI </v>
          </cell>
          <cell r="E25" t="str">
            <v>Watchman</v>
          </cell>
          <cell r="F25" t="str">
            <v>LOG</v>
          </cell>
          <cell r="G25" t="str">
            <v>Guest House</v>
          </cell>
          <cell r="H25" t="str">
            <v>A</v>
          </cell>
          <cell r="L25">
            <v>396786.07494000002</v>
          </cell>
          <cell r="Z25">
            <v>0</v>
          </cell>
          <cell r="AA25">
            <v>0</v>
          </cell>
        </row>
        <row r="26">
          <cell r="A26" t="str">
            <v>EF0023</v>
          </cell>
          <cell r="B26" t="str">
            <v>Active</v>
          </cell>
          <cell r="C26" t="str">
            <v>ELFASHER</v>
          </cell>
          <cell r="D26" t="str">
            <v xml:space="preserve">Al Tom ISMAIL MOHAMMED </v>
          </cell>
          <cell r="E26" t="str">
            <v xml:space="preserve">Watchman </v>
          </cell>
          <cell r="F26" t="str">
            <v>LOG</v>
          </cell>
          <cell r="G26" t="str">
            <v>WHouse</v>
          </cell>
          <cell r="H26" t="str">
            <v>A4</v>
          </cell>
          <cell r="L26">
            <v>436161.64845153713</v>
          </cell>
          <cell r="Z26">
            <v>0</v>
          </cell>
          <cell r="AA26">
            <v>0</v>
          </cell>
        </row>
        <row r="27">
          <cell r="A27" t="str">
            <v>EF0024</v>
          </cell>
          <cell r="B27" t="str">
            <v>Active</v>
          </cell>
          <cell r="C27" t="str">
            <v>ELFASHER</v>
          </cell>
          <cell r="D27" t="str">
            <v xml:space="preserve">Amir ABAKER ADAM </v>
          </cell>
          <cell r="E27" t="str">
            <v>PM team leader</v>
          </cell>
          <cell r="F27" t="str">
            <v>NUT</v>
          </cell>
          <cell r="G27" t="str">
            <v>TFC</v>
          </cell>
          <cell r="H27" t="str">
            <v>C4</v>
          </cell>
          <cell r="I27" t="str">
            <v>22/1/2007</v>
          </cell>
          <cell r="J27" t="str">
            <v>3 months</v>
          </cell>
          <cell r="K27" t="str">
            <v>February</v>
          </cell>
          <cell r="L27">
            <v>638286.74939056206</v>
          </cell>
          <cell r="M27">
            <v>600000</v>
          </cell>
          <cell r="O27">
            <v>200000</v>
          </cell>
          <cell r="P27">
            <v>200000</v>
          </cell>
          <cell r="Q27">
            <v>200000</v>
          </cell>
          <cell r="Z27">
            <v>0</v>
          </cell>
          <cell r="AA27">
            <v>0</v>
          </cell>
        </row>
        <row r="28">
          <cell r="A28" t="str">
            <v>EF0025</v>
          </cell>
          <cell r="B28" t="str">
            <v>Stopped</v>
          </cell>
          <cell r="C28" t="str">
            <v>ELFASHER</v>
          </cell>
          <cell r="D28" t="str">
            <v xml:space="preserve">Amira ABDERAHIM </v>
          </cell>
          <cell r="E28" t="str">
            <v xml:space="preserve">Phase Monitor </v>
          </cell>
          <cell r="F28" t="str">
            <v>NUT</v>
          </cell>
          <cell r="G28" t="str">
            <v>TFC</v>
          </cell>
          <cell r="H28" t="str">
            <v>B</v>
          </cell>
          <cell r="L28">
            <v>470286.45574</v>
          </cell>
          <cell r="Z28">
            <v>0</v>
          </cell>
          <cell r="AA28">
            <v>0</v>
          </cell>
        </row>
        <row r="29">
          <cell r="A29" t="str">
            <v>EF0026</v>
          </cell>
          <cell r="B29" t="str">
            <v>Active</v>
          </cell>
          <cell r="C29" t="str">
            <v>ELFASHER</v>
          </cell>
          <cell r="D29" t="str">
            <v xml:space="preserve">Amna AHMED ABDELLA </v>
          </cell>
          <cell r="E29" t="str">
            <v>Cleaner</v>
          </cell>
          <cell r="F29" t="str">
            <v>ADMIN</v>
          </cell>
          <cell r="G29" t="str">
            <v>Guest House</v>
          </cell>
          <cell r="H29" t="str">
            <v>A4</v>
          </cell>
          <cell r="L29">
            <v>436161.64845153713</v>
          </cell>
          <cell r="Z29">
            <v>0</v>
          </cell>
          <cell r="AA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>ELFASHER</v>
          </cell>
          <cell r="D30" t="str">
            <v xml:space="preserve">Angelo WOLL </v>
          </cell>
          <cell r="E30" t="str">
            <v>PM team leader</v>
          </cell>
          <cell r="F30" t="str">
            <v>NUT</v>
          </cell>
          <cell r="G30" t="str">
            <v>TFC</v>
          </cell>
          <cell r="H30" t="str">
            <v>C</v>
          </cell>
          <cell r="L30">
            <v>580536.02859999996</v>
          </cell>
          <cell r="Z30">
            <v>0</v>
          </cell>
          <cell r="AA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>ELFASHER</v>
          </cell>
          <cell r="D31" t="str">
            <v xml:space="preserve">Asjad ABDALLA ADAM </v>
          </cell>
          <cell r="E31" t="str">
            <v xml:space="preserve">Food security monitor </v>
          </cell>
          <cell r="F31" t="str">
            <v>FS</v>
          </cell>
          <cell r="G31" t="str">
            <v>Field</v>
          </cell>
          <cell r="H31" t="str">
            <v>D</v>
          </cell>
          <cell r="L31">
            <v>706535.77600000007</v>
          </cell>
          <cell r="Z31">
            <v>0</v>
          </cell>
          <cell r="AA31">
            <v>0</v>
          </cell>
        </row>
        <row r="32">
          <cell r="A32" t="str">
            <v>EF0029</v>
          </cell>
          <cell r="B32" t="str">
            <v>Stopped</v>
          </cell>
          <cell r="C32" t="str">
            <v>ELFASHER</v>
          </cell>
          <cell r="D32" t="str">
            <v xml:space="preserve">Asma MOHAMED SALEH </v>
          </cell>
          <cell r="E32" t="str">
            <v xml:space="preserve">Measurer </v>
          </cell>
          <cell r="F32" t="str">
            <v>NUT</v>
          </cell>
          <cell r="G32" t="str">
            <v>TFC</v>
          </cell>
          <cell r="H32" t="str">
            <v>B</v>
          </cell>
          <cell r="L32">
            <v>470286.45574</v>
          </cell>
          <cell r="Z32">
            <v>0</v>
          </cell>
          <cell r="AA32">
            <v>0</v>
          </cell>
        </row>
        <row r="33">
          <cell r="A33" t="str">
            <v>EF0030</v>
          </cell>
          <cell r="B33" t="str">
            <v>Stopped</v>
          </cell>
          <cell r="C33" t="str">
            <v>ELFASHER</v>
          </cell>
          <cell r="D33" t="str">
            <v xml:space="preserve">Awatif SALEH ABAKER </v>
          </cell>
          <cell r="E33" t="str">
            <v xml:space="preserve">Phase Monitor </v>
          </cell>
          <cell r="F33" t="str">
            <v>NUT</v>
          </cell>
          <cell r="G33" t="str">
            <v>TFC</v>
          </cell>
          <cell r="H33" t="str">
            <v>B1</v>
          </cell>
          <cell r="L33">
            <v>480056.92</v>
          </cell>
          <cell r="Z33">
            <v>0</v>
          </cell>
          <cell r="AA33">
            <v>0</v>
          </cell>
        </row>
        <row r="34">
          <cell r="A34" t="str">
            <v>EF0031</v>
          </cell>
          <cell r="B34" t="str">
            <v>Active</v>
          </cell>
          <cell r="C34" t="str">
            <v>ELFASHER</v>
          </cell>
          <cell r="D34" t="str">
            <v xml:space="preserve">Aziza ABDALLA ABAKER </v>
          </cell>
          <cell r="E34" t="str">
            <v>Social animator</v>
          </cell>
          <cell r="F34" t="str">
            <v>NUT</v>
          </cell>
          <cell r="G34" t="str">
            <v>OTP</v>
          </cell>
          <cell r="H34" t="str">
            <v>C4</v>
          </cell>
          <cell r="L34">
            <v>638286.74939056206</v>
          </cell>
          <cell r="Z34">
            <v>0</v>
          </cell>
          <cell r="AA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>ELFASHER</v>
          </cell>
          <cell r="D35" t="str">
            <v xml:space="preserve">Betty GRACE </v>
          </cell>
          <cell r="E35" t="str">
            <v>Nurse</v>
          </cell>
          <cell r="F35" t="str">
            <v>NUT</v>
          </cell>
          <cell r="G35" t="str">
            <v>TFC</v>
          </cell>
          <cell r="H35" t="str">
            <v>D</v>
          </cell>
          <cell r="L35">
            <v>706535.77600000007</v>
          </cell>
          <cell r="Z35">
            <v>0</v>
          </cell>
          <cell r="AA35">
            <v>0</v>
          </cell>
        </row>
        <row r="36">
          <cell r="A36" t="str">
            <v>EF0033</v>
          </cell>
          <cell r="B36" t="str">
            <v>Stopped</v>
          </cell>
          <cell r="C36" t="str">
            <v>ELFASHER</v>
          </cell>
          <cell r="D36" t="str">
            <v xml:space="preserve">Ehmad MAHJOUB MOHAMMED </v>
          </cell>
          <cell r="E36" t="str">
            <v xml:space="preserve">Radio operator </v>
          </cell>
          <cell r="F36" t="str">
            <v>LOG</v>
          </cell>
          <cell r="G36" t="str">
            <v>Office</v>
          </cell>
          <cell r="H36" t="str">
            <v>D</v>
          </cell>
          <cell r="L36">
            <v>706535.77600000007</v>
          </cell>
          <cell r="Z36">
            <v>0</v>
          </cell>
          <cell r="AA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>ELFASHER</v>
          </cell>
          <cell r="D37" t="str">
            <v xml:space="preserve">Elie THOMAS </v>
          </cell>
          <cell r="E37" t="str">
            <v>Nurse</v>
          </cell>
          <cell r="F37" t="str">
            <v>NUT</v>
          </cell>
          <cell r="G37" t="str">
            <v>TFC</v>
          </cell>
          <cell r="H37" t="str">
            <v>D</v>
          </cell>
          <cell r="L37">
            <v>706535.77600000007</v>
          </cell>
          <cell r="Z37">
            <v>0</v>
          </cell>
          <cell r="AA37">
            <v>0</v>
          </cell>
        </row>
        <row r="38">
          <cell r="A38" t="str">
            <v>EF0035</v>
          </cell>
          <cell r="B38" t="str">
            <v>Active</v>
          </cell>
          <cell r="C38" t="str">
            <v>ELFASHER</v>
          </cell>
          <cell r="D38" t="str">
            <v xml:space="preserve">Eltaieb ADAM AHMED </v>
          </cell>
          <cell r="E38" t="str">
            <v xml:space="preserve">Phase Monitor </v>
          </cell>
          <cell r="F38" t="str">
            <v>NUT</v>
          </cell>
          <cell r="G38" t="str">
            <v>TFC</v>
          </cell>
          <cell r="H38" t="str">
            <v>B4</v>
          </cell>
          <cell r="I38">
            <v>39252</v>
          </cell>
          <cell r="J38" t="str">
            <v>3 months</v>
          </cell>
          <cell r="K38" t="str">
            <v>July</v>
          </cell>
          <cell r="L38">
            <v>517011.31442510424</v>
          </cell>
          <cell r="M38">
            <v>480000</v>
          </cell>
          <cell r="T38">
            <v>160000</v>
          </cell>
          <cell r="U38">
            <v>160000</v>
          </cell>
          <cell r="V38">
            <v>160000</v>
          </cell>
          <cell r="Z38">
            <v>0</v>
          </cell>
          <cell r="AA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>ELFASHER</v>
          </cell>
          <cell r="D39" t="str">
            <v xml:space="preserve">Fadhia ISMIEL </v>
          </cell>
          <cell r="E39" t="str">
            <v xml:space="preserve">Cleaner </v>
          </cell>
          <cell r="F39" t="str">
            <v>NUT</v>
          </cell>
          <cell r="G39" t="str">
            <v>TFC</v>
          </cell>
          <cell r="H39" t="str">
            <v>A</v>
          </cell>
          <cell r="L39">
            <v>396786.07494000002</v>
          </cell>
          <cell r="Z39">
            <v>0</v>
          </cell>
          <cell r="AA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>ELFASHER</v>
          </cell>
          <cell r="D40" t="str">
            <v xml:space="preserve">Fadul MOHAMMED ABDALLA </v>
          </cell>
          <cell r="E40" t="str">
            <v xml:space="preserve">Watchman </v>
          </cell>
          <cell r="F40" t="str">
            <v>LOG</v>
          </cell>
          <cell r="G40" t="str">
            <v>Guest House</v>
          </cell>
          <cell r="H40" t="str">
            <v>A</v>
          </cell>
          <cell r="L40">
            <v>396786.07494000002</v>
          </cell>
          <cell r="Z40">
            <v>0</v>
          </cell>
          <cell r="AA40">
            <v>0</v>
          </cell>
        </row>
        <row r="41">
          <cell r="A41" t="str">
            <v>EF0038</v>
          </cell>
          <cell r="B41" t="str">
            <v>Active</v>
          </cell>
          <cell r="C41" t="str">
            <v>ELFASHER</v>
          </cell>
          <cell r="D41" t="str">
            <v xml:space="preserve">Fathia ABDALLHA ABDULRHAMAN  </v>
          </cell>
          <cell r="E41" t="str">
            <v xml:space="preserve">Home Visitor </v>
          </cell>
          <cell r="F41" t="str">
            <v>NUT</v>
          </cell>
          <cell r="G41" t="str">
            <v>TFC</v>
          </cell>
          <cell r="H41" t="str">
            <v>B4</v>
          </cell>
          <cell r="L41">
            <v>517011.31442510424</v>
          </cell>
          <cell r="Z41">
            <v>0</v>
          </cell>
          <cell r="AA41">
            <v>0</v>
          </cell>
        </row>
        <row r="42">
          <cell r="A42" t="str">
            <v>EF0039</v>
          </cell>
          <cell r="B42" t="str">
            <v>Active</v>
          </cell>
          <cell r="C42" t="str">
            <v>ELFASHER</v>
          </cell>
          <cell r="D42" t="str">
            <v xml:space="preserve">Fatima ABDERAHMAN HASSAN </v>
          </cell>
          <cell r="E42" t="str">
            <v xml:space="preserve">Cook </v>
          </cell>
          <cell r="F42" t="str">
            <v>NUT</v>
          </cell>
          <cell r="G42" t="str">
            <v>TFC</v>
          </cell>
          <cell r="H42" t="str">
            <v>A4</v>
          </cell>
          <cell r="L42">
            <v>436161.64845153713</v>
          </cell>
          <cell r="Z42">
            <v>0</v>
          </cell>
          <cell r="AA42">
            <v>0</v>
          </cell>
        </row>
        <row r="43">
          <cell r="A43" t="str">
            <v>EF0040</v>
          </cell>
          <cell r="B43" t="str">
            <v>Active</v>
          </cell>
          <cell r="C43" t="str">
            <v>ELFASHER</v>
          </cell>
          <cell r="D43" t="str">
            <v xml:space="preserve">Fatima ADAM IBRAHIM </v>
          </cell>
          <cell r="E43" t="str">
            <v>Cleaner</v>
          </cell>
          <cell r="F43" t="str">
            <v>ADMIN</v>
          </cell>
          <cell r="G43" t="str">
            <v>Office</v>
          </cell>
          <cell r="H43" t="str">
            <v>A4</v>
          </cell>
          <cell r="I43">
            <v>39299</v>
          </cell>
          <cell r="J43" t="str">
            <v>3 months</v>
          </cell>
          <cell r="K43" t="str">
            <v>June</v>
          </cell>
          <cell r="L43">
            <v>436161.64845153713</v>
          </cell>
          <cell r="M43">
            <v>100000</v>
          </cell>
          <cell r="S43">
            <v>30000</v>
          </cell>
          <cell r="T43">
            <v>30000</v>
          </cell>
          <cell r="U43">
            <v>40000</v>
          </cell>
          <cell r="Z43">
            <v>30000</v>
          </cell>
          <cell r="AA43">
            <v>0</v>
          </cell>
        </row>
        <row r="44">
          <cell r="A44" t="str">
            <v>EF0041</v>
          </cell>
          <cell r="B44" t="str">
            <v>Active</v>
          </cell>
          <cell r="C44" t="str">
            <v>ELFASHER</v>
          </cell>
          <cell r="D44" t="str">
            <v xml:space="preserve">Fatima ADAM MOHAMED </v>
          </cell>
          <cell r="E44" t="str">
            <v xml:space="preserve">Home Visitor </v>
          </cell>
          <cell r="F44" t="str">
            <v>NUT</v>
          </cell>
          <cell r="G44" t="str">
            <v>TFC</v>
          </cell>
          <cell r="H44" t="str">
            <v>B4</v>
          </cell>
          <cell r="L44">
            <v>517011.31442510424</v>
          </cell>
          <cell r="Z44">
            <v>0</v>
          </cell>
          <cell r="AA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>ELFASHER</v>
          </cell>
          <cell r="D45" t="str">
            <v xml:space="preserve">Gafar HASSAN OMAR </v>
          </cell>
          <cell r="E45" t="str">
            <v xml:space="preserve">Food Distributor </v>
          </cell>
          <cell r="F45" t="str">
            <v>NUT</v>
          </cell>
          <cell r="G45" t="str">
            <v>SFC</v>
          </cell>
          <cell r="H45" t="str">
            <v>B2</v>
          </cell>
          <cell r="L45">
            <v>489826.67515471968</v>
          </cell>
          <cell r="Z45">
            <v>0</v>
          </cell>
          <cell r="AA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>ELFASHER</v>
          </cell>
          <cell r="D46" t="str">
            <v xml:space="preserve">Gezira ABAKER ADAM MOHAMED </v>
          </cell>
          <cell r="E46" t="str">
            <v xml:space="preserve">Home Visitor </v>
          </cell>
          <cell r="F46" t="str">
            <v>NUT</v>
          </cell>
          <cell r="G46" t="str">
            <v>TFC</v>
          </cell>
          <cell r="H46" t="str">
            <v>B</v>
          </cell>
          <cell r="L46">
            <v>470286.45574</v>
          </cell>
          <cell r="Z46">
            <v>0</v>
          </cell>
          <cell r="AA46">
            <v>0</v>
          </cell>
        </row>
        <row r="47">
          <cell r="A47" t="str">
            <v>EF0044</v>
          </cell>
          <cell r="B47" t="str">
            <v>Active</v>
          </cell>
          <cell r="C47" t="str">
            <v>ELFASHER</v>
          </cell>
          <cell r="D47" t="str">
            <v xml:space="preserve">Halima IBRAHIM ABDLESSIS </v>
          </cell>
          <cell r="E47" t="str">
            <v xml:space="preserve">Cleaner </v>
          </cell>
          <cell r="F47" t="str">
            <v>NUT</v>
          </cell>
          <cell r="G47" t="str">
            <v>TFC</v>
          </cell>
          <cell r="H47" t="str">
            <v>A4</v>
          </cell>
          <cell r="L47">
            <v>436161.64845153713</v>
          </cell>
          <cell r="Z47">
            <v>0</v>
          </cell>
          <cell r="AA47">
            <v>0</v>
          </cell>
        </row>
        <row r="48">
          <cell r="A48" t="str">
            <v>EF0045</v>
          </cell>
          <cell r="B48" t="str">
            <v>Active</v>
          </cell>
          <cell r="C48" t="str">
            <v>ELFASHER</v>
          </cell>
          <cell r="D48" t="str">
            <v xml:space="preserve">Hanan MOHAMAD ADAM </v>
          </cell>
          <cell r="E48" t="str">
            <v xml:space="preserve">Psychosocial Worker </v>
          </cell>
          <cell r="F48" t="str">
            <v>NUT</v>
          </cell>
          <cell r="G48" t="str">
            <v>OTP</v>
          </cell>
          <cell r="H48" t="str">
            <v>D4</v>
          </cell>
          <cell r="L48">
            <v>776886.20824858558</v>
          </cell>
          <cell r="Z48">
            <v>0</v>
          </cell>
          <cell r="AA48">
            <v>0</v>
          </cell>
        </row>
        <row r="49">
          <cell r="A49" t="str">
            <v>EF0046</v>
          </cell>
          <cell r="B49" t="str">
            <v>Active</v>
          </cell>
          <cell r="C49" t="str">
            <v>ELFASHER</v>
          </cell>
          <cell r="D49" t="str">
            <v xml:space="preserve">Hassan AHMED ABDURAHMAN </v>
          </cell>
          <cell r="E49" t="str">
            <v xml:space="preserve">TFC Supervisor </v>
          </cell>
          <cell r="F49" t="str">
            <v>NUT</v>
          </cell>
          <cell r="G49" t="str">
            <v>TFC</v>
          </cell>
          <cell r="H49" t="str">
            <v>F4</v>
          </cell>
          <cell r="L49">
            <v>1126558.9190596484</v>
          </cell>
          <cell r="Z49">
            <v>0</v>
          </cell>
          <cell r="AA49">
            <v>0</v>
          </cell>
        </row>
        <row r="50">
          <cell r="A50" t="str">
            <v>EF0047</v>
          </cell>
          <cell r="B50" t="str">
            <v>Active</v>
          </cell>
          <cell r="C50" t="str">
            <v>ELFASHER</v>
          </cell>
          <cell r="D50" t="str">
            <v xml:space="preserve">Hassan HASHIM ALI </v>
          </cell>
          <cell r="E50" t="str">
            <v>Watchman</v>
          </cell>
          <cell r="F50" t="str">
            <v>LOG</v>
          </cell>
          <cell r="G50" t="str">
            <v>Office</v>
          </cell>
          <cell r="H50" t="str">
            <v>A4</v>
          </cell>
          <cell r="L50">
            <v>436161.64845153713</v>
          </cell>
          <cell r="Z50">
            <v>0</v>
          </cell>
          <cell r="AA50">
            <v>0</v>
          </cell>
        </row>
        <row r="51">
          <cell r="A51" t="str">
            <v>EF0048</v>
          </cell>
          <cell r="B51" t="str">
            <v>Active</v>
          </cell>
          <cell r="C51" t="str">
            <v>ELFASHER</v>
          </cell>
          <cell r="D51" t="str">
            <v xml:space="preserve">Hassina ADDOMA ABDULLA </v>
          </cell>
          <cell r="E51" t="str">
            <v xml:space="preserve">Home Visitor </v>
          </cell>
          <cell r="F51" t="str">
            <v>NUT</v>
          </cell>
          <cell r="G51" t="str">
            <v>TFC</v>
          </cell>
          <cell r="H51" t="str">
            <v>B4</v>
          </cell>
          <cell r="L51">
            <v>517011.31442510424</v>
          </cell>
          <cell r="Z51">
            <v>0</v>
          </cell>
          <cell r="AA51">
            <v>0</v>
          </cell>
        </row>
        <row r="52">
          <cell r="A52" t="str">
            <v>EF0049</v>
          </cell>
          <cell r="B52" t="str">
            <v>Stopped</v>
          </cell>
          <cell r="C52" t="str">
            <v>ELFASHER</v>
          </cell>
          <cell r="D52" t="str">
            <v xml:space="preserve">Hawa ABDALLA MOHAMMED </v>
          </cell>
          <cell r="E52" t="str">
            <v xml:space="preserve">Cook </v>
          </cell>
          <cell r="F52" t="str">
            <v>NUT</v>
          </cell>
          <cell r="G52" t="str">
            <v>TFC</v>
          </cell>
          <cell r="H52" t="str">
            <v>A</v>
          </cell>
          <cell r="L52">
            <v>396786.07494000002</v>
          </cell>
          <cell r="Z52">
            <v>0</v>
          </cell>
          <cell r="AA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>ELFASHER</v>
          </cell>
          <cell r="D53" t="str">
            <v xml:space="preserve">Hawa ABDALLA MUKHTAR </v>
          </cell>
          <cell r="E53" t="str">
            <v xml:space="preserve">Cook </v>
          </cell>
          <cell r="F53" t="str">
            <v>NUT</v>
          </cell>
          <cell r="G53" t="str">
            <v>TFC</v>
          </cell>
          <cell r="H53" t="str">
            <v>A1</v>
          </cell>
          <cell r="L53">
            <v>405204.07460792002</v>
          </cell>
          <cell r="Z53">
            <v>0</v>
          </cell>
          <cell r="AA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>ELFASHER</v>
          </cell>
          <cell r="D54" t="str">
            <v xml:space="preserve">Houda HAMID </v>
          </cell>
          <cell r="E54" t="str">
            <v xml:space="preserve">Phase Monitor </v>
          </cell>
          <cell r="F54" t="str">
            <v>NUT</v>
          </cell>
          <cell r="G54" t="str">
            <v>TFC</v>
          </cell>
          <cell r="H54" t="str">
            <v>B</v>
          </cell>
          <cell r="L54">
            <v>470286.45574</v>
          </cell>
          <cell r="Z54">
            <v>0</v>
          </cell>
          <cell r="AA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>ELFASHER</v>
          </cell>
          <cell r="D55" t="str">
            <v xml:space="preserve">Houda TIRAB AMIR </v>
          </cell>
          <cell r="E55" t="str">
            <v xml:space="preserve">Cook </v>
          </cell>
          <cell r="F55" t="str">
            <v>NUT</v>
          </cell>
          <cell r="G55" t="str">
            <v>TFC</v>
          </cell>
          <cell r="H55" t="str">
            <v>A</v>
          </cell>
          <cell r="L55">
            <v>396786.07494000002</v>
          </cell>
          <cell r="Z55">
            <v>0</v>
          </cell>
          <cell r="AA55">
            <v>0</v>
          </cell>
        </row>
        <row r="56">
          <cell r="A56" t="str">
            <v>EF0053</v>
          </cell>
          <cell r="B56" t="str">
            <v>Active</v>
          </cell>
          <cell r="C56" t="str">
            <v>ELFASHER</v>
          </cell>
          <cell r="D56" t="str">
            <v xml:space="preserve">Ibrahim ABDERAHMAN MAHMOUD </v>
          </cell>
          <cell r="E56" t="str">
            <v xml:space="preserve">Phase Monitor </v>
          </cell>
          <cell r="F56" t="str">
            <v>NUT</v>
          </cell>
          <cell r="G56" t="str">
            <v>TFC</v>
          </cell>
          <cell r="H56" t="str">
            <v>B4</v>
          </cell>
          <cell r="L56">
            <v>517011.31442510424</v>
          </cell>
          <cell r="Z56">
            <v>0</v>
          </cell>
          <cell r="AA56">
            <v>0</v>
          </cell>
        </row>
        <row r="57">
          <cell r="A57" t="str">
            <v>EF0054</v>
          </cell>
          <cell r="B57" t="str">
            <v>Active</v>
          </cell>
          <cell r="C57" t="str">
            <v>ELFASHER</v>
          </cell>
          <cell r="D57" t="str">
            <v xml:space="preserve">Ibrahim MOHAMED Adam </v>
          </cell>
          <cell r="E57" t="str">
            <v>Medical Assistant</v>
          </cell>
          <cell r="F57" t="str">
            <v>NUT</v>
          </cell>
          <cell r="G57" t="str">
            <v>OTP</v>
          </cell>
          <cell r="H57" t="str">
            <v>E4</v>
          </cell>
          <cell r="L57">
            <v>942072.5276072612</v>
          </cell>
          <cell r="Z57">
            <v>0</v>
          </cell>
          <cell r="AA57">
            <v>0</v>
          </cell>
        </row>
        <row r="58">
          <cell r="A58" t="str">
            <v>EF0055</v>
          </cell>
          <cell r="B58" t="str">
            <v>Active</v>
          </cell>
          <cell r="C58" t="str">
            <v>ELFASHER</v>
          </cell>
          <cell r="D58" t="str">
            <v xml:space="preserve">Insaf IBRAHIM ADAM </v>
          </cell>
          <cell r="E58" t="str">
            <v xml:space="preserve">Home Visitor </v>
          </cell>
          <cell r="F58" t="str">
            <v>NUT</v>
          </cell>
          <cell r="G58" t="str">
            <v>TFC</v>
          </cell>
          <cell r="H58" t="str">
            <v>B4</v>
          </cell>
          <cell r="L58">
            <v>517011.31442510424</v>
          </cell>
          <cell r="Z58">
            <v>0</v>
          </cell>
          <cell r="AA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>ELFASHER</v>
          </cell>
          <cell r="D59" t="str">
            <v xml:space="preserve">Isak ADAM ABAKHAR </v>
          </cell>
          <cell r="E59" t="str">
            <v xml:space="preserve">Measurer </v>
          </cell>
          <cell r="F59" t="str">
            <v>NUT</v>
          </cell>
          <cell r="G59" t="str">
            <v>SFC</v>
          </cell>
          <cell r="H59" t="str">
            <v>B2</v>
          </cell>
          <cell r="L59">
            <v>489826.67515471968</v>
          </cell>
          <cell r="Z59">
            <v>0</v>
          </cell>
          <cell r="AA59">
            <v>0</v>
          </cell>
        </row>
        <row r="60">
          <cell r="A60" t="str">
            <v>EF0057</v>
          </cell>
          <cell r="B60" t="str">
            <v>Active</v>
          </cell>
          <cell r="C60" t="str">
            <v>ELFASHER</v>
          </cell>
          <cell r="D60" t="str">
            <v xml:space="preserve">Izeldeen ADAM YOUSSUF </v>
          </cell>
          <cell r="E60" t="str">
            <v>Home Visitor Team Leader</v>
          </cell>
          <cell r="F60" t="str">
            <v>NUT</v>
          </cell>
          <cell r="G60" t="str">
            <v>TFC</v>
          </cell>
          <cell r="H60" t="str">
            <v>D4</v>
          </cell>
          <cell r="L60">
            <v>776886.20824858558</v>
          </cell>
          <cell r="Z60">
            <v>0</v>
          </cell>
          <cell r="AA60">
            <v>0</v>
          </cell>
        </row>
        <row r="61">
          <cell r="A61" t="str">
            <v>EF0058</v>
          </cell>
          <cell r="B61" t="str">
            <v>Active</v>
          </cell>
          <cell r="C61" t="str">
            <v>ELFASHER</v>
          </cell>
          <cell r="D61" t="str">
            <v xml:space="preserve">Ishag HASSAN IDRISS ABDELLA </v>
          </cell>
          <cell r="E61" t="str">
            <v>Watchman</v>
          </cell>
          <cell r="F61" t="str">
            <v>NUT</v>
          </cell>
          <cell r="G61" t="str">
            <v>TFC</v>
          </cell>
          <cell r="H61" t="str">
            <v>A4</v>
          </cell>
          <cell r="I61" t="str">
            <v>22/1/2007</v>
          </cell>
          <cell r="J61" t="str">
            <v>3 months</v>
          </cell>
          <cell r="K61" t="str">
            <v>February</v>
          </cell>
          <cell r="L61">
            <v>436161.64845153713</v>
          </cell>
          <cell r="M61">
            <v>400000</v>
          </cell>
          <cell r="O61">
            <v>100000</v>
          </cell>
          <cell r="P61">
            <v>100000</v>
          </cell>
          <cell r="Q61">
            <v>200000</v>
          </cell>
          <cell r="Z61">
            <v>0</v>
          </cell>
          <cell r="AA61">
            <v>0</v>
          </cell>
        </row>
        <row r="62">
          <cell r="A62" t="str">
            <v>EF0059</v>
          </cell>
          <cell r="B62" t="str">
            <v>Active</v>
          </cell>
          <cell r="C62" t="str">
            <v>ELFASHER</v>
          </cell>
          <cell r="D62" t="str">
            <v xml:space="preserve">Ismail MOHAMED GUMAA </v>
          </cell>
          <cell r="E62" t="str">
            <v xml:space="preserve">Watchman </v>
          </cell>
          <cell r="F62" t="str">
            <v>LOG</v>
          </cell>
          <cell r="G62" t="str">
            <v>Guest house</v>
          </cell>
          <cell r="H62" t="str">
            <v>A4</v>
          </cell>
          <cell r="L62">
            <v>436161.64845153713</v>
          </cell>
          <cell r="Z62">
            <v>0</v>
          </cell>
          <cell r="AA62">
            <v>0</v>
          </cell>
        </row>
        <row r="63">
          <cell r="A63" t="str">
            <v>EF0060</v>
          </cell>
          <cell r="B63" t="str">
            <v>Stopped</v>
          </cell>
          <cell r="C63" t="str">
            <v>ELFASHER</v>
          </cell>
          <cell r="D63" t="str">
            <v xml:space="preserve">James JOHN </v>
          </cell>
          <cell r="E63" t="str">
            <v>Nurse</v>
          </cell>
          <cell r="F63" t="str">
            <v>NUT</v>
          </cell>
          <cell r="G63" t="str">
            <v>TFC</v>
          </cell>
          <cell r="H63" t="str">
            <v>D</v>
          </cell>
          <cell r="L63">
            <v>706535.77600000007</v>
          </cell>
          <cell r="Z63">
            <v>0</v>
          </cell>
          <cell r="AA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>ELFASHER</v>
          </cell>
          <cell r="D64" t="str">
            <v xml:space="preserve">Khadija YOUNIS </v>
          </cell>
          <cell r="E64" t="str">
            <v xml:space="preserve">Cleaner </v>
          </cell>
          <cell r="F64" t="str">
            <v>NUT</v>
          </cell>
          <cell r="G64" t="str">
            <v>TFC</v>
          </cell>
          <cell r="H64" t="str">
            <v>A</v>
          </cell>
          <cell r="L64">
            <v>396786.07494000002</v>
          </cell>
          <cell r="Z64">
            <v>0</v>
          </cell>
          <cell r="AA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>ELFASHER</v>
          </cell>
          <cell r="D65" t="str">
            <v xml:space="preserve">Khalid IBRAHIM HAMID </v>
          </cell>
          <cell r="E65" t="str">
            <v xml:space="preserve">Log Assistant </v>
          </cell>
          <cell r="F65" t="str">
            <v>LOG</v>
          </cell>
          <cell r="G65" t="str">
            <v>Office</v>
          </cell>
          <cell r="H65" t="str">
            <v>G1</v>
          </cell>
          <cell r="L65">
            <v>1277871.9450107741</v>
          </cell>
          <cell r="Z65">
            <v>0</v>
          </cell>
          <cell r="AA65">
            <v>0</v>
          </cell>
        </row>
        <row r="66">
          <cell r="A66" t="str">
            <v>EF0063</v>
          </cell>
          <cell r="B66" t="str">
            <v>Active</v>
          </cell>
          <cell r="C66" t="str">
            <v>ELFASHER</v>
          </cell>
          <cell r="D66" t="str">
            <v xml:space="preserve">Kubra ISHAG ABDULKARIM </v>
          </cell>
          <cell r="E66" t="str">
            <v>Nurse</v>
          </cell>
          <cell r="F66" t="str">
            <v>NUT</v>
          </cell>
          <cell r="G66" t="str">
            <v>TFC</v>
          </cell>
          <cell r="H66" t="str">
            <v>D4</v>
          </cell>
          <cell r="L66">
            <v>776886.20824858558</v>
          </cell>
          <cell r="Z66">
            <v>0</v>
          </cell>
          <cell r="AA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>ELFASHER</v>
          </cell>
          <cell r="D67" t="str">
            <v xml:space="preserve">Mahmoud AHMED MOHAMMED ALDOMA </v>
          </cell>
          <cell r="E67" t="str">
            <v>Purchaser</v>
          </cell>
          <cell r="F67" t="str">
            <v>LOG</v>
          </cell>
          <cell r="G67" t="str">
            <v>Office</v>
          </cell>
          <cell r="H67" t="str">
            <v>E1</v>
          </cell>
          <cell r="L67">
            <v>867281.15554767998</v>
          </cell>
          <cell r="Z67">
            <v>0</v>
          </cell>
          <cell r="AA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>ELFASHER</v>
          </cell>
          <cell r="D68" t="str">
            <v xml:space="preserve">Majda MOHAMED ADAM </v>
          </cell>
          <cell r="E68" t="str">
            <v xml:space="preserve">Cleaner </v>
          </cell>
          <cell r="F68" t="str">
            <v>NUT</v>
          </cell>
          <cell r="G68" t="str">
            <v>TFC</v>
          </cell>
          <cell r="H68" t="str">
            <v>A1</v>
          </cell>
          <cell r="L68">
            <v>405204.07460792002</v>
          </cell>
          <cell r="Z68">
            <v>0</v>
          </cell>
          <cell r="AA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>ELFASHER</v>
          </cell>
          <cell r="D69" t="str">
            <v xml:space="preserve">Mariam EL TAHEIR HAROUN </v>
          </cell>
          <cell r="E69" t="str">
            <v>Social Worker</v>
          </cell>
          <cell r="F69" t="str">
            <v>NUT</v>
          </cell>
          <cell r="G69" t="str">
            <v>TFC</v>
          </cell>
          <cell r="H69" t="str">
            <v>C1</v>
          </cell>
          <cell r="L69">
            <v>592335.26867873606</v>
          </cell>
          <cell r="Z69">
            <v>0</v>
          </cell>
          <cell r="AA69">
            <v>0</v>
          </cell>
        </row>
        <row r="70">
          <cell r="A70" t="str">
            <v>EF0067</v>
          </cell>
          <cell r="B70" t="str">
            <v>Stopped</v>
          </cell>
          <cell r="C70" t="str">
            <v>ELFASHER</v>
          </cell>
          <cell r="D70" t="str">
            <v xml:space="preserve">Mekki IZA EL DEEN SIRAG </v>
          </cell>
          <cell r="E70" t="str">
            <v xml:space="preserve">Food aid supervisor  </v>
          </cell>
          <cell r="F70" t="str">
            <v>FA</v>
          </cell>
          <cell r="G70" t="str">
            <v>Field</v>
          </cell>
          <cell r="H70" t="str">
            <v>F1</v>
          </cell>
          <cell r="L70">
            <v>1044160.7533788817</v>
          </cell>
          <cell r="Z70">
            <v>0</v>
          </cell>
          <cell r="AA70">
            <v>0</v>
          </cell>
        </row>
        <row r="71">
          <cell r="A71" t="str">
            <v>EF0068</v>
          </cell>
          <cell r="B71" t="str">
            <v>Active</v>
          </cell>
          <cell r="C71" t="str">
            <v>ELFASHER</v>
          </cell>
          <cell r="D71" t="str">
            <v xml:space="preserve">Mohamed ABDELRAHMAN ABDELMAWLA </v>
          </cell>
          <cell r="E71" t="str">
            <v>Watchman</v>
          </cell>
          <cell r="F71" t="str">
            <v>LOG</v>
          </cell>
          <cell r="G71" t="str">
            <v>Office</v>
          </cell>
          <cell r="H71" t="str">
            <v>A4</v>
          </cell>
          <cell r="L71">
            <v>436161.64845153713</v>
          </cell>
          <cell r="Z71">
            <v>0</v>
          </cell>
          <cell r="AA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>ELFASHER</v>
          </cell>
          <cell r="D72" t="str">
            <v xml:space="preserve">Mohamed ADAM MOHAMED </v>
          </cell>
          <cell r="E72" t="str">
            <v>Watchman</v>
          </cell>
          <cell r="F72" t="str">
            <v>NUT</v>
          </cell>
          <cell r="G72" t="str">
            <v>SFC</v>
          </cell>
          <cell r="H72" t="str">
            <v>A2</v>
          </cell>
          <cell r="L72">
            <v>413621.83671648003</v>
          </cell>
          <cell r="Z72">
            <v>0</v>
          </cell>
          <cell r="AA72">
            <v>0</v>
          </cell>
        </row>
        <row r="73">
          <cell r="A73" t="str">
            <v>EF0070</v>
          </cell>
          <cell r="B73" t="str">
            <v>Active</v>
          </cell>
          <cell r="C73" t="str">
            <v>ELFASHER</v>
          </cell>
          <cell r="D73" t="str">
            <v xml:space="preserve">Mohamed BEKHIT ABDURAHMAN </v>
          </cell>
          <cell r="E73" t="str">
            <v xml:space="preserve">Phase Monitor </v>
          </cell>
          <cell r="F73" t="str">
            <v>NUT</v>
          </cell>
          <cell r="G73" t="str">
            <v>TFC</v>
          </cell>
          <cell r="H73" t="str">
            <v>B4</v>
          </cell>
          <cell r="L73">
            <v>517011.31442510424</v>
          </cell>
          <cell r="Z73">
            <v>0</v>
          </cell>
          <cell r="AA73">
            <v>0</v>
          </cell>
        </row>
        <row r="74">
          <cell r="A74" t="str">
            <v>EF0071</v>
          </cell>
          <cell r="B74" t="str">
            <v>Active</v>
          </cell>
          <cell r="C74" t="str">
            <v>ELFASHER</v>
          </cell>
          <cell r="D74" t="str">
            <v xml:space="preserve">Mohamed IBRAHIM ABDALLA </v>
          </cell>
          <cell r="E74" t="str">
            <v>Watchman</v>
          </cell>
          <cell r="F74" t="str">
            <v>LOG</v>
          </cell>
          <cell r="G74" t="str">
            <v>WHouse</v>
          </cell>
          <cell r="H74" t="str">
            <v>A4</v>
          </cell>
          <cell r="L74">
            <v>436161.64845153713</v>
          </cell>
          <cell r="Z74">
            <v>0</v>
          </cell>
          <cell r="AA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>ELFASHER</v>
          </cell>
          <cell r="D75" t="str">
            <v xml:space="preserve">Mohamed IDRIS ADAM </v>
          </cell>
          <cell r="E75" t="str">
            <v>Registrar</v>
          </cell>
          <cell r="F75" t="str">
            <v>NUT</v>
          </cell>
          <cell r="G75" t="str">
            <v>SFC</v>
          </cell>
          <cell r="H75" t="str">
            <v>C2</v>
          </cell>
          <cell r="L75">
            <v>604134.03552884806</v>
          </cell>
          <cell r="Z75">
            <v>0</v>
          </cell>
          <cell r="AA75">
            <v>0</v>
          </cell>
        </row>
        <row r="76">
          <cell r="A76" t="str">
            <v>EF0073</v>
          </cell>
          <cell r="B76" t="str">
            <v>Active</v>
          </cell>
          <cell r="C76" t="str">
            <v>ELFASHER</v>
          </cell>
          <cell r="D76" t="str">
            <v xml:space="preserve">Mohamed Saad EL NOUR EL HAY </v>
          </cell>
          <cell r="E76" t="str">
            <v>Watchman</v>
          </cell>
          <cell r="F76" t="str">
            <v>LOG</v>
          </cell>
          <cell r="G76" t="str">
            <v>Office</v>
          </cell>
          <cell r="H76" t="str">
            <v>A4</v>
          </cell>
          <cell r="L76">
            <v>436161.64845153713</v>
          </cell>
          <cell r="Z76">
            <v>0</v>
          </cell>
          <cell r="AA76">
            <v>0</v>
          </cell>
        </row>
        <row r="77">
          <cell r="A77" t="str">
            <v>EF0074</v>
          </cell>
          <cell r="B77" t="str">
            <v>Stopped</v>
          </cell>
          <cell r="C77" t="str">
            <v>ELFASHER</v>
          </cell>
          <cell r="D77" t="str">
            <v xml:space="preserve">Mohamed YACOUB FADUL </v>
          </cell>
          <cell r="E77" t="str">
            <v>PM team leader</v>
          </cell>
          <cell r="F77" t="str">
            <v>NUT</v>
          </cell>
          <cell r="G77" t="str">
            <v>TFC</v>
          </cell>
          <cell r="H77" t="str">
            <v>C</v>
          </cell>
          <cell r="L77">
            <v>580536.02859999996</v>
          </cell>
          <cell r="Z77">
            <v>0</v>
          </cell>
          <cell r="AA77">
            <v>0</v>
          </cell>
        </row>
        <row r="78">
          <cell r="A78" t="str">
            <v>EF0075</v>
          </cell>
          <cell r="B78" t="str">
            <v>Active</v>
          </cell>
          <cell r="C78" t="str">
            <v>ELFASHER</v>
          </cell>
          <cell r="D78" t="str">
            <v xml:space="preserve">Mohamed IBRAHIM AHMED </v>
          </cell>
          <cell r="E78" t="str">
            <v xml:space="preserve">Food aid supervisor  </v>
          </cell>
          <cell r="F78" t="str">
            <v>FA</v>
          </cell>
          <cell r="G78" t="str">
            <v>Field</v>
          </cell>
          <cell r="H78" t="str">
            <v>F4</v>
          </cell>
          <cell r="L78">
            <v>1126558.9190596484</v>
          </cell>
          <cell r="Z78">
            <v>0</v>
          </cell>
          <cell r="AA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>ELFASHER</v>
          </cell>
          <cell r="D79" t="str">
            <v xml:space="preserve">Mohammed </v>
          </cell>
          <cell r="E79" t="str">
            <v xml:space="preserve">Medical Supervisor </v>
          </cell>
          <cell r="F79" t="str">
            <v>NUT</v>
          </cell>
          <cell r="G79" t="str">
            <v>TFC</v>
          </cell>
          <cell r="H79" t="str">
            <v>H</v>
          </cell>
          <cell r="L79">
            <v>1723960.496</v>
          </cell>
          <cell r="Z79">
            <v>0</v>
          </cell>
          <cell r="AA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>ELFASHER</v>
          </cell>
          <cell r="D80" t="str">
            <v xml:space="preserve">Mohamoud IDRIS ALI </v>
          </cell>
          <cell r="E80" t="str">
            <v>Counterpart</v>
          </cell>
          <cell r="F80" t="str">
            <v>NUT</v>
          </cell>
          <cell r="G80" t="str">
            <v>SFC</v>
          </cell>
          <cell r="H80" t="str">
            <v>F1</v>
          </cell>
          <cell r="L80">
            <v>1044160.7533788817</v>
          </cell>
          <cell r="Z80">
            <v>0</v>
          </cell>
          <cell r="AA80">
            <v>0</v>
          </cell>
        </row>
        <row r="81">
          <cell r="A81" t="str">
            <v>EF0078</v>
          </cell>
          <cell r="B81" t="str">
            <v>Active</v>
          </cell>
          <cell r="C81" t="str">
            <v>ELFASHER</v>
          </cell>
          <cell r="D81" t="str">
            <v xml:space="preserve">Mora ABAKER AHMED </v>
          </cell>
          <cell r="E81" t="str">
            <v xml:space="preserve">Home Visitor </v>
          </cell>
          <cell r="F81" t="str">
            <v>NUT</v>
          </cell>
          <cell r="G81" t="str">
            <v>OTP</v>
          </cell>
          <cell r="H81" t="str">
            <v>B4</v>
          </cell>
          <cell r="L81">
            <v>517011.31442510424</v>
          </cell>
          <cell r="Z81">
            <v>0</v>
          </cell>
          <cell r="AA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>ELFASHER</v>
          </cell>
          <cell r="D82" t="str">
            <v xml:space="preserve">Moussa ISAG YAGUOB </v>
          </cell>
          <cell r="E82" t="str">
            <v xml:space="preserve">Measurer </v>
          </cell>
          <cell r="F82" t="str">
            <v>NUT</v>
          </cell>
          <cell r="G82" t="str">
            <v>SFC</v>
          </cell>
          <cell r="H82" t="str">
            <v>B2</v>
          </cell>
          <cell r="L82">
            <v>489826.67515471968</v>
          </cell>
          <cell r="Z82">
            <v>0</v>
          </cell>
          <cell r="AA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>ELFASHER</v>
          </cell>
          <cell r="D83" t="str">
            <v xml:space="preserve">Nagah ELTAIB BABEKER </v>
          </cell>
          <cell r="E83" t="str">
            <v xml:space="preserve">Registrar </v>
          </cell>
          <cell r="F83" t="str">
            <v>NUT</v>
          </cell>
          <cell r="G83" t="str">
            <v>TFC</v>
          </cell>
          <cell r="H83" t="str">
            <v>B</v>
          </cell>
          <cell r="L83">
            <v>470286.45574</v>
          </cell>
          <cell r="Z83">
            <v>0</v>
          </cell>
          <cell r="AA83">
            <v>0</v>
          </cell>
        </row>
        <row r="84">
          <cell r="A84" t="str">
            <v>EF0081</v>
          </cell>
          <cell r="B84" t="str">
            <v>Stopped</v>
          </cell>
          <cell r="C84" t="str">
            <v>ELFASHER</v>
          </cell>
          <cell r="D84" t="str">
            <v xml:space="preserve">Rabih AHMED ADAM </v>
          </cell>
          <cell r="E84" t="str">
            <v>Logistician Assistant</v>
          </cell>
          <cell r="F84" t="str">
            <v>LOG</v>
          </cell>
          <cell r="G84" t="str">
            <v>Office</v>
          </cell>
          <cell r="H84" t="str">
            <v>F1</v>
          </cell>
          <cell r="L84">
            <v>1044160.7533788817</v>
          </cell>
          <cell r="Z84">
            <v>0</v>
          </cell>
          <cell r="AA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>ELFASHER</v>
          </cell>
          <cell r="D85" t="str">
            <v xml:space="preserve">Rasha HAMID </v>
          </cell>
          <cell r="E85" t="str">
            <v xml:space="preserve">Register </v>
          </cell>
          <cell r="F85" t="str">
            <v>NUT</v>
          </cell>
          <cell r="G85" t="str">
            <v>SFC</v>
          </cell>
          <cell r="H85" t="str">
            <v>B1</v>
          </cell>
          <cell r="L85">
            <v>480056.92</v>
          </cell>
          <cell r="Z85">
            <v>0</v>
          </cell>
          <cell r="AA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>ELFASHER</v>
          </cell>
          <cell r="D86" t="str">
            <v xml:space="preserve">Salah MOHAMED AHMED </v>
          </cell>
          <cell r="E86" t="str">
            <v>Supervisor Assistant</v>
          </cell>
          <cell r="F86" t="str">
            <v>NUT</v>
          </cell>
          <cell r="G86" t="str">
            <v>SFC</v>
          </cell>
          <cell r="H86" t="str">
            <v>D2</v>
          </cell>
          <cell r="L86">
            <v>737116.89277311997</v>
          </cell>
          <cell r="Z86">
            <v>0</v>
          </cell>
          <cell r="AA86">
            <v>0</v>
          </cell>
        </row>
        <row r="87">
          <cell r="A87" t="str">
            <v>EF0084</v>
          </cell>
          <cell r="B87" t="str">
            <v>Active</v>
          </cell>
          <cell r="C87" t="str">
            <v>ELFASHER</v>
          </cell>
          <cell r="D87" t="str">
            <v xml:space="preserve">Salwa MOHAMMEDIN ABDALLA </v>
          </cell>
          <cell r="E87" t="str">
            <v>Cook</v>
          </cell>
          <cell r="F87" t="str">
            <v>ADMIN</v>
          </cell>
          <cell r="G87" t="str">
            <v>Guest house</v>
          </cell>
          <cell r="H87" t="str">
            <v>B4</v>
          </cell>
          <cell r="L87">
            <v>517011.31442510424</v>
          </cell>
          <cell r="Z87">
            <v>0</v>
          </cell>
          <cell r="AA87">
            <v>0</v>
          </cell>
        </row>
        <row r="88">
          <cell r="A88" t="str">
            <v>EF0085</v>
          </cell>
          <cell r="B88" t="str">
            <v>Active</v>
          </cell>
          <cell r="C88" t="str">
            <v>ELFASHER</v>
          </cell>
          <cell r="D88" t="str">
            <v xml:space="preserve">Sara ELNOUR OSMAN </v>
          </cell>
          <cell r="E88" t="str">
            <v>Commodity Tracking Officer</v>
          </cell>
          <cell r="F88" t="str">
            <v>FA</v>
          </cell>
          <cell r="G88" t="str">
            <v>Field</v>
          </cell>
          <cell r="H88" t="str">
            <v>E4</v>
          </cell>
          <cell r="L88">
            <v>942072.5276072612</v>
          </cell>
          <cell r="Z88">
            <v>0</v>
          </cell>
          <cell r="AA88">
            <v>0</v>
          </cell>
        </row>
        <row r="89">
          <cell r="A89" t="str">
            <v>EF0086</v>
          </cell>
          <cell r="B89" t="str">
            <v>Active</v>
          </cell>
          <cell r="C89" t="str">
            <v>ELFASHER</v>
          </cell>
          <cell r="D89" t="str">
            <v xml:space="preserve">Seedeg MUSSA MOHAMED </v>
          </cell>
          <cell r="E89" t="str">
            <v>Home Visitor</v>
          </cell>
          <cell r="F89" t="str">
            <v>NUT</v>
          </cell>
          <cell r="G89" t="str">
            <v>TFC</v>
          </cell>
          <cell r="H89" t="str">
            <v>B4</v>
          </cell>
          <cell r="I89" t="str">
            <v>22/1/2007</v>
          </cell>
          <cell r="J89" t="str">
            <v>3 months</v>
          </cell>
          <cell r="K89" t="str">
            <v>February</v>
          </cell>
          <cell r="L89">
            <v>517011.31442510424</v>
          </cell>
          <cell r="M89">
            <v>400000</v>
          </cell>
          <cell r="O89">
            <v>100000</v>
          </cell>
          <cell r="P89">
            <v>100000</v>
          </cell>
          <cell r="Q89">
            <v>200000</v>
          </cell>
          <cell r="Z89">
            <v>0</v>
          </cell>
          <cell r="AA89">
            <v>0</v>
          </cell>
        </row>
        <row r="90">
          <cell r="A90" t="str">
            <v>EF0087</v>
          </cell>
          <cell r="B90" t="str">
            <v>Active</v>
          </cell>
          <cell r="C90" t="str">
            <v>ELFASHER</v>
          </cell>
          <cell r="D90" t="str">
            <v xml:space="preserve">Semina ADAM Hussein </v>
          </cell>
          <cell r="E90" t="str">
            <v>Nurse</v>
          </cell>
          <cell r="F90" t="str">
            <v>NUT</v>
          </cell>
          <cell r="G90" t="str">
            <v>TFC</v>
          </cell>
          <cell r="H90" t="str">
            <v>D4</v>
          </cell>
          <cell r="L90">
            <v>776886.20824858558</v>
          </cell>
          <cell r="Z90">
            <v>0</v>
          </cell>
          <cell r="AA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>ELFASHER</v>
          </cell>
          <cell r="D91" t="str">
            <v xml:space="preserve">Somaia ABDALLAH YOUSSUF </v>
          </cell>
          <cell r="E91" t="str">
            <v xml:space="preserve">Home Visitor </v>
          </cell>
          <cell r="F91" t="str">
            <v>NUT</v>
          </cell>
          <cell r="G91" t="str">
            <v>SFC</v>
          </cell>
          <cell r="H91" t="str">
            <v>B2</v>
          </cell>
          <cell r="L91">
            <v>489826.67515471968</v>
          </cell>
          <cell r="Z91">
            <v>0</v>
          </cell>
          <cell r="AA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>ELFASHER</v>
          </cell>
          <cell r="D92" t="str">
            <v xml:space="preserve">Suleiman IDRIS SALIM </v>
          </cell>
          <cell r="E92" t="str">
            <v xml:space="preserve">Watchman </v>
          </cell>
          <cell r="F92" t="str">
            <v>LOG</v>
          </cell>
          <cell r="G92" t="str">
            <v>Office</v>
          </cell>
          <cell r="H92" t="str">
            <v>A1</v>
          </cell>
          <cell r="L92">
            <v>405204.07460792002</v>
          </cell>
          <cell r="Z92">
            <v>0</v>
          </cell>
          <cell r="AA92">
            <v>0</v>
          </cell>
        </row>
        <row r="93">
          <cell r="A93" t="str">
            <v>EF0090</v>
          </cell>
          <cell r="B93" t="str">
            <v>Stopped</v>
          </cell>
          <cell r="C93" t="str">
            <v>ELFASHER</v>
          </cell>
          <cell r="D93" t="str">
            <v xml:space="preserve">Suoad ADAM IBRAHIM MOHAMED </v>
          </cell>
          <cell r="E93" t="str">
            <v xml:space="preserve">Administrator assistant/HR </v>
          </cell>
          <cell r="F93" t="str">
            <v>ADMIN</v>
          </cell>
          <cell r="G93" t="str">
            <v>Office</v>
          </cell>
          <cell r="H93" t="str">
            <v>G1</v>
          </cell>
          <cell r="L93">
            <v>1277871.9450107741</v>
          </cell>
          <cell r="Z93">
            <v>0</v>
          </cell>
          <cell r="AA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>ELFASHER</v>
          </cell>
          <cell r="D94" t="str">
            <v xml:space="preserve">Susan YACOUB HUSSEIN </v>
          </cell>
          <cell r="E94" t="str">
            <v xml:space="preserve">Home Visitor </v>
          </cell>
          <cell r="F94" t="str">
            <v>NUT</v>
          </cell>
          <cell r="G94" t="str">
            <v>TFC</v>
          </cell>
          <cell r="H94" t="str">
            <v>B</v>
          </cell>
          <cell r="L94">
            <v>470286.45574</v>
          </cell>
          <cell r="Z94">
            <v>0</v>
          </cell>
          <cell r="AA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>ELFASHER</v>
          </cell>
          <cell r="D95" t="str">
            <v xml:space="preserve">Teiba MOHAMED ADAM </v>
          </cell>
          <cell r="E95" t="str">
            <v xml:space="preserve">Cook </v>
          </cell>
          <cell r="F95" t="str">
            <v>NUT</v>
          </cell>
          <cell r="G95" t="str">
            <v>TFC</v>
          </cell>
          <cell r="H95" t="str">
            <v>A1</v>
          </cell>
          <cell r="L95">
            <v>405204.07460792002</v>
          </cell>
          <cell r="Z95">
            <v>0</v>
          </cell>
          <cell r="AA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>ELFASHER</v>
          </cell>
          <cell r="D96" t="str">
            <v xml:space="preserve">Thomas PIO BAYA </v>
          </cell>
          <cell r="E96" t="str">
            <v xml:space="preserve">Nutrition Supervisor </v>
          </cell>
          <cell r="F96" t="str">
            <v>NUT</v>
          </cell>
          <cell r="G96" t="str">
            <v>TFC</v>
          </cell>
          <cell r="H96" t="str">
            <v>F</v>
          </cell>
          <cell r="L96">
            <v>1025128.70208</v>
          </cell>
          <cell r="Z96">
            <v>0</v>
          </cell>
          <cell r="AA96">
            <v>0</v>
          </cell>
        </row>
        <row r="97">
          <cell r="A97" t="str">
            <v>EF0094</v>
          </cell>
          <cell r="B97" t="str">
            <v>Active</v>
          </cell>
          <cell r="C97" t="str">
            <v>ELFASHER</v>
          </cell>
          <cell r="D97" t="str">
            <v xml:space="preserve">Yahia ABDALLA MOHAMED ABAKER </v>
          </cell>
          <cell r="E97" t="str">
            <v>Storekeeper</v>
          </cell>
          <cell r="F97" t="str">
            <v>NUT</v>
          </cell>
          <cell r="G97" t="str">
            <v>TFC</v>
          </cell>
          <cell r="H97" t="str">
            <v>D4</v>
          </cell>
          <cell r="L97">
            <v>776886.20824858558</v>
          </cell>
          <cell r="Z97">
            <v>0</v>
          </cell>
          <cell r="AA97">
            <v>0</v>
          </cell>
        </row>
        <row r="98">
          <cell r="A98" t="str">
            <v>EF0095</v>
          </cell>
          <cell r="B98" t="str">
            <v>Active</v>
          </cell>
          <cell r="C98" t="str">
            <v>ELFASHER</v>
          </cell>
          <cell r="D98" t="str">
            <v xml:space="preserve">Younes ABUBAKER MANSUR </v>
          </cell>
          <cell r="E98" t="str">
            <v>Watchman</v>
          </cell>
          <cell r="F98" t="str">
            <v>LOG</v>
          </cell>
          <cell r="G98" t="str">
            <v>WHouse</v>
          </cell>
          <cell r="H98" t="str">
            <v>A4</v>
          </cell>
          <cell r="L98">
            <v>436161.64845153713</v>
          </cell>
          <cell r="Z98">
            <v>0</v>
          </cell>
          <cell r="AA98">
            <v>0</v>
          </cell>
        </row>
        <row r="99">
          <cell r="A99" t="str">
            <v>EF0096</v>
          </cell>
          <cell r="B99" t="str">
            <v>Stopped</v>
          </cell>
          <cell r="C99" t="str">
            <v>ELFASHER</v>
          </cell>
          <cell r="D99" t="str">
            <v xml:space="preserve">Yousif ADAM KHAMIS </v>
          </cell>
          <cell r="E99" t="str">
            <v>Purchaser</v>
          </cell>
          <cell r="F99" t="str">
            <v>LOG</v>
          </cell>
          <cell r="G99" t="str">
            <v>Office</v>
          </cell>
          <cell r="H99" t="str">
            <v>E2</v>
          </cell>
          <cell r="I99" t="str">
            <v>22/1/2007</v>
          </cell>
          <cell r="J99" t="str">
            <v>3 months</v>
          </cell>
          <cell r="K99" t="str">
            <v>February</v>
          </cell>
          <cell r="L99">
            <v>886519.8874912</v>
          </cell>
          <cell r="M99">
            <v>850000</v>
          </cell>
          <cell r="O99">
            <v>300000</v>
          </cell>
          <cell r="P99">
            <v>300000</v>
          </cell>
          <cell r="Q99">
            <v>250000</v>
          </cell>
          <cell r="Z99">
            <v>0</v>
          </cell>
          <cell r="AA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>ELFASHER</v>
          </cell>
          <cell r="D100" t="str">
            <v xml:space="preserve">Youssuf ZAKARIA  MOHAMED ADAM </v>
          </cell>
          <cell r="E100" t="str">
            <v>Watchman</v>
          </cell>
          <cell r="F100" t="str">
            <v>NUT</v>
          </cell>
          <cell r="G100" t="str">
            <v>SFC</v>
          </cell>
          <cell r="H100" t="str">
            <v>A2</v>
          </cell>
          <cell r="L100">
            <v>413621.83671648003</v>
          </cell>
          <cell r="Z100">
            <v>0</v>
          </cell>
          <cell r="AA100">
            <v>0</v>
          </cell>
        </row>
        <row r="101">
          <cell r="A101" t="str">
            <v>EF0098</v>
          </cell>
          <cell r="B101" t="str">
            <v>Active</v>
          </cell>
          <cell r="C101" t="str">
            <v>ELFASHER</v>
          </cell>
          <cell r="D101" t="str">
            <v xml:space="preserve">Zainab ADAM HASSAN </v>
          </cell>
          <cell r="E101" t="str">
            <v xml:space="preserve">Cook </v>
          </cell>
          <cell r="F101" t="str">
            <v>NUT</v>
          </cell>
          <cell r="G101" t="str">
            <v>TFC</v>
          </cell>
          <cell r="H101" t="str">
            <v>A4</v>
          </cell>
          <cell r="L101">
            <v>436161.64845153713</v>
          </cell>
          <cell r="Z101">
            <v>0</v>
          </cell>
          <cell r="AA101">
            <v>0</v>
          </cell>
        </row>
        <row r="102">
          <cell r="A102" t="str">
            <v>EF0099</v>
          </cell>
          <cell r="B102" t="str">
            <v>Active</v>
          </cell>
          <cell r="C102" t="str">
            <v>ELFASHER</v>
          </cell>
          <cell r="D102" t="str">
            <v xml:space="preserve">Zainab MUSTAFA ABDALLA </v>
          </cell>
          <cell r="E102" t="str">
            <v xml:space="preserve">Psychosocial Worker </v>
          </cell>
          <cell r="F102" t="str">
            <v>NUT</v>
          </cell>
          <cell r="G102" t="str">
            <v>TFC</v>
          </cell>
          <cell r="H102" t="str">
            <v>D4</v>
          </cell>
          <cell r="L102">
            <v>776886.20824858558</v>
          </cell>
          <cell r="Z102">
            <v>0</v>
          </cell>
          <cell r="AA102">
            <v>0</v>
          </cell>
        </row>
        <row r="103">
          <cell r="A103" t="str">
            <v>EF0100</v>
          </cell>
          <cell r="B103" t="str">
            <v>Active</v>
          </cell>
          <cell r="C103" t="str">
            <v>ELFASHER</v>
          </cell>
          <cell r="D103" t="str">
            <v xml:space="preserve">Zakaria ADAM AHMID </v>
          </cell>
          <cell r="E103" t="str">
            <v>Watchman</v>
          </cell>
          <cell r="F103" t="str">
            <v>NUT</v>
          </cell>
          <cell r="G103" t="str">
            <v>TFC</v>
          </cell>
          <cell r="H103" t="str">
            <v>A4</v>
          </cell>
          <cell r="L103">
            <v>436161.64845153713</v>
          </cell>
          <cell r="Z103">
            <v>0</v>
          </cell>
          <cell r="AA103">
            <v>0</v>
          </cell>
        </row>
        <row r="104">
          <cell r="A104" t="str">
            <v>EF0101</v>
          </cell>
          <cell r="B104" t="str">
            <v>Active</v>
          </cell>
          <cell r="C104" t="str">
            <v>ELFASHER</v>
          </cell>
          <cell r="D104" t="str">
            <v xml:space="preserve">Zakaria MOHAMED ADAM </v>
          </cell>
          <cell r="E104" t="str">
            <v>Watchman</v>
          </cell>
          <cell r="F104" t="str">
            <v>NUT</v>
          </cell>
          <cell r="G104" t="str">
            <v>TFC</v>
          </cell>
          <cell r="H104" t="str">
            <v>A4</v>
          </cell>
          <cell r="I104" t="str">
            <v>22/1/2007</v>
          </cell>
          <cell r="J104" t="str">
            <v>3 months</v>
          </cell>
          <cell r="K104" t="str">
            <v>February</v>
          </cell>
          <cell r="L104">
            <v>436161.64845153713</v>
          </cell>
          <cell r="M104">
            <v>400000</v>
          </cell>
          <cell r="O104">
            <v>100000</v>
          </cell>
          <cell r="P104">
            <v>100000</v>
          </cell>
          <cell r="Q104">
            <v>200000</v>
          </cell>
          <cell r="Z104">
            <v>0</v>
          </cell>
          <cell r="AA104">
            <v>0</v>
          </cell>
        </row>
        <row r="105">
          <cell r="A105" t="str">
            <v>EF0102</v>
          </cell>
          <cell r="B105" t="str">
            <v>Active</v>
          </cell>
          <cell r="C105" t="str">
            <v>ELFASHER</v>
          </cell>
          <cell r="D105" t="str">
            <v xml:space="preserve">Adam MOHAMED ABDALLAH </v>
          </cell>
          <cell r="E105" t="str">
            <v>Mechanic</v>
          </cell>
          <cell r="F105" t="str">
            <v>LOG</v>
          </cell>
          <cell r="G105" t="str">
            <v>Office</v>
          </cell>
          <cell r="H105" t="str">
            <v>D4</v>
          </cell>
          <cell r="L105">
            <v>776886.20824858558</v>
          </cell>
          <cell r="Z105">
            <v>0</v>
          </cell>
          <cell r="AA105">
            <v>0</v>
          </cell>
        </row>
        <row r="106">
          <cell r="A106" t="str">
            <v>EF0103</v>
          </cell>
          <cell r="B106" t="str">
            <v>Stopped</v>
          </cell>
          <cell r="C106" t="str">
            <v>ELFASHER</v>
          </cell>
          <cell r="D106" t="str">
            <v xml:space="preserve">Eldouma ABDALLAH YAGOUB </v>
          </cell>
          <cell r="E106" t="str">
            <v xml:space="preserve">Admin assistant/HR </v>
          </cell>
          <cell r="F106" t="str">
            <v>ADMIN</v>
          </cell>
          <cell r="G106" t="str">
            <v>Office</v>
          </cell>
          <cell r="H106" t="str">
            <v>G2</v>
          </cell>
          <cell r="L106">
            <v>1302582.9391898718</v>
          </cell>
          <cell r="Z106">
            <v>0</v>
          </cell>
          <cell r="AA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>ELFASHER</v>
          </cell>
          <cell r="D107" t="str">
            <v xml:space="preserve">Said MIKHAIL </v>
          </cell>
          <cell r="E107" t="str">
            <v xml:space="preserve">Radio operator </v>
          </cell>
          <cell r="F107" t="str">
            <v>LOG</v>
          </cell>
          <cell r="G107" t="str">
            <v>Office</v>
          </cell>
          <cell r="H107" t="str">
            <v>D1</v>
          </cell>
          <cell r="L107">
            <v>721825.98335872008</v>
          </cell>
          <cell r="Z107">
            <v>0</v>
          </cell>
          <cell r="AA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>ELFASHER</v>
          </cell>
          <cell r="D108" t="str">
            <v xml:space="preserve">Aziza SULEIMAN </v>
          </cell>
          <cell r="E108" t="str">
            <v>Translator</v>
          </cell>
          <cell r="F108" t="str">
            <v>NUT</v>
          </cell>
          <cell r="G108" t="str">
            <v>Psy</v>
          </cell>
          <cell r="H108" t="str">
            <v>C</v>
          </cell>
          <cell r="L108">
            <v>580536.02859999996</v>
          </cell>
          <cell r="Z108">
            <v>0</v>
          </cell>
          <cell r="AA108">
            <v>0</v>
          </cell>
        </row>
        <row r="109">
          <cell r="A109" t="str">
            <v>EF0106</v>
          </cell>
          <cell r="B109" t="str">
            <v>Active</v>
          </cell>
          <cell r="C109" t="str">
            <v>ELFASHER</v>
          </cell>
          <cell r="D109" t="str">
            <v xml:space="preserve">Essaid ABU ELBASHER </v>
          </cell>
          <cell r="E109" t="str">
            <v>Driver</v>
          </cell>
          <cell r="F109" t="str">
            <v>LOG</v>
          </cell>
          <cell r="G109" t="str">
            <v>Office</v>
          </cell>
          <cell r="H109" t="str">
            <v>C4</v>
          </cell>
          <cell r="L109">
            <v>638286.74939056206</v>
          </cell>
          <cell r="Z109">
            <v>0</v>
          </cell>
          <cell r="AA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>ELFASHER</v>
          </cell>
          <cell r="D110" t="str">
            <v xml:space="preserve">Elhadi OMER HAROUN </v>
          </cell>
          <cell r="E110" t="str">
            <v xml:space="preserve">Food Mixer </v>
          </cell>
          <cell r="F110" t="str">
            <v>NUT</v>
          </cell>
          <cell r="G110" t="str">
            <v>SFC</v>
          </cell>
          <cell r="H110" t="str">
            <v>B1</v>
          </cell>
          <cell r="L110">
            <v>480056.92</v>
          </cell>
          <cell r="Z110">
            <v>0</v>
          </cell>
          <cell r="AA110">
            <v>0</v>
          </cell>
        </row>
        <row r="111">
          <cell r="A111" t="str">
            <v>EF0108</v>
          </cell>
          <cell r="B111" t="str">
            <v>Active</v>
          </cell>
          <cell r="C111" t="str">
            <v>ELFASHER</v>
          </cell>
          <cell r="D111" t="str">
            <v xml:space="preserve">Abubaker MUSSA ELBISHARI </v>
          </cell>
          <cell r="E111" t="str">
            <v>Nurse</v>
          </cell>
          <cell r="F111" t="str">
            <v>NUT</v>
          </cell>
          <cell r="G111" t="str">
            <v>TFC</v>
          </cell>
          <cell r="H111" t="str">
            <v>D4</v>
          </cell>
          <cell r="L111">
            <v>776886.20824858558</v>
          </cell>
          <cell r="Z111">
            <v>0</v>
          </cell>
          <cell r="AA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>ELFASHER</v>
          </cell>
          <cell r="D112" t="str">
            <v xml:space="preserve">Hassan HAROUN OSMAN </v>
          </cell>
          <cell r="E112" t="str">
            <v>Nurse</v>
          </cell>
          <cell r="F112" t="str">
            <v>NUT</v>
          </cell>
          <cell r="G112" t="str">
            <v>TFC</v>
          </cell>
          <cell r="H112" t="str">
            <v>D1</v>
          </cell>
          <cell r="L112">
            <v>721825.98335872008</v>
          </cell>
          <cell r="Z112">
            <v>0</v>
          </cell>
          <cell r="AA112">
            <v>0</v>
          </cell>
        </row>
        <row r="113">
          <cell r="A113" t="str">
            <v>EF0110</v>
          </cell>
          <cell r="B113" t="str">
            <v>Active</v>
          </cell>
          <cell r="C113" t="str">
            <v>ELFASHER</v>
          </cell>
          <cell r="D113" t="str">
            <v xml:space="preserve">Ibrahim MUSSA ADAM </v>
          </cell>
          <cell r="E113" t="str">
            <v>Nurse</v>
          </cell>
          <cell r="F113" t="str">
            <v>NUT</v>
          </cell>
          <cell r="G113" t="str">
            <v>TFC</v>
          </cell>
          <cell r="H113" t="str">
            <v>D11</v>
          </cell>
          <cell r="L113">
            <v>741710.86948865373</v>
          </cell>
          <cell r="Z113">
            <v>0</v>
          </cell>
          <cell r="AA113">
            <v>0</v>
          </cell>
        </row>
        <row r="114">
          <cell r="A114" t="str">
            <v>EF0111</v>
          </cell>
          <cell r="B114" t="str">
            <v>Active</v>
          </cell>
          <cell r="C114" t="str">
            <v>ELFASHER</v>
          </cell>
          <cell r="D114" t="str">
            <v xml:space="preserve">Medina AHMED MOHAMED </v>
          </cell>
          <cell r="E114" t="str">
            <v>Cleaner</v>
          </cell>
          <cell r="F114" t="str">
            <v>NUT</v>
          </cell>
          <cell r="G114" t="str">
            <v>TFC</v>
          </cell>
          <cell r="H114" t="str">
            <v>A4</v>
          </cell>
          <cell r="L114">
            <v>436161.64845153713</v>
          </cell>
          <cell r="Z114">
            <v>0</v>
          </cell>
          <cell r="AA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>ELFASHER</v>
          </cell>
          <cell r="D115" t="str">
            <v xml:space="preserve">Hawa ABDALLA MAHMOUD </v>
          </cell>
          <cell r="E115" t="str">
            <v>Cleaner</v>
          </cell>
          <cell r="F115" t="str">
            <v>NUT</v>
          </cell>
          <cell r="G115" t="str">
            <v>SFC</v>
          </cell>
          <cell r="H115" t="str">
            <v>A1</v>
          </cell>
          <cell r="L115">
            <v>405204.07460792002</v>
          </cell>
          <cell r="Z115">
            <v>0</v>
          </cell>
          <cell r="AA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>ELFASHER</v>
          </cell>
          <cell r="D116" t="str">
            <v xml:space="preserve">Mohammed AHMED HAGGAR </v>
          </cell>
          <cell r="E116" t="str">
            <v>Food Aid Monitor</v>
          </cell>
          <cell r="F116" t="str">
            <v>FA</v>
          </cell>
          <cell r="G116" t="str">
            <v>Field</v>
          </cell>
          <cell r="H116" t="str">
            <v>D1</v>
          </cell>
          <cell r="L116">
            <v>721825.98335872008</v>
          </cell>
          <cell r="Z116">
            <v>0</v>
          </cell>
          <cell r="AA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>ELFASHER</v>
          </cell>
          <cell r="D117" t="str">
            <v xml:space="preserve">Mustapha MOHAMMED SALEH </v>
          </cell>
          <cell r="E117" t="str">
            <v>Food Aid Monitor</v>
          </cell>
          <cell r="F117" t="str">
            <v>FA</v>
          </cell>
          <cell r="G117" t="str">
            <v>Field</v>
          </cell>
          <cell r="H117" t="str">
            <v>C</v>
          </cell>
          <cell r="L117">
            <v>580536.02859999996</v>
          </cell>
          <cell r="Z117">
            <v>0</v>
          </cell>
          <cell r="AA117">
            <v>0</v>
          </cell>
        </row>
        <row r="118">
          <cell r="A118" t="str">
            <v>EF0115</v>
          </cell>
          <cell r="B118" t="str">
            <v>Active</v>
          </cell>
          <cell r="C118" t="str">
            <v>ELFASHER</v>
          </cell>
          <cell r="D118" t="str">
            <v xml:space="preserve">Khadija ADAM AHMED TAHIR </v>
          </cell>
          <cell r="E118" t="str">
            <v>Nurse</v>
          </cell>
          <cell r="F118" t="str">
            <v>NUT</v>
          </cell>
          <cell r="G118" t="str">
            <v>TFC</v>
          </cell>
          <cell r="H118" t="str">
            <v>D11</v>
          </cell>
          <cell r="L118">
            <v>741710.86948865373</v>
          </cell>
          <cell r="Z118">
            <v>0</v>
          </cell>
          <cell r="AA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>ELFASHER</v>
          </cell>
          <cell r="D119" t="str">
            <v xml:space="preserve">Saad EISSA DWOELBAT </v>
          </cell>
          <cell r="E119" t="str">
            <v>Storekeeper</v>
          </cell>
          <cell r="F119" t="str">
            <v>LOG</v>
          </cell>
          <cell r="G119" t="str">
            <v>Office</v>
          </cell>
          <cell r="H119" t="str">
            <v>E1</v>
          </cell>
          <cell r="L119">
            <v>867281.15554767998</v>
          </cell>
          <cell r="Z119">
            <v>0</v>
          </cell>
          <cell r="AA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>ELFASHER</v>
          </cell>
          <cell r="D120" t="str">
            <v xml:space="preserve">Adam ELTAHIR ADAM </v>
          </cell>
          <cell r="E120" t="str">
            <v>Log/Rehab</v>
          </cell>
          <cell r="F120" t="str">
            <v>LOG</v>
          </cell>
          <cell r="G120" t="str">
            <v>Office</v>
          </cell>
          <cell r="H120" t="str">
            <v>E</v>
          </cell>
          <cell r="L120">
            <v>848286.0736</v>
          </cell>
          <cell r="Z120">
            <v>0</v>
          </cell>
          <cell r="AA120">
            <v>0</v>
          </cell>
        </row>
        <row r="121">
          <cell r="A121" t="str">
            <v>EF0118</v>
          </cell>
          <cell r="B121" t="str">
            <v>Stopped</v>
          </cell>
          <cell r="C121" t="str">
            <v>ELFASHER</v>
          </cell>
          <cell r="D121" t="str">
            <v xml:space="preserve">Ibrahim ABEKER Adam </v>
          </cell>
          <cell r="E121" t="str">
            <v>Rehabilitation Assitant</v>
          </cell>
          <cell r="F121" t="str">
            <v>LOG</v>
          </cell>
          <cell r="G121" t="str">
            <v>Office</v>
          </cell>
          <cell r="H121" t="str">
            <v>C1</v>
          </cell>
          <cell r="L121">
            <v>592335.26867873606</v>
          </cell>
          <cell r="Z121">
            <v>0</v>
          </cell>
          <cell r="AA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>ELFASHER</v>
          </cell>
          <cell r="D122" t="str">
            <v xml:space="preserve">Igbal HASSAN ADAM </v>
          </cell>
          <cell r="E122" t="str">
            <v>Registrar</v>
          </cell>
          <cell r="F122" t="str">
            <v>NUT</v>
          </cell>
          <cell r="G122" t="str">
            <v>SFC</v>
          </cell>
          <cell r="H122" t="str">
            <v>C1</v>
          </cell>
          <cell r="L122">
            <v>592335.26867873606</v>
          </cell>
          <cell r="Z122">
            <v>0</v>
          </cell>
          <cell r="AA122">
            <v>0</v>
          </cell>
        </row>
        <row r="123">
          <cell r="A123" t="str">
            <v>EF0120</v>
          </cell>
          <cell r="B123" t="str">
            <v>Active</v>
          </cell>
          <cell r="C123" t="str">
            <v>ELFASHER</v>
          </cell>
          <cell r="D123" t="str">
            <v xml:space="preserve">Nasser Eldeen HASSAN IDRISS </v>
          </cell>
          <cell r="E123" t="str">
            <v xml:space="preserve">Home Visitor </v>
          </cell>
          <cell r="F123" t="str">
            <v>NUT</v>
          </cell>
          <cell r="G123" t="str">
            <v>TFC</v>
          </cell>
          <cell r="H123" t="str">
            <v>B4</v>
          </cell>
          <cell r="L123">
            <v>517011.31442510424</v>
          </cell>
          <cell r="Z123">
            <v>0</v>
          </cell>
          <cell r="AA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>ELFASHER</v>
          </cell>
          <cell r="D124" t="str">
            <v xml:space="preserve">Suleiman YAGOUB ABDALLA </v>
          </cell>
          <cell r="E124" t="str">
            <v xml:space="preserve">Home Visitor </v>
          </cell>
          <cell r="F124" t="str">
            <v>NUT</v>
          </cell>
          <cell r="G124" t="str">
            <v>SFC</v>
          </cell>
          <cell r="H124" t="str">
            <v>B</v>
          </cell>
          <cell r="L124">
            <v>470286.45574</v>
          </cell>
          <cell r="Z124">
            <v>0</v>
          </cell>
          <cell r="AA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>ELFASHER</v>
          </cell>
          <cell r="D125" t="str">
            <v xml:space="preserve">Ali ADAM TAJEDDEEN </v>
          </cell>
          <cell r="E125" t="str">
            <v xml:space="preserve">Home Visitor </v>
          </cell>
          <cell r="F125" t="str">
            <v>NUT</v>
          </cell>
          <cell r="G125" t="str">
            <v>SFC</v>
          </cell>
          <cell r="H125" t="str">
            <v>B</v>
          </cell>
          <cell r="L125">
            <v>470286.45574</v>
          </cell>
          <cell r="Z125">
            <v>0</v>
          </cell>
          <cell r="AA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>ELFASHER</v>
          </cell>
          <cell r="D126" t="str">
            <v xml:space="preserve">Suleiman MOHAMED AHMED </v>
          </cell>
          <cell r="E126" t="str">
            <v>Counterpart</v>
          </cell>
          <cell r="F126" t="str">
            <v>NUT</v>
          </cell>
          <cell r="G126" t="str">
            <v>SFC</v>
          </cell>
          <cell r="H126" t="str">
            <v>G1</v>
          </cell>
          <cell r="L126">
            <v>1277871.9450107741</v>
          </cell>
          <cell r="Z126">
            <v>0</v>
          </cell>
          <cell r="AA126">
            <v>0</v>
          </cell>
        </row>
        <row r="127">
          <cell r="A127" t="str">
            <v>EF0124</v>
          </cell>
          <cell r="B127" t="str">
            <v>Active</v>
          </cell>
          <cell r="C127" t="str">
            <v>ELFASHER</v>
          </cell>
          <cell r="D127" t="str">
            <v xml:space="preserve">Namat IBRAHIM HAROUN </v>
          </cell>
          <cell r="E127" t="str">
            <v>Cleaner</v>
          </cell>
          <cell r="F127" t="str">
            <v>ADMIN</v>
          </cell>
          <cell r="G127" t="str">
            <v>Guest house</v>
          </cell>
          <cell r="H127" t="str">
            <v>A4</v>
          </cell>
          <cell r="L127">
            <v>436161.64845153713</v>
          </cell>
          <cell r="Z127">
            <v>0</v>
          </cell>
          <cell r="AA127">
            <v>0</v>
          </cell>
        </row>
        <row r="128">
          <cell r="A128" t="str">
            <v>EF0125</v>
          </cell>
          <cell r="B128" t="str">
            <v>Active</v>
          </cell>
          <cell r="C128" t="str">
            <v>ELFASHER</v>
          </cell>
          <cell r="D128" t="str">
            <v xml:space="preserve">Abdalla SULEIMAN ABDELRAHMAN </v>
          </cell>
          <cell r="E128" t="str">
            <v>Food security Surveillance officer</v>
          </cell>
          <cell r="F128" t="str">
            <v>FS</v>
          </cell>
          <cell r="G128" t="str">
            <v>Field</v>
          </cell>
          <cell r="H128" t="str">
            <v>D4</v>
          </cell>
          <cell r="L128">
            <v>776886.20824858558</v>
          </cell>
          <cell r="Z128">
            <v>0</v>
          </cell>
          <cell r="AA128">
            <v>0</v>
          </cell>
        </row>
        <row r="129">
          <cell r="A129" t="str">
            <v>EF0126</v>
          </cell>
          <cell r="B129" t="str">
            <v>Stopped</v>
          </cell>
          <cell r="C129" t="str">
            <v>ELFASHER</v>
          </cell>
          <cell r="D129" t="str">
            <v xml:space="preserve">Abass ADAM MOHAMED </v>
          </cell>
          <cell r="E129" t="str">
            <v>Worker</v>
          </cell>
          <cell r="F129" t="str">
            <v>LOG</v>
          </cell>
          <cell r="G129" t="str">
            <v>Office</v>
          </cell>
          <cell r="H129" t="str">
            <v>A1</v>
          </cell>
          <cell r="L129">
            <v>405204.07460792002</v>
          </cell>
          <cell r="Z129">
            <v>0</v>
          </cell>
          <cell r="AA129">
            <v>0</v>
          </cell>
        </row>
        <row r="130">
          <cell r="A130" t="str">
            <v>EF0127</v>
          </cell>
          <cell r="B130" t="str">
            <v>Stopped</v>
          </cell>
          <cell r="C130" t="str">
            <v>ELFASHER</v>
          </cell>
          <cell r="D130" t="str">
            <v xml:space="preserve">Abdul MAJEED YAGOUB  </v>
          </cell>
          <cell r="E130" t="str">
            <v>Worker</v>
          </cell>
          <cell r="F130" t="str">
            <v>LOG</v>
          </cell>
          <cell r="G130" t="str">
            <v>Office</v>
          </cell>
          <cell r="H130" t="str">
            <v>A1</v>
          </cell>
          <cell r="L130">
            <v>405204.07460792002</v>
          </cell>
          <cell r="Z130">
            <v>0</v>
          </cell>
          <cell r="AA130">
            <v>0</v>
          </cell>
        </row>
        <row r="131">
          <cell r="A131" t="str">
            <v>EF0128</v>
          </cell>
          <cell r="B131" t="str">
            <v>Active</v>
          </cell>
          <cell r="C131" t="str">
            <v>ELFASHER</v>
          </cell>
          <cell r="D131" t="str">
            <v xml:space="preserve">Ahmed IDRISS ADAM </v>
          </cell>
          <cell r="E131" t="str">
            <v xml:space="preserve">Phase Monitor </v>
          </cell>
          <cell r="F131" t="str">
            <v>NUT</v>
          </cell>
          <cell r="G131" t="str">
            <v>TFC</v>
          </cell>
          <cell r="H131" t="str">
            <v>B4</v>
          </cell>
          <cell r="L131">
            <v>517011.31442510424</v>
          </cell>
          <cell r="Z131">
            <v>0</v>
          </cell>
          <cell r="AA131">
            <v>0</v>
          </cell>
        </row>
        <row r="132">
          <cell r="A132" t="str">
            <v>EF0129</v>
          </cell>
          <cell r="B132" t="str">
            <v>Stopped</v>
          </cell>
          <cell r="C132" t="str">
            <v>ELFASHER</v>
          </cell>
          <cell r="D132" t="str">
            <v xml:space="preserve">Mohamed NADIM </v>
          </cell>
          <cell r="E132" t="str">
            <v xml:space="preserve">Medical Supervisor </v>
          </cell>
          <cell r="F132" t="str">
            <v>NUT</v>
          </cell>
          <cell r="G132" t="str">
            <v>TFC</v>
          </cell>
          <cell r="H132" t="str">
            <v>H1</v>
          </cell>
          <cell r="L132">
            <v>1761710.2117128423</v>
          </cell>
          <cell r="Z132">
            <v>0</v>
          </cell>
          <cell r="AA132">
            <v>0</v>
          </cell>
        </row>
        <row r="133">
          <cell r="A133" t="str">
            <v>EF0130</v>
          </cell>
          <cell r="B133" t="str">
            <v>Stopped</v>
          </cell>
          <cell r="C133" t="str">
            <v>ELFASHER</v>
          </cell>
          <cell r="D133" t="str">
            <v xml:space="preserve">Elsadig ABAKER HASSABALLA </v>
          </cell>
          <cell r="E133" t="str">
            <v>Data Entry Manager</v>
          </cell>
          <cell r="F133" t="str">
            <v>FS</v>
          </cell>
          <cell r="G133" t="str">
            <v>Field</v>
          </cell>
          <cell r="H133" t="str">
            <v>C1</v>
          </cell>
          <cell r="L133">
            <v>592335.26867873606</v>
          </cell>
          <cell r="Z133">
            <v>0</v>
          </cell>
          <cell r="AA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>ELFASHER</v>
          </cell>
          <cell r="D134" t="str">
            <v xml:space="preserve">Ibrahim Adam  Fadul  </v>
          </cell>
          <cell r="E134" t="str">
            <v xml:space="preserve">Food security monitor </v>
          </cell>
          <cell r="F134" t="str">
            <v>FS</v>
          </cell>
          <cell r="G134" t="str">
            <v>Field</v>
          </cell>
          <cell r="H134" t="str">
            <v>C</v>
          </cell>
          <cell r="L134">
            <v>580536.02859999996</v>
          </cell>
          <cell r="Z134">
            <v>0</v>
          </cell>
          <cell r="AA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>ELFASHER</v>
          </cell>
          <cell r="D135" t="str">
            <v xml:space="preserve">Mohamed IBRAHIM HUSSEIN  </v>
          </cell>
          <cell r="E135" t="str">
            <v>Food Aid Monitor</v>
          </cell>
          <cell r="F135" t="str">
            <v>FA</v>
          </cell>
          <cell r="G135" t="str">
            <v>Field</v>
          </cell>
          <cell r="H135" t="str">
            <v>C</v>
          </cell>
          <cell r="L135">
            <v>580536.02859999996</v>
          </cell>
          <cell r="Z135">
            <v>0</v>
          </cell>
          <cell r="AA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>ELFASHER</v>
          </cell>
          <cell r="D136" t="str">
            <v xml:space="preserve">Mohamed OSMAN ELBAGIR  </v>
          </cell>
          <cell r="E136" t="str">
            <v>Food Aid Monitor</v>
          </cell>
          <cell r="F136" t="str">
            <v>FA</v>
          </cell>
          <cell r="G136" t="str">
            <v>Field</v>
          </cell>
          <cell r="H136" t="str">
            <v>C</v>
          </cell>
          <cell r="L136">
            <v>580536.02859999996</v>
          </cell>
          <cell r="Z136">
            <v>0</v>
          </cell>
          <cell r="AA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>ELFASHER</v>
          </cell>
          <cell r="D137" t="str">
            <v xml:space="preserve">Abaker ABDELRAHMAN AZARG </v>
          </cell>
          <cell r="E137" t="str">
            <v>Food Aid Monitor</v>
          </cell>
          <cell r="F137" t="str">
            <v>FA</v>
          </cell>
          <cell r="G137" t="str">
            <v>Field</v>
          </cell>
          <cell r="H137" t="str">
            <v>C</v>
          </cell>
          <cell r="L137">
            <v>580536.02859999996</v>
          </cell>
          <cell r="Z137">
            <v>0</v>
          </cell>
          <cell r="AA137">
            <v>0</v>
          </cell>
        </row>
        <row r="138">
          <cell r="A138" t="str">
            <v>EF0135</v>
          </cell>
          <cell r="B138" t="str">
            <v>Active</v>
          </cell>
          <cell r="C138" t="str">
            <v>ELFASHER</v>
          </cell>
          <cell r="D138" t="str">
            <v xml:space="preserve">Abdalla AHMED MOHAMED  </v>
          </cell>
          <cell r="E138" t="str">
            <v xml:space="preserve"> Team Leader</v>
          </cell>
          <cell r="F138" t="str">
            <v>NUTSURVEY</v>
          </cell>
          <cell r="G138" t="str">
            <v>Nut survey</v>
          </cell>
          <cell r="H138" t="str">
            <v>D4</v>
          </cell>
          <cell r="L138">
            <v>776886.20824858558</v>
          </cell>
          <cell r="Z138">
            <v>0</v>
          </cell>
          <cell r="AA138">
            <v>0</v>
          </cell>
        </row>
        <row r="139">
          <cell r="A139" t="str">
            <v>EF0136</v>
          </cell>
          <cell r="B139" t="str">
            <v>Active</v>
          </cell>
          <cell r="C139" t="str">
            <v>ELFASHER</v>
          </cell>
          <cell r="D139" t="str">
            <v xml:space="preserve">Thuraya ADAM ABDALLA </v>
          </cell>
          <cell r="E139" t="str">
            <v>Home Visitor</v>
          </cell>
          <cell r="F139" t="str">
            <v>NUT</v>
          </cell>
          <cell r="G139" t="str">
            <v>TFC</v>
          </cell>
          <cell r="H139" t="str">
            <v>B4</v>
          </cell>
          <cell r="L139">
            <v>517011.31442510424</v>
          </cell>
          <cell r="Z139">
            <v>0</v>
          </cell>
          <cell r="AA139">
            <v>0</v>
          </cell>
        </row>
        <row r="140">
          <cell r="A140" t="str">
            <v>EF0137</v>
          </cell>
          <cell r="B140" t="str">
            <v>Active</v>
          </cell>
          <cell r="C140" t="str">
            <v>ELFASHER</v>
          </cell>
          <cell r="D140" t="str">
            <v xml:space="preserve">Nafissa MOHAMED ISMAIL </v>
          </cell>
          <cell r="E140" t="str">
            <v xml:space="preserve"> Team Leader</v>
          </cell>
          <cell r="F140" t="str">
            <v>NUTSURVEY</v>
          </cell>
          <cell r="G140" t="str">
            <v>Nut survey</v>
          </cell>
          <cell r="H140" t="str">
            <v>D4</v>
          </cell>
          <cell r="L140">
            <v>776886.20824858558</v>
          </cell>
          <cell r="Z140">
            <v>0</v>
          </cell>
          <cell r="AA140">
            <v>0</v>
          </cell>
        </row>
        <row r="141">
          <cell r="A141" t="str">
            <v>EF0138</v>
          </cell>
          <cell r="B141" t="str">
            <v>Active</v>
          </cell>
          <cell r="C141" t="str">
            <v>ELFASHER</v>
          </cell>
          <cell r="D141" t="str">
            <v xml:space="preserve">Fawzi AHMED MAHMOUD </v>
          </cell>
          <cell r="E141" t="str">
            <v xml:space="preserve">Home Visitor </v>
          </cell>
          <cell r="F141" t="str">
            <v>NUT</v>
          </cell>
          <cell r="G141" t="str">
            <v>TFC</v>
          </cell>
          <cell r="H141" t="str">
            <v>B4</v>
          </cell>
          <cell r="I141" t="str">
            <v>22/1/2007</v>
          </cell>
          <cell r="J141" t="str">
            <v>3 months</v>
          </cell>
          <cell r="K141" t="str">
            <v>February</v>
          </cell>
          <cell r="L141">
            <v>517011.31442510424</v>
          </cell>
          <cell r="M141">
            <v>450000</v>
          </cell>
          <cell r="O141">
            <v>150000</v>
          </cell>
          <cell r="P141">
            <v>150000</v>
          </cell>
          <cell r="Q141">
            <v>150000</v>
          </cell>
          <cell r="Z141">
            <v>0</v>
          </cell>
          <cell r="AA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>ELFASHER</v>
          </cell>
          <cell r="D142" t="str">
            <v xml:space="preserve">Mobarak MOHAMED MATAR </v>
          </cell>
          <cell r="E142" t="str">
            <v>Assesment Measurer</v>
          </cell>
          <cell r="F142" t="str">
            <v>NUTSURVEY</v>
          </cell>
          <cell r="G142" t="str">
            <v>Nut survey</v>
          </cell>
          <cell r="H142" t="str">
            <v>B</v>
          </cell>
          <cell r="L142">
            <v>470286.45574</v>
          </cell>
          <cell r="Z142">
            <v>0</v>
          </cell>
          <cell r="AA142">
            <v>0</v>
          </cell>
        </row>
        <row r="143">
          <cell r="A143" t="str">
            <v>EF0140</v>
          </cell>
          <cell r="B143" t="str">
            <v>Active</v>
          </cell>
          <cell r="C143" t="str">
            <v>ELFASHER</v>
          </cell>
          <cell r="D143" t="str">
            <v xml:space="preserve">Mariam ABDULGADIR YAGOUB </v>
          </cell>
          <cell r="E143" t="str">
            <v xml:space="preserve">Home Visitor </v>
          </cell>
          <cell r="F143" t="str">
            <v>NUT</v>
          </cell>
          <cell r="G143" t="str">
            <v>TFC</v>
          </cell>
          <cell r="H143" t="str">
            <v>B4</v>
          </cell>
          <cell r="L143">
            <v>517011.31442510424</v>
          </cell>
          <cell r="Z143">
            <v>0</v>
          </cell>
          <cell r="AA143">
            <v>0</v>
          </cell>
        </row>
        <row r="144">
          <cell r="A144" t="str">
            <v>EF0141</v>
          </cell>
          <cell r="B144" t="str">
            <v>Stopped</v>
          </cell>
          <cell r="C144" t="str">
            <v>ELFASHER</v>
          </cell>
          <cell r="D144" t="str">
            <v xml:space="preserve">Tijani ISMAIL ABDULELWHAB </v>
          </cell>
          <cell r="E144" t="str">
            <v>Driver</v>
          </cell>
          <cell r="F144" t="str">
            <v>LOG</v>
          </cell>
          <cell r="G144" t="str">
            <v>Office</v>
          </cell>
          <cell r="H144" t="str">
            <v>C1</v>
          </cell>
          <cell r="L144">
            <v>592335.26867873606</v>
          </cell>
          <cell r="Z144">
            <v>0</v>
          </cell>
          <cell r="AA144">
            <v>0</v>
          </cell>
        </row>
        <row r="145">
          <cell r="A145" t="str">
            <v>EF0142</v>
          </cell>
          <cell r="B145" t="str">
            <v>Stopped</v>
          </cell>
          <cell r="C145" t="str">
            <v>ELFASHER</v>
          </cell>
          <cell r="D145" t="str">
            <v xml:space="preserve">Haitham MOHAMED ABDALLAH </v>
          </cell>
          <cell r="E145" t="str">
            <v>Driver</v>
          </cell>
          <cell r="F145" t="str">
            <v>LOG</v>
          </cell>
          <cell r="G145" t="str">
            <v>Office</v>
          </cell>
          <cell r="H145" t="str">
            <v>C1</v>
          </cell>
          <cell r="L145">
            <v>592335.26867873606</v>
          </cell>
          <cell r="Z145">
            <v>0</v>
          </cell>
          <cell r="AA145">
            <v>0</v>
          </cell>
        </row>
        <row r="146">
          <cell r="A146" t="str">
            <v>EF0143</v>
          </cell>
          <cell r="B146" t="str">
            <v>Stopped</v>
          </cell>
          <cell r="C146" t="str">
            <v>ELFASHER</v>
          </cell>
          <cell r="D146" t="str">
            <v xml:space="preserve">Hussein HAROUN MUSSA </v>
          </cell>
          <cell r="E146" t="str">
            <v>Driver</v>
          </cell>
          <cell r="F146" t="str">
            <v>LOG</v>
          </cell>
          <cell r="G146" t="str">
            <v>Office</v>
          </cell>
          <cell r="H146" t="str">
            <v>C1</v>
          </cell>
          <cell r="L146">
            <v>592335.26867873606</v>
          </cell>
          <cell r="Z146">
            <v>0</v>
          </cell>
          <cell r="AA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>ELFASHER</v>
          </cell>
          <cell r="D147" t="str">
            <v xml:space="preserve">Mohamed SULIAMAN MOHAMED </v>
          </cell>
          <cell r="E147" t="str">
            <v>Registrar</v>
          </cell>
          <cell r="F147" t="str">
            <v>NUT</v>
          </cell>
          <cell r="G147" t="str">
            <v>SFC</v>
          </cell>
          <cell r="H147" t="str">
            <v>C1</v>
          </cell>
          <cell r="L147">
            <v>592335.26867873606</v>
          </cell>
          <cell r="Z147">
            <v>0</v>
          </cell>
          <cell r="AA147">
            <v>0</v>
          </cell>
        </row>
        <row r="148">
          <cell r="A148" t="str">
            <v>EF0145</v>
          </cell>
          <cell r="B148" t="str">
            <v>Stopped</v>
          </cell>
          <cell r="C148" t="str">
            <v>ELFASHER</v>
          </cell>
          <cell r="D148" t="str">
            <v xml:space="preserve">Mohamed ADAM HAMID </v>
          </cell>
          <cell r="E148" t="str">
            <v xml:space="preserve">Measurer </v>
          </cell>
          <cell r="F148" t="str">
            <v>NUT</v>
          </cell>
          <cell r="G148" t="str">
            <v>SFC</v>
          </cell>
          <cell r="H148" t="str">
            <v>B</v>
          </cell>
          <cell r="L148">
            <v>470286.45574</v>
          </cell>
          <cell r="Z148">
            <v>0</v>
          </cell>
          <cell r="AA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>ELFASHER</v>
          </cell>
          <cell r="D149" t="str">
            <v xml:space="preserve">Amal ADAM IBRAHIM </v>
          </cell>
          <cell r="E149" t="str">
            <v xml:space="preserve">Measurer </v>
          </cell>
          <cell r="F149" t="str">
            <v>NUT</v>
          </cell>
          <cell r="G149" t="str">
            <v>SFC</v>
          </cell>
          <cell r="H149" t="str">
            <v>B1</v>
          </cell>
          <cell r="L149">
            <v>480056.92</v>
          </cell>
          <cell r="Z149">
            <v>0</v>
          </cell>
          <cell r="AA149">
            <v>0</v>
          </cell>
        </row>
        <row r="150">
          <cell r="A150" t="str">
            <v>EF0147</v>
          </cell>
          <cell r="B150" t="str">
            <v>Stopped</v>
          </cell>
          <cell r="C150" t="str">
            <v>ELFASHER</v>
          </cell>
          <cell r="D150" t="str">
            <v xml:space="preserve">Haroun HIMIADA MOHAMED  </v>
          </cell>
          <cell r="E150" t="str">
            <v xml:space="preserve">Radio operator </v>
          </cell>
          <cell r="F150" t="str">
            <v>LOG</v>
          </cell>
          <cell r="G150" t="str">
            <v>Office</v>
          </cell>
          <cell r="H150" t="str">
            <v>D1</v>
          </cell>
          <cell r="L150">
            <v>721825.98335872008</v>
          </cell>
          <cell r="Z150">
            <v>0</v>
          </cell>
          <cell r="AA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>ELFASHER</v>
          </cell>
          <cell r="D151" t="str">
            <v xml:space="preserve">Zahra KHIDIR AHMED </v>
          </cell>
          <cell r="E151" t="str">
            <v>Nurse</v>
          </cell>
          <cell r="F151" t="str">
            <v>NUT</v>
          </cell>
          <cell r="G151" t="str">
            <v>SFC</v>
          </cell>
          <cell r="H151" t="str">
            <v>D1</v>
          </cell>
          <cell r="L151">
            <v>721825.98335872008</v>
          </cell>
          <cell r="Z151">
            <v>0</v>
          </cell>
          <cell r="AA151">
            <v>0</v>
          </cell>
        </row>
        <row r="152">
          <cell r="A152" t="str">
            <v>EF0149</v>
          </cell>
          <cell r="B152" t="str">
            <v>Active</v>
          </cell>
          <cell r="C152" t="str">
            <v>ELFASHER</v>
          </cell>
          <cell r="D152" t="str">
            <v xml:space="preserve">Hamdi ADAM MOHAMED </v>
          </cell>
          <cell r="E152" t="str">
            <v xml:space="preserve">Radio operator </v>
          </cell>
          <cell r="F152" t="str">
            <v>LOG</v>
          </cell>
          <cell r="G152" t="str">
            <v>Office</v>
          </cell>
          <cell r="H152" t="str">
            <v>D4</v>
          </cell>
          <cell r="L152">
            <v>776886.20824858558</v>
          </cell>
          <cell r="Z152">
            <v>0</v>
          </cell>
          <cell r="AA152">
            <v>0</v>
          </cell>
        </row>
        <row r="153">
          <cell r="A153" t="str">
            <v>EF0150</v>
          </cell>
          <cell r="B153" t="str">
            <v>Active</v>
          </cell>
          <cell r="C153" t="str">
            <v>ELFASHER</v>
          </cell>
          <cell r="D153" t="str">
            <v xml:space="preserve">Latifa ADAM RIZIG </v>
          </cell>
          <cell r="E153" t="str">
            <v>Home Visitor</v>
          </cell>
          <cell r="F153" t="str">
            <v>NUT</v>
          </cell>
          <cell r="G153" t="str">
            <v>TFC</v>
          </cell>
          <cell r="H153" t="str">
            <v>B4</v>
          </cell>
          <cell r="L153">
            <v>517011.31442510424</v>
          </cell>
          <cell r="Z153">
            <v>0</v>
          </cell>
          <cell r="AA153">
            <v>0</v>
          </cell>
        </row>
        <row r="154">
          <cell r="A154" t="str">
            <v>EF0151</v>
          </cell>
          <cell r="B154" t="str">
            <v>Active</v>
          </cell>
          <cell r="C154" t="str">
            <v>ELFASHER</v>
          </cell>
          <cell r="D154" t="str">
            <v xml:space="preserve">Khalid ABDULMOTI ALI </v>
          </cell>
          <cell r="E154" t="str">
            <v>Home Visitor</v>
          </cell>
          <cell r="F154" t="str">
            <v>NUT</v>
          </cell>
          <cell r="G154" t="str">
            <v>TFC</v>
          </cell>
          <cell r="H154" t="str">
            <v>B4</v>
          </cell>
          <cell r="L154">
            <v>517011.31442510424</v>
          </cell>
          <cell r="Z154">
            <v>0</v>
          </cell>
          <cell r="AA154">
            <v>0</v>
          </cell>
        </row>
        <row r="155">
          <cell r="A155" t="str">
            <v>EF0152</v>
          </cell>
          <cell r="B155" t="str">
            <v>Active</v>
          </cell>
          <cell r="C155" t="str">
            <v>ELFASHER</v>
          </cell>
          <cell r="D155" t="str">
            <v xml:space="preserve">Aziza MOHAMED ADAM </v>
          </cell>
          <cell r="E155" t="str">
            <v>Home Visitor</v>
          </cell>
          <cell r="F155" t="str">
            <v>NUT</v>
          </cell>
          <cell r="G155" t="str">
            <v>OTP</v>
          </cell>
          <cell r="H155" t="str">
            <v>B4</v>
          </cell>
          <cell r="L155">
            <v>517011.31442510424</v>
          </cell>
          <cell r="Z155">
            <v>0</v>
          </cell>
          <cell r="AA155">
            <v>0</v>
          </cell>
        </row>
        <row r="156">
          <cell r="A156" t="str">
            <v>EF0153</v>
          </cell>
          <cell r="B156" t="str">
            <v>Stopped</v>
          </cell>
          <cell r="C156" t="str">
            <v>ELFASHER</v>
          </cell>
          <cell r="D156" t="str">
            <v xml:space="preserve">Zahra SALIH ADAM </v>
          </cell>
          <cell r="E156" t="str">
            <v>Home Visitor</v>
          </cell>
          <cell r="F156" t="str">
            <v>NUT</v>
          </cell>
          <cell r="G156" t="str">
            <v>SFC</v>
          </cell>
          <cell r="H156" t="str">
            <v>B1</v>
          </cell>
          <cell r="L156">
            <v>480056.92</v>
          </cell>
          <cell r="Z156">
            <v>0</v>
          </cell>
          <cell r="AA156">
            <v>0</v>
          </cell>
        </row>
        <row r="157">
          <cell r="A157" t="str">
            <v>EF0154</v>
          </cell>
          <cell r="B157" t="str">
            <v>Active</v>
          </cell>
          <cell r="C157" t="str">
            <v>ELFASHER</v>
          </cell>
          <cell r="D157" t="str">
            <v xml:space="preserve">Nafisa ABDUJABAR ABDUHAMEED </v>
          </cell>
          <cell r="E157" t="str">
            <v>Home Visitor</v>
          </cell>
          <cell r="F157" t="str">
            <v>NUT</v>
          </cell>
          <cell r="G157" t="str">
            <v>TFC</v>
          </cell>
          <cell r="H157" t="str">
            <v>B4</v>
          </cell>
          <cell r="L157">
            <v>517011.31442510424</v>
          </cell>
          <cell r="Z157">
            <v>0</v>
          </cell>
          <cell r="AA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>ELFASHER</v>
          </cell>
          <cell r="D158" t="str">
            <v xml:space="preserve">Rehab KARAMADEEN MOHAMED </v>
          </cell>
          <cell r="E158" t="str">
            <v>Home Visitor</v>
          </cell>
          <cell r="F158" t="str">
            <v>NUT</v>
          </cell>
          <cell r="G158" t="str">
            <v>SFC</v>
          </cell>
          <cell r="H158" t="str">
            <v>B1</v>
          </cell>
          <cell r="L158">
            <v>480056.92</v>
          </cell>
          <cell r="Z158">
            <v>0</v>
          </cell>
          <cell r="AA158">
            <v>0</v>
          </cell>
        </row>
        <row r="159">
          <cell r="A159" t="str">
            <v>EF0156</v>
          </cell>
          <cell r="B159" t="str">
            <v>Active</v>
          </cell>
          <cell r="C159" t="str">
            <v>ELFASHER</v>
          </cell>
          <cell r="D159" t="str">
            <v xml:space="preserve">Nafisa MOHAMED ADAM </v>
          </cell>
          <cell r="E159" t="str">
            <v>Home Visitor</v>
          </cell>
          <cell r="F159" t="str">
            <v>NUT</v>
          </cell>
          <cell r="G159" t="str">
            <v>TFC</v>
          </cell>
          <cell r="H159" t="str">
            <v>B4</v>
          </cell>
          <cell r="L159">
            <v>517011.31442510424</v>
          </cell>
          <cell r="Z159">
            <v>0</v>
          </cell>
          <cell r="AA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ELFASHER</v>
          </cell>
          <cell r="D160" t="str">
            <v xml:space="preserve">Adam ABAKER AHMED </v>
          </cell>
          <cell r="E160" t="str">
            <v>Watchman</v>
          </cell>
          <cell r="F160" t="str">
            <v>LOG</v>
          </cell>
          <cell r="G160" t="str">
            <v>Guest House</v>
          </cell>
          <cell r="H160" t="str">
            <v>A1</v>
          </cell>
          <cell r="L160">
            <v>405204.07460792002</v>
          </cell>
          <cell r="Z160">
            <v>0</v>
          </cell>
          <cell r="AA160">
            <v>0</v>
          </cell>
        </row>
        <row r="161">
          <cell r="A161" t="str">
            <v>EF0158</v>
          </cell>
          <cell r="B161" t="str">
            <v>Active</v>
          </cell>
          <cell r="C161" t="str">
            <v>ELFASHER</v>
          </cell>
          <cell r="D161" t="str">
            <v xml:space="preserve">Mohamed ELHAFEZ IBRAHIM </v>
          </cell>
          <cell r="E161" t="str">
            <v>Watchman</v>
          </cell>
          <cell r="F161" t="str">
            <v>LOG</v>
          </cell>
          <cell r="G161" t="str">
            <v>WHouse</v>
          </cell>
          <cell r="H161" t="str">
            <v>A4</v>
          </cell>
          <cell r="L161">
            <v>436161.64845153713</v>
          </cell>
          <cell r="Z161">
            <v>0</v>
          </cell>
          <cell r="AA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>ELFASHER</v>
          </cell>
          <cell r="D162" t="str">
            <v xml:space="preserve">Ismail MOHAMED ABDU ELRAHIM AHMED </v>
          </cell>
          <cell r="E162" t="str">
            <v>Watchman</v>
          </cell>
          <cell r="F162" t="str">
            <v>NUT</v>
          </cell>
          <cell r="G162" t="str">
            <v>SFC</v>
          </cell>
          <cell r="H162" t="str">
            <v>A1</v>
          </cell>
          <cell r="L162">
            <v>405204.07460792002</v>
          </cell>
          <cell r="Z162">
            <v>0</v>
          </cell>
          <cell r="AA162">
            <v>0</v>
          </cell>
        </row>
        <row r="163">
          <cell r="A163" t="str">
            <v>EF0160</v>
          </cell>
          <cell r="B163" t="str">
            <v>Active</v>
          </cell>
          <cell r="C163" t="str">
            <v>ELFASHER</v>
          </cell>
          <cell r="D163" t="str">
            <v xml:space="preserve">Ali IBRAHIM ELHAJ </v>
          </cell>
          <cell r="E163" t="str">
            <v>Watchman</v>
          </cell>
          <cell r="F163" t="str">
            <v>LOG</v>
          </cell>
          <cell r="G163" t="str">
            <v>Guest house</v>
          </cell>
          <cell r="H163" t="str">
            <v>A4</v>
          </cell>
          <cell r="L163">
            <v>436161.64845153713</v>
          </cell>
          <cell r="Z163">
            <v>0</v>
          </cell>
          <cell r="AA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>ELFASHER</v>
          </cell>
          <cell r="D164" t="str">
            <v xml:space="preserve">Ibrahim ADAM ABDALLAH YAGOUB </v>
          </cell>
          <cell r="E164" t="str">
            <v>Registrar</v>
          </cell>
          <cell r="F164" t="str">
            <v>NUT</v>
          </cell>
          <cell r="G164" t="str">
            <v>TFC</v>
          </cell>
          <cell r="H164" t="str">
            <v>C1</v>
          </cell>
          <cell r="L164">
            <v>592335.26867873606</v>
          </cell>
          <cell r="Z164">
            <v>0</v>
          </cell>
          <cell r="AA164">
            <v>0</v>
          </cell>
        </row>
        <row r="165">
          <cell r="A165" t="str">
            <v>EF0162</v>
          </cell>
          <cell r="B165" t="str">
            <v>Active</v>
          </cell>
          <cell r="C165" t="str">
            <v>ELFASHER</v>
          </cell>
          <cell r="D165" t="str">
            <v xml:space="preserve">Abdulrahman MOHAMED ADAM </v>
          </cell>
          <cell r="E165" t="str">
            <v>Watchman</v>
          </cell>
          <cell r="F165" t="str">
            <v>LOG</v>
          </cell>
          <cell r="G165" t="str">
            <v>Guest house</v>
          </cell>
          <cell r="H165" t="str">
            <v>A4</v>
          </cell>
          <cell r="L165">
            <v>436161.64845153713</v>
          </cell>
          <cell r="Z165">
            <v>0</v>
          </cell>
          <cell r="AA165">
            <v>0</v>
          </cell>
        </row>
        <row r="166">
          <cell r="A166" t="str">
            <v>EF0163</v>
          </cell>
          <cell r="B166" t="str">
            <v>Active</v>
          </cell>
          <cell r="C166" t="str">
            <v>ELFASHER</v>
          </cell>
          <cell r="D166" t="str">
            <v xml:space="preserve">Mohamed ABOH MOHAMED </v>
          </cell>
          <cell r="E166" t="str">
            <v>Local Food Aid Monitor</v>
          </cell>
          <cell r="F166" t="str">
            <v>FA</v>
          </cell>
          <cell r="G166" t="str">
            <v>Field</v>
          </cell>
          <cell r="H166" t="str">
            <v>C4</v>
          </cell>
          <cell r="L166">
            <v>638286.74939056206</v>
          </cell>
          <cell r="Z166">
            <v>0</v>
          </cell>
          <cell r="AA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>ELFASHER</v>
          </cell>
          <cell r="D167" t="str">
            <v xml:space="preserve">Thuraya ABDULKARIM SHOGAR </v>
          </cell>
          <cell r="E167" t="str">
            <v>Cook</v>
          </cell>
          <cell r="F167" t="str">
            <v>FA</v>
          </cell>
          <cell r="G167" t="str">
            <v>Field</v>
          </cell>
          <cell r="H167" t="str">
            <v>A1</v>
          </cell>
          <cell r="L167">
            <v>405204.07460792002</v>
          </cell>
          <cell r="Z167">
            <v>0</v>
          </cell>
          <cell r="AA167">
            <v>0</v>
          </cell>
        </row>
        <row r="168">
          <cell r="A168" t="str">
            <v>EF0165</v>
          </cell>
          <cell r="B168" t="str">
            <v>Active</v>
          </cell>
          <cell r="C168" t="str">
            <v>ELFASHER</v>
          </cell>
          <cell r="D168" t="str">
            <v xml:space="preserve">Abdulaziz ABAKAR MEDANI </v>
          </cell>
          <cell r="E168" t="str">
            <v>Local Food Aid Team Leader</v>
          </cell>
          <cell r="F168" t="str">
            <v>FA</v>
          </cell>
          <cell r="G168" t="str">
            <v>Field</v>
          </cell>
          <cell r="H168" t="str">
            <v>E4</v>
          </cell>
          <cell r="L168">
            <v>942072.5276072612</v>
          </cell>
          <cell r="Z168">
            <v>0</v>
          </cell>
          <cell r="AA168">
            <v>0</v>
          </cell>
        </row>
        <row r="169">
          <cell r="A169" t="str">
            <v>EF0166</v>
          </cell>
          <cell r="B169" t="str">
            <v>Active</v>
          </cell>
          <cell r="C169" t="str">
            <v>ELFASHER</v>
          </cell>
          <cell r="D169" t="str">
            <v xml:space="preserve">Haviz MUSA ABAKER </v>
          </cell>
          <cell r="E169" t="str">
            <v>Rehabilitation Assitant</v>
          </cell>
          <cell r="F169" t="str">
            <v>LOG</v>
          </cell>
          <cell r="G169" t="str">
            <v>Field</v>
          </cell>
          <cell r="H169" t="str">
            <v>C4</v>
          </cell>
          <cell r="L169">
            <v>638286.74939056206</v>
          </cell>
          <cell r="Z169">
            <v>0</v>
          </cell>
          <cell r="AA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>ELFASHER</v>
          </cell>
          <cell r="D170" t="str">
            <v xml:space="preserve">Khalid AHMED ABDELMOUMI </v>
          </cell>
          <cell r="E170" t="str">
            <v>Watchman</v>
          </cell>
          <cell r="F170" t="str">
            <v>FA</v>
          </cell>
          <cell r="G170" t="str">
            <v>Field</v>
          </cell>
          <cell r="H170" t="str">
            <v>A1</v>
          </cell>
          <cell r="L170">
            <v>405204.07460792002</v>
          </cell>
          <cell r="Z170">
            <v>0</v>
          </cell>
          <cell r="AA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>ELFASHER</v>
          </cell>
          <cell r="D171" t="str">
            <v xml:space="preserve">Fatma AHMED MOHAMED </v>
          </cell>
          <cell r="E171" t="str">
            <v>Cleaner</v>
          </cell>
          <cell r="F171" t="str">
            <v>FA</v>
          </cell>
          <cell r="G171" t="str">
            <v>Field</v>
          </cell>
          <cell r="H171" t="str">
            <v>A1</v>
          </cell>
          <cell r="L171">
            <v>405204.07460792002</v>
          </cell>
          <cell r="Z171">
            <v>0</v>
          </cell>
          <cell r="AA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>ELFASHER</v>
          </cell>
          <cell r="D172" t="str">
            <v xml:space="preserve">Ahmed YOUSSIF ABDELMAJEED 2 </v>
          </cell>
          <cell r="E172" t="str">
            <v xml:space="preserve">TFC Supervisor </v>
          </cell>
          <cell r="F172" t="str">
            <v>NUT</v>
          </cell>
          <cell r="G172" t="str">
            <v>TFC</v>
          </cell>
          <cell r="H172" t="str">
            <v>F1</v>
          </cell>
          <cell r="L172">
            <v>1044160.7533788817</v>
          </cell>
          <cell r="Z172">
            <v>0</v>
          </cell>
          <cell r="AA172">
            <v>0</v>
          </cell>
        </row>
        <row r="173">
          <cell r="A173" t="str">
            <v>EF0170</v>
          </cell>
          <cell r="B173" t="str">
            <v>Active</v>
          </cell>
          <cell r="C173" t="str">
            <v>ELFASHER</v>
          </cell>
          <cell r="D173" t="str">
            <v xml:space="preserve">Omer AHMED MOHAMED </v>
          </cell>
          <cell r="E173" t="str">
            <v>Watchman</v>
          </cell>
          <cell r="F173" t="str">
            <v>LOG</v>
          </cell>
          <cell r="G173" t="str">
            <v>Guest house</v>
          </cell>
          <cell r="H173" t="str">
            <v>A4</v>
          </cell>
          <cell r="L173">
            <v>436161.64845153713</v>
          </cell>
          <cell r="Z173">
            <v>0</v>
          </cell>
          <cell r="AA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>ELFASHER</v>
          </cell>
          <cell r="D174" t="str">
            <v xml:space="preserve">Eltaieb OMER ADAM </v>
          </cell>
          <cell r="E174" t="str">
            <v>Watchman</v>
          </cell>
          <cell r="F174" t="str">
            <v>LOG</v>
          </cell>
          <cell r="G174" t="str">
            <v>Office</v>
          </cell>
          <cell r="H174" t="str">
            <v>A1</v>
          </cell>
          <cell r="L174">
            <v>405204.07460792002</v>
          </cell>
          <cell r="Z174">
            <v>0</v>
          </cell>
          <cell r="AA174">
            <v>0</v>
          </cell>
        </row>
        <row r="175">
          <cell r="A175" t="str">
            <v>EF0172</v>
          </cell>
          <cell r="B175" t="str">
            <v>Active</v>
          </cell>
          <cell r="C175" t="str">
            <v>ELFASHER</v>
          </cell>
          <cell r="D175" t="str">
            <v xml:space="preserve">Seedeg ISHAG ZAKARIA </v>
          </cell>
          <cell r="E175" t="str">
            <v xml:space="preserve"> Team Leader</v>
          </cell>
          <cell r="F175" t="str">
            <v>NUTSURVEY</v>
          </cell>
          <cell r="G175" t="str">
            <v>Nut survey</v>
          </cell>
          <cell r="H175" t="str">
            <v>D4</v>
          </cell>
          <cell r="L175">
            <v>776886.20824858558</v>
          </cell>
          <cell r="Z175">
            <v>0</v>
          </cell>
          <cell r="AA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>ELFASHER</v>
          </cell>
          <cell r="D176" t="str">
            <v xml:space="preserve">Saleh ABDELKASIM AHMED </v>
          </cell>
          <cell r="E176" t="str">
            <v xml:space="preserve"> Team Leader</v>
          </cell>
          <cell r="F176" t="str">
            <v>NUT</v>
          </cell>
          <cell r="G176" t="str">
            <v>SFC</v>
          </cell>
          <cell r="H176" t="str">
            <v>C</v>
          </cell>
          <cell r="L176">
            <v>580536.02859999996</v>
          </cell>
          <cell r="Z176">
            <v>0</v>
          </cell>
          <cell r="AA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>ELFASHER</v>
          </cell>
          <cell r="D177" t="str">
            <v xml:space="preserve">Ali IBRAHIM DODAY </v>
          </cell>
          <cell r="E177" t="str">
            <v>Nurse</v>
          </cell>
          <cell r="F177" t="str">
            <v>NUT</v>
          </cell>
          <cell r="G177" t="str">
            <v>SFC</v>
          </cell>
          <cell r="H177" t="str">
            <v>D1</v>
          </cell>
          <cell r="L177">
            <v>721825.98335872008</v>
          </cell>
          <cell r="Z177">
            <v>0</v>
          </cell>
          <cell r="AA177">
            <v>0</v>
          </cell>
        </row>
        <row r="178">
          <cell r="A178" t="str">
            <v>EF0175</v>
          </cell>
          <cell r="B178" t="str">
            <v>Stopped</v>
          </cell>
          <cell r="C178" t="str">
            <v>ELFASHER</v>
          </cell>
          <cell r="D178" t="str">
            <v xml:space="preserve">Souleiman AZIN AHMED </v>
          </cell>
          <cell r="E178" t="str">
            <v>Rehabilitation Assitant</v>
          </cell>
          <cell r="F178" t="str">
            <v>LOG</v>
          </cell>
          <cell r="G178" t="str">
            <v>Office</v>
          </cell>
          <cell r="H178" t="str">
            <v>C1</v>
          </cell>
          <cell r="L178">
            <v>592335.26867873606</v>
          </cell>
          <cell r="Z178">
            <v>0</v>
          </cell>
          <cell r="AA178">
            <v>0</v>
          </cell>
        </row>
        <row r="179">
          <cell r="A179" t="str">
            <v>EF0176</v>
          </cell>
          <cell r="B179" t="str">
            <v>Active</v>
          </cell>
          <cell r="C179" t="str">
            <v>ELFASHER</v>
          </cell>
          <cell r="D179" t="str">
            <v xml:space="preserve">Raja AHMED IBRAHIM </v>
          </cell>
          <cell r="E179" t="str">
            <v>Accountant</v>
          </cell>
          <cell r="F179" t="str">
            <v>ADMIN</v>
          </cell>
          <cell r="G179" t="str">
            <v>Office</v>
          </cell>
          <cell r="H179" t="str">
            <v>E11</v>
          </cell>
          <cell r="I179" t="str">
            <v>22/1/2007</v>
          </cell>
          <cell r="J179" t="str">
            <v>3 months</v>
          </cell>
          <cell r="K179" t="str">
            <v>February</v>
          </cell>
          <cell r="L179">
            <v>892528.57775239088</v>
          </cell>
          <cell r="M179">
            <v>800000</v>
          </cell>
          <cell r="O179">
            <v>200000</v>
          </cell>
          <cell r="P179">
            <v>300000</v>
          </cell>
          <cell r="Q179">
            <v>300000</v>
          </cell>
          <cell r="Z179">
            <v>0</v>
          </cell>
          <cell r="AA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>ELFASHER</v>
          </cell>
          <cell r="D180" t="str">
            <v xml:space="preserve">Mohamed EL MAHFOUZ </v>
          </cell>
          <cell r="E180" t="str">
            <v>Storekeeper Assistant</v>
          </cell>
          <cell r="F180" t="str">
            <v>LOG</v>
          </cell>
          <cell r="G180" t="str">
            <v>Office</v>
          </cell>
          <cell r="H180" t="str">
            <v>C</v>
          </cell>
          <cell r="L180">
            <v>580536.02859999996</v>
          </cell>
          <cell r="Z180">
            <v>0</v>
          </cell>
          <cell r="AA180">
            <v>0</v>
          </cell>
        </row>
        <row r="181">
          <cell r="A181" t="str">
            <v>EF0178</v>
          </cell>
          <cell r="B181" t="str">
            <v>Active</v>
          </cell>
          <cell r="C181" t="str">
            <v>ELFASHER</v>
          </cell>
          <cell r="D181" t="str">
            <v xml:space="preserve">Faisal ZAKARIA HUSSEIN </v>
          </cell>
          <cell r="E181" t="str">
            <v>Deputy Administrator</v>
          </cell>
          <cell r="F181" t="str">
            <v>ADMIN</v>
          </cell>
          <cell r="G181" t="str">
            <v>Office</v>
          </cell>
          <cell r="H181" t="str">
            <v>G11</v>
          </cell>
          <cell r="L181">
            <v>1315219.7365671098</v>
          </cell>
          <cell r="Z181">
            <v>0</v>
          </cell>
          <cell r="AA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>ELFASHER</v>
          </cell>
          <cell r="D182" t="str">
            <v xml:space="preserve">Ismail AHMED ABDALLAH </v>
          </cell>
          <cell r="E182" t="str">
            <v xml:space="preserve">Registrar </v>
          </cell>
          <cell r="F182" t="str">
            <v>NUT</v>
          </cell>
          <cell r="G182" t="str">
            <v>TFC</v>
          </cell>
          <cell r="H182" t="str">
            <v>B</v>
          </cell>
          <cell r="L182">
            <v>470286.45574</v>
          </cell>
          <cell r="Z182">
            <v>0</v>
          </cell>
          <cell r="AA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>ELFASHER</v>
          </cell>
          <cell r="D183" t="str">
            <v xml:space="preserve">Eldouma OSMAN SONY </v>
          </cell>
          <cell r="E183" t="str">
            <v>Watchman</v>
          </cell>
          <cell r="F183" t="str">
            <v>NUT</v>
          </cell>
          <cell r="G183" t="str">
            <v>SFC</v>
          </cell>
          <cell r="H183" t="str">
            <v>A1</v>
          </cell>
          <cell r="L183">
            <v>405204.07460792002</v>
          </cell>
          <cell r="Z183">
            <v>0</v>
          </cell>
          <cell r="AA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>ELFASHER</v>
          </cell>
          <cell r="D184" t="str">
            <v xml:space="preserve">Senian ABDELKARIM MOHAMED </v>
          </cell>
          <cell r="E184" t="str">
            <v>Watchman</v>
          </cell>
          <cell r="F184" t="str">
            <v>NUT</v>
          </cell>
          <cell r="G184" t="str">
            <v>SFC</v>
          </cell>
          <cell r="H184" t="str">
            <v>A1</v>
          </cell>
          <cell r="L184">
            <v>405204.07460792002</v>
          </cell>
          <cell r="Z184">
            <v>0</v>
          </cell>
          <cell r="AA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>ELFASHER</v>
          </cell>
          <cell r="D185" t="str">
            <v xml:space="preserve">Adam BASHER Mustafa </v>
          </cell>
          <cell r="E185" t="str">
            <v>Watchman</v>
          </cell>
          <cell r="F185" t="str">
            <v>NUT</v>
          </cell>
          <cell r="G185" t="str">
            <v>SFC</v>
          </cell>
          <cell r="H185" t="str">
            <v>A1</v>
          </cell>
          <cell r="L185">
            <v>405204.07460792002</v>
          </cell>
          <cell r="Z185">
            <v>0</v>
          </cell>
          <cell r="AA185">
            <v>0</v>
          </cell>
        </row>
        <row r="186">
          <cell r="A186" t="str">
            <v>EF0183</v>
          </cell>
          <cell r="B186" t="str">
            <v>Active</v>
          </cell>
          <cell r="C186" t="str">
            <v>ELFASHER</v>
          </cell>
          <cell r="D186" t="str">
            <v xml:space="preserve">Zainab YOUSSIF ABAKER </v>
          </cell>
          <cell r="E186" t="str">
            <v xml:space="preserve">Phase Monitor </v>
          </cell>
          <cell r="F186" t="str">
            <v>NUT</v>
          </cell>
          <cell r="G186" t="str">
            <v>TFC</v>
          </cell>
          <cell r="H186" t="str">
            <v>B4</v>
          </cell>
          <cell r="L186">
            <v>517011.31442510424</v>
          </cell>
          <cell r="Z186">
            <v>0</v>
          </cell>
          <cell r="AA186">
            <v>0</v>
          </cell>
        </row>
        <row r="187">
          <cell r="A187" t="str">
            <v>EF0184</v>
          </cell>
          <cell r="B187" t="str">
            <v>Active</v>
          </cell>
          <cell r="C187" t="str">
            <v>ELFASHER</v>
          </cell>
          <cell r="D187" t="str">
            <v xml:space="preserve">Khaled OSMAN ELTAHIR </v>
          </cell>
          <cell r="E187" t="str">
            <v>Chiefwatchman</v>
          </cell>
          <cell r="F187" t="str">
            <v>LOG</v>
          </cell>
          <cell r="G187" t="str">
            <v>Office</v>
          </cell>
          <cell r="H187" t="str">
            <v>B11</v>
          </cell>
          <cell r="I187" t="str">
            <v>22/1/2007</v>
          </cell>
          <cell r="J187" t="str">
            <v>3 months</v>
          </cell>
          <cell r="K187" t="str">
            <v>February</v>
          </cell>
          <cell r="L187">
            <v>493647.86945129267</v>
          </cell>
          <cell r="M187">
            <v>450000</v>
          </cell>
          <cell r="O187">
            <v>150000</v>
          </cell>
          <cell r="P187">
            <v>150000</v>
          </cell>
          <cell r="Q187">
            <v>150000</v>
          </cell>
          <cell r="Z187">
            <v>0</v>
          </cell>
          <cell r="AA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>ELFASHER</v>
          </cell>
          <cell r="D188" t="str">
            <v xml:space="preserve">Souleiman ADAM MOHAMED </v>
          </cell>
          <cell r="E188" t="str">
            <v>Watchman</v>
          </cell>
          <cell r="F188" t="str">
            <v>NUT</v>
          </cell>
          <cell r="G188" t="str">
            <v>SFC</v>
          </cell>
          <cell r="H188" t="str">
            <v>A1</v>
          </cell>
          <cell r="L188">
            <v>405204.07460792002</v>
          </cell>
          <cell r="Z188">
            <v>0</v>
          </cell>
          <cell r="AA188">
            <v>0</v>
          </cell>
        </row>
        <row r="189">
          <cell r="A189" t="str">
            <v>EF0186</v>
          </cell>
          <cell r="B189" t="str">
            <v>Active</v>
          </cell>
          <cell r="C189" t="str">
            <v>ELFASHER</v>
          </cell>
          <cell r="D189" t="str">
            <v xml:space="preserve">Haroun ABDALLA ADAM </v>
          </cell>
          <cell r="E189" t="str">
            <v>Watchman</v>
          </cell>
          <cell r="F189" t="str">
            <v>LOG</v>
          </cell>
          <cell r="G189" t="str">
            <v>Guest House</v>
          </cell>
          <cell r="H189" t="str">
            <v>A11</v>
          </cell>
          <cell r="L189">
            <v>416473.55445912096</v>
          </cell>
          <cell r="Z189">
            <v>0</v>
          </cell>
          <cell r="AA189">
            <v>0</v>
          </cell>
        </row>
        <row r="190">
          <cell r="A190" t="str">
            <v>EF0187</v>
          </cell>
          <cell r="B190" t="str">
            <v>Active</v>
          </cell>
          <cell r="C190" t="str">
            <v>ELFASHER</v>
          </cell>
          <cell r="D190" t="str">
            <v xml:space="preserve">Mokhtar MOHAMED MOKHTAR </v>
          </cell>
          <cell r="E190" t="str">
            <v>Watchman</v>
          </cell>
          <cell r="F190" t="str">
            <v>LOG</v>
          </cell>
          <cell r="G190" t="str">
            <v>WHouse</v>
          </cell>
          <cell r="H190" t="str">
            <v>A11</v>
          </cell>
          <cell r="L190">
            <v>416473.55445912096</v>
          </cell>
          <cell r="Z190">
            <v>0</v>
          </cell>
          <cell r="AA190">
            <v>0</v>
          </cell>
        </row>
        <row r="191">
          <cell r="A191" t="str">
            <v>EF0188</v>
          </cell>
          <cell r="B191" t="str">
            <v>Active</v>
          </cell>
          <cell r="C191" t="str">
            <v>ELFASHER</v>
          </cell>
          <cell r="D191" t="str">
            <v xml:space="preserve">Souleiman SALEH ALI </v>
          </cell>
          <cell r="E191" t="str">
            <v>Watchman</v>
          </cell>
          <cell r="F191" t="str">
            <v>LOG</v>
          </cell>
          <cell r="G191" t="str">
            <v>Office</v>
          </cell>
          <cell r="H191" t="str">
            <v>A11</v>
          </cell>
          <cell r="L191">
            <v>416473.55445912096</v>
          </cell>
          <cell r="Z191">
            <v>0</v>
          </cell>
          <cell r="AA191">
            <v>0</v>
          </cell>
        </row>
        <row r="192">
          <cell r="A192" t="str">
            <v>EF0189</v>
          </cell>
          <cell r="B192" t="str">
            <v>Active</v>
          </cell>
          <cell r="C192" t="str">
            <v>ELFASHER</v>
          </cell>
          <cell r="D192" t="str">
            <v xml:space="preserve">Hatim EL NAIM AHMED </v>
          </cell>
          <cell r="E192" t="str">
            <v>Watchman</v>
          </cell>
          <cell r="F192" t="str">
            <v>LOG</v>
          </cell>
          <cell r="G192" t="str">
            <v>Guest House</v>
          </cell>
          <cell r="H192" t="str">
            <v>A11</v>
          </cell>
          <cell r="L192">
            <v>416473.55445912096</v>
          </cell>
          <cell r="Z192">
            <v>0</v>
          </cell>
          <cell r="AA192">
            <v>0</v>
          </cell>
        </row>
        <row r="193">
          <cell r="A193" t="str">
            <v>EF0190</v>
          </cell>
          <cell r="B193" t="str">
            <v>Active</v>
          </cell>
          <cell r="C193" t="str">
            <v>ELFASHER</v>
          </cell>
          <cell r="D193" t="str">
            <v xml:space="preserve">Ibrahim ABUBAKER HAHMED </v>
          </cell>
          <cell r="E193" t="str">
            <v>Watchman</v>
          </cell>
          <cell r="F193" t="str">
            <v>LOG</v>
          </cell>
          <cell r="G193" t="str">
            <v>Guest House</v>
          </cell>
          <cell r="H193" t="str">
            <v>A11</v>
          </cell>
          <cell r="L193">
            <v>416473.55445912096</v>
          </cell>
          <cell r="Z193">
            <v>0</v>
          </cell>
          <cell r="AA193">
            <v>0</v>
          </cell>
        </row>
        <row r="194">
          <cell r="A194" t="str">
            <v>EF0191</v>
          </cell>
          <cell r="B194" t="str">
            <v>Active</v>
          </cell>
          <cell r="C194" t="str">
            <v>ELFASHER</v>
          </cell>
          <cell r="D194" t="str">
            <v xml:space="preserve">Abo obeida ABUBEKER HAMID IBRAHIM </v>
          </cell>
          <cell r="E194" t="str">
            <v>Watchman</v>
          </cell>
          <cell r="F194" t="str">
            <v>LOG</v>
          </cell>
          <cell r="G194" t="str">
            <v>Office</v>
          </cell>
          <cell r="H194" t="str">
            <v>A11</v>
          </cell>
          <cell r="L194">
            <v>416473.55445912096</v>
          </cell>
          <cell r="Z194">
            <v>0</v>
          </cell>
          <cell r="AA194">
            <v>0</v>
          </cell>
        </row>
        <row r="195">
          <cell r="A195" t="str">
            <v>EF0192</v>
          </cell>
          <cell r="B195" t="str">
            <v>Active</v>
          </cell>
          <cell r="C195" t="str">
            <v>ELFASHER</v>
          </cell>
          <cell r="D195" t="str">
            <v xml:space="preserve">Elhadi ABDALLA MOHAMED </v>
          </cell>
          <cell r="E195" t="str">
            <v>home Visitor</v>
          </cell>
          <cell r="F195" t="str">
            <v>NUT</v>
          </cell>
          <cell r="G195" t="str">
            <v>OTP</v>
          </cell>
          <cell r="H195" t="str">
            <v>B11</v>
          </cell>
          <cell r="L195">
            <v>493647.86945129267</v>
          </cell>
          <cell r="Z195">
            <v>0</v>
          </cell>
          <cell r="AA195">
            <v>0</v>
          </cell>
        </row>
        <row r="196">
          <cell r="A196" t="str">
            <v>EF0193</v>
          </cell>
          <cell r="B196" t="str">
            <v>Stopped</v>
          </cell>
          <cell r="C196" t="str">
            <v>ELFASHER</v>
          </cell>
          <cell r="D196" t="str">
            <v xml:space="preserve">Ali OSMAN ALI </v>
          </cell>
          <cell r="E196" t="str">
            <v>Driver</v>
          </cell>
          <cell r="F196" t="str">
            <v>LOG</v>
          </cell>
          <cell r="G196" t="str">
            <v>Office</v>
          </cell>
          <cell r="H196" t="str">
            <v>C1</v>
          </cell>
          <cell r="L196">
            <v>592335.26867873606</v>
          </cell>
          <cell r="Z196">
            <v>0</v>
          </cell>
          <cell r="AA196">
            <v>0</v>
          </cell>
        </row>
        <row r="197">
          <cell r="A197" t="str">
            <v>EF0194</v>
          </cell>
          <cell r="B197" t="str">
            <v>Active</v>
          </cell>
          <cell r="C197" t="str">
            <v>ELFASHER</v>
          </cell>
          <cell r="D197" t="str">
            <v xml:space="preserve">Abbas MOHAMED AHMED </v>
          </cell>
          <cell r="E197" t="str">
            <v>Stock Manager</v>
          </cell>
          <cell r="F197" t="str">
            <v>LOG</v>
          </cell>
          <cell r="G197" t="str">
            <v>Office</v>
          </cell>
          <cell r="H197" t="str">
            <v>E11</v>
          </cell>
          <cell r="L197">
            <v>892528.57775239088</v>
          </cell>
          <cell r="Z197">
            <v>0</v>
          </cell>
          <cell r="AA197">
            <v>0</v>
          </cell>
        </row>
        <row r="198">
          <cell r="A198" t="str">
            <v>EF0195</v>
          </cell>
          <cell r="B198" t="str">
            <v>Active</v>
          </cell>
          <cell r="C198" t="str">
            <v>ELFASHER</v>
          </cell>
          <cell r="D198" t="str">
            <v xml:space="preserve">Abdallah YAGOUB ADAM </v>
          </cell>
          <cell r="E198" t="str">
            <v>Food security Surveillance officer</v>
          </cell>
          <cell r="F198" t="str">
            <v>FS</v>
          </cell>
          <cell r="G198" t="str">
            <v>Field</v>
          </cell>
          <cell r="H198" t="str">
            <v>D11</v>
          </cell>
          <cell r="L198">
            <v>741710.86948865373</v>
          </cell>
          <cell r="Z198">
            <v>0</v>
          </cell>
          <cell r="AA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>ELFASHER</v>
          </cell>
          <cell r="D199" t="str">
            <v xml:space="preserve">Bakheit MOHAMED RABEH </v>
          </cell>
          <cell r="E199" t="str">
            <v xml:space="preserve">Food security monitor </v>
          </cell>
          <cell r="F199" t="str">
            <v>FS</v>
          </cell>
          <cell r="G199" t="str">
            <v>Field</v>
          </cell>
          <cell r="H199" t="str">
            <v>C</v>
          </cell>
          <cell r="L199">
            <v>580536.02859999996</v>
          </cell>
          <cell r="Z199">
            <v>0</v>
          </cell>
          <cell r="AA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>ELFASHER</v>
          </cell>
          <cell r="D200" t="str">
            <v xml:space="preserve">Noura Omer  MOHAMED </v>
          </cell>
          <cell r="E200" t="str">
            <v>Home Visitor</v>
          </cell>
          <cell r="F200" t="str">
            <v>NUT</v>
          </cell>
          <cell r="G200" t="str">
            <v>SFC</v>
          </cell>
          <cell r="H200" t="str">
            <v>B1</v>
          </cell>
          <cell r="L200">
            <v>480056.92</v>
          </cell>
          <cell r="Z200">
            <v>0</v>
          </cell>
          <cell r="AA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>ELFASHER</v>
          </cell>
          <cell r="D201" t="str">
            <v xml:space="preserve">Sawakin ADAM YOUSSUF BAHAR </v>
          </cell>
          <cell r="E201" t="str">
            <v>Home Visitor</v>
          </cell>
          <cell r="F201" t="str">
            <v>NUT</v>
          </cell>
          <cell r="G201" t="str">
            <v>SFC</v>
          </cell>
          <cell r="H201" t="str">
            <v>B1</v>
          </cell>
          <cell r="L201">
            <v>480056.92</v>
          </cell>
          <cell r="Z201">
            <v>0</v>
          </cell>
          <cell r="AA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>ELFASHER</v>
          </cell>
          <cell r="D202" t="str">
            <v xml:space="preserve">Haroun MUSSA IBRAHIM </v>
          </cell>
          <cell r="E202" t="str">
            <v>Home Visitor</v>
          </cell>
          <cell r="F202" t="str">
            <v>NUT</v>
          </cell>
          <cell r="G202" t="str">
            <v>SFC</v>
          </cell>
          <cell r="H202" t="str">
            <v>B1</v>
          </cell>
          <cell r="L202">
            <v>480056.92</v>
          </cell>
          <cell r="Z202">
            <v>0</v>
          </cell>
          <cell r="AA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>ELFASHER</v>
          </cell>
          <cell r="D203" t="str">
            <v xml:space="preserve">Eissa ADAM SULIMAN MOHAMED </v>
          </cell>
          <cell r="E203" t="str">
            <v>Home Visitor</v>
          </cell>
          <cell r="F203" t="str">
            <v>NUT</v>
          </cell>
          <cell r="G203" t="str">
            <v>SFC</v>
          </cell>
          <cell r="H203" t="str">
            <v>B1</v>
          </cell>
          <cell r="L203">
            <v>480056.92</v>
          </cell>
          <cell r="Z203">
            <v>0</v>
          </cell>
          <cell r="AA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>ELFASHER</v>
          </cell>
          <cell r="D204" t="str">
            <v xml:space="preserve">Halima MOHAMED ABDELLA </v>
          </cell>
          <cell r="E204" t="str">
            <v>Home Visitor</v>
          </cell>
          <cell r="F204" t="str">
            <v>NUT</v>
          </cell>
          <cell r="G204" t="str">
            <v>SFC</v>
          </cell>
          <cell r="H204" t="str">
            <v>B1</v>
          </cell>
          <cell r="L204">
            <v>480056.92</v>
          </cell>
          <cell r="Z204">
            <v>0</v>
          </cell>
          <cell r="AA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>ELFASHER</v>
          </cell>
          <cell r="D205" t="str">
            <v xml:space="preserve">Elsadig SABIT ELNOUR </v>
          </cell>
          <cell r="E205" t="str">
            <v>Home Visitor</v>
          </cell>
          <cell r="F205" t="str">
            <v>NUT</v>
          </cell>
          <cell r="G205" t="str">
            <v>SFC</v>
          </cell>
          <cell r="H205" t="str">
            <v>B</v>
          </cell>
          <cell r="L205">
            <v>470286.45574</v>
          </cell>
          <cell r="Z205">
            <v>0</v>
          </cell>
          <cell r="AA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>ELFASHER</v>
          </cell>
          <cell r="D206" t="str">
            <v xml:space="preserve">Asha Ali ABDELRAHMAN MOHAMED </v>
          </cell>
          <cell r="E206" t="str">
            <v>Home Visitor</v>
          </cell>
          <cell r="F206" t="str">
            <v>NUT</v>
          </cell>
          <cell r="G206" t="str">
            <v>SFC</v>
          </cell>
          <cell r="H206" t="str">
            <v>B1</v>
          </cell>
          <cell r="L206">
            <v>480056.92</v>
          </cell>
          <cell r="Z206">
            <v>0</v>
          </cell>
          <cell r="AA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>ELFASHER</v>
          </cell>
          <cell r="D207" t="str">
            <v xml:space="preserve">Kholoud ABDERAHMAN ABDALLA  </v>
          </cell>
          <cell r="E207" t="str">
            <v>Home Visitor</v>
          </cell>
          <cell r="F207" t="str">
            <v>NUT</v>
          </cell>
          <cell r="G207" t="str">
            <v>SFC</v>
          </cell>
          <cell r="H207" t="str">
            <v>B1</v>
          </cell>
          <cell r="L207">
            <v>480056.92</v>
          </cell>
          <cell r="Z207">
            <v>0</v>
          </cell>
          <cell r="AA207">
            <v>0</v>
          </cell>
        </row>
        <row r="208">
          <cell r="A208" t="str">
            <v>EF0205</v>
          </cell>
          <cell r="B208" t="str">
            <v>Active</v>
          </cell>
          <cell r="C208" t="str">
            <v>ELFASHER</v>
          </cell>
          <cell r="D208" t="str">
            <v xml:space="preserve">Motasim ARABI MOHAMEDO </v>
          </cell>
          <cell r="E208" t="str">
            <v>Storekeeper Assistant</v>
          </cell>
          <cell r="F208" t="str">
            <v>LOG</v>
          </cell>
          <cell r="G208" t="str">
            <v>Office</v>
          </cell>
          <cell r="H208" t="str">
            <v>D11</v>
          </cell>
          <cell r="I208">
            <v>39230</v>
          </cell>
          <cell r="J208" t="str">
            <v>3 months</v>
          </cell>
          <cell r="K208" t="str">
            <v>JUNE</v>
          </cell>
          <cell r="L208">
            <v>741710.86948865373</v>
          </cell>
          <cell r="M208">
            <v>500000</v>
          </cell>
          <cell r="S208">
            <v>150000</v>
          </cell>
          <cell r="T208">
            <v>150000</v>
          </cell>
          <cell r="U208">
            <v>200000</v>
          </cell>
          <cell r="Z208">
            <v>150000</v>
          </cell>
          <cell r="AA208">
            <v>0</v>
          </cell>
        </row>
        <row r="209">
          <cell r="A209" t="str">
            <v>EF0206</v>
          </cell>
          <cell r="B209" t="str">
            <v>Active</v>
          </cell>
          <cell r="C209" t="str">
            <v>ELFASHER</v>
          </cell>
          <cell r="D209" t="str">
            <v xml:space="preserve">Mohamed ADAM MOHAMED </v>
          </cell>
          <cell r="E209" t="str">
            <v>Food Aid Monitor</v>
          </cell>
          <cell r="F209" t="str">
            <v>FA</v>
          </cell>
          <cell r="G209" t="str">
            <v>Field</v>
          </cell>
          <cell r="H209" t="str">
            <v>C11</v>
          </cell>
          <cell r="L209">
            <v>609410.55717187456</v>
          </cell>
          <cell r="Z209">
            <v>0</v>
          </cell>
          <cell r="AA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>ELFASHER</v>
          </cell>
          <cell r="D210" t="str">
            <v xml:space="preserve">Osman HUSSEIN ADAM  </v>
          </cell>
          <cell r="E210" t="str">
            <v>Food Aid Monitor</v>
          </cell>
          <cell r="F210" t="str">
            <v>FA</v>
          </cell>
          <cell r="G210" t="str">
            <v>Field</v>
          </cell>
          <cell r="H210" t="str">
            <v>C</v>
          </cell>
          <cell r="L210">
            <v>580536.02859999996</v>
          </cell>
          <cell r="Z210">
            <v>0</v>
          </cell>
          <cell r="AA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>ELFASHER</v>
          </cell>
          <cell r="D211" t="str">
            <v xml:space="preserve">Adam ABAKER MOHAMED  </v>
          </cell>
          <cell r="E211" t="str">
            <v>Food Aid Monitor</v>
          </cell>
          <cell r="F211" t="str">
            <v>FA</v>
          </cell>
          <cell r="G211" t="str">
            <v>Field</v>
          </cell>
          <cell r="H211" t="str">
            <v>C</v>
          </cell>
          <cell r="L211">
            <v>580536.02859999996</v>
          </cell>
          <cell r="Z211">
            <v>0</v>
          </cell>
          <cell r="AA211">
            <v>0</v>
          </cell>
        </row>
        <row r="212">
          <cell r="A212" t="str">
            <v>EF0209</v>
          </cell>
          <cell r="B212" t="str">
            <v>Stopped</v>
          </cell>
          <cell r="C212" t="str">
            <v>ELFASHER</v>
          </cell>
          <cell r="D212" t="str">
            <v xml:space="preserve">Jamal ABDALLA ABAKER </v>
          </cell>
          <cell r="E212" t="str">
            <v>Driver</v>
          </cell>
          <cell r="F212" t="str">
            <v>LOG</v>
          </cell>
          <cell r="G212" t="str">
            <v>Office</v>
          </cell>
          <cell r="H212" t="str">
            <v>C1</v>
          </cell>
          <cell r="L212">
            <v>592335.26867873606</v>
          </cell>
          <cell r="Z212">
            <v>0</v>
          </cell>
          <cell r="AA212">
            <v>0</v>
          </cell>
        </row>
        <row r="213">
          <cell r="A213" t="str">
            <v>EF0210</v>
          </cell>
          <cell r="B213" t="str">
            <v>Active</v>
          </cell>
          <cell r="C213" t="str">
            <v>ELFASHER</v>
          </cell>
          <cell r="D213" t="str">
            <v xml:space="preserve">Mohamed ELTAIB MOHAMED ADAM </v>
          </cell>
          <cell r="E213" t="str">
            <v>Food Aid team Leader</v>
          </cell>
          <cell r="F213" t="str">
            <v>FA</v>
          </cell>
          <cell r="G213" t="str">
            <v>Field</v>
          </cell>
          <cell r="H213" t="str">
            <v>D11</v>
          </cell>
          <cell r="L213">
            <v>741710.86948865373</v>
          </cell>
          <cell r="Z213">
            <v>0</v>
          </cell>
          <cell r="AA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>ELFASHER</v>
          </cell>
          <cell r="D214" t="str">
            <v xml:space="preserve">Seedeg YAHIA MOHAMED </v>
          </cell>
          <cell r="E214" t="str">
            <v>Food Aid Monitor</v>
          </cell>
          <cell r="F214" t="str">
            <v>FA</v>
          </cell>
          <cell r="G214" t="str">
            <v>Field</v>
          </cell>
          <cell r="H214" t="str">
            <v>C1</v>
          </cell>
          <cell r="L214">
            <v>592335.26867873606</v>
          </cell>
          <cell r="Z214">
            <v>0</v>
          </cell>
          <cell r="AA214">
            <v>0</v>
          </cell>
        </row>
        <row r="215">
          <cell r="A215" t="str">
            <v>EF0212</v>
          </cell>
          <cell r="B215" t="str">
            <v>Active</v>
          </cell>
          <cell r="C215" t="str">
            <v>ELFASHER</v>
          </cell>
          <cell r="D215" t="str">
            <v xml:space="preserve">Ibrahim ADAM ABAKER </v>
          </cell>
          <cell r="E215" t="str">
            <v>Agricultural Technician</v>
          </cell>
          <cell r="F215" t="str">
            <v>FS</v>
          </cell>
          <cell r="G215" t="str">
            <v>Field</v>
          </cell>
          <cell r="H215" t="str">
            <v>D11</v>
          </cell>
          <cell r="L215">
            <v>741710.86948865373</v>
          </cell>
          <cell r="Z215">
            <v>0</v>
          </cell>
          <cell r="AA215">
            <v>0</v>
          </cell>
        </row>
        <row r="216">
          <cell r="A216" t="str">
            <v>EF0213</v>
          </cell>
          <cell r="B216" t="str">
            <v>Stopped</v>
          </cell>
          <cell r="C216" t="str">
            <v>ELFASHER</v>
          </cell>
          <cell r="D216" t="str">
            <v xml:space="preserve">Ahmed ELBAWI ADAM </v>
          </cell>
          <cell r="E216" t="str">
            <v>Driver</v>
          </cell>
          <cell r="F216" t="str">
            <v>LOG</v>
          </cell>
          <cell r="G216" t="str">
            <v>Office</v>
          </cell>
          <cell r="H216" t="str">
            <v>C</v>
          </cell>
          <cell r="L216">
            <v>580536.02859999996</v>
          </cell>
          <cell r="Z216">
            <v>0</v>
          </cell>
          <cell r="AA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>ELFASHER</v>
          </cell>
          <cell r="D217" t="str">
            <v xml:space="preserve">Abdelbasher OMER ALI </v>
          </cell>
          <cell r="E217" t="str">
            <v>Watchman</v>
          </cell>
          <cell r="F217" t="str">
            <v>NUT</v>
          </cell>
          <cell r="G217" t="str">
            <v>TFC</v>
          </cell>
          <cell r="H217" t="str">
            <v>A4</v>
          </cell>
          <cell r="L217">
            <v>436161.64845153713</v>
          </cell>
          <cell r="Z217">
            <v>0</v>
          </cell>
          <cell r="AA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>ELFASHER</v>
          </cell>
          <cell r="D218" t="str">
            <v xml:space="preserve">Fawzia KHALIL ISHAG </v>
          </cell>
          <cell r="E218" t="str">
            <v>Home Visitor</v>
          </cell>
          <cell r="F218" t="str">
            <v>NUT</v>
          </cell>
          <cell r="G218" t="str">
            <v>TFC</v>
          </cell>
          <cell r="H218" t="str">
            <v>B4</v>
          </cell>
          <cell r="L218">
            <v>517011.31442510424</v>
          </cell>
          <cell r="Z218">
            <v>0</v>
          </cell>
          <cell r="AA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>ELFASHER</v>
          </cell>
          <cell r="D219" t="str">
            <v xml:space="preserve">Sulieman NOGARA ABDALLA  </v>
          </cell>
          <cell r="E219" t="str">
            <v>Storekeeper Assistant</v>
          </cell>
          <cell r="F219" t="str">
            <v>LOG</v>
          </cell>
          <cell r="G219" t="str">
            <v>Office</v>
          </cell>
          <cell r="H219" t="str">
            <v>D11</v>
          </cell>
          <cell r="I219">
            <v>39186</v>
          </cell>
          <cell r="J219" t="str">
            <v>3 months</v>
          </cell>
          <cell r="K219" t="str">
            <v>MAY</v>
          </cell>
          <cell r="L219">
            <v>741710.86948865373</v>
          </cell>
          <cell r="M219">
            <v>700000</v>
          </cell>
          <cell r="R219">
            <v>200000</v>
          </cell>
          <cell r="S219">
            <v>200000</v>
          </cell>
          <cell r="T219">
            <v>300000</v>
          </cell>
          <cell r="Z219">
            <v>200000</v>
          </cell>
          <cell r="AA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>ELFASHER</v>
          </cell>
          <cell r="D220" t="str">
            <v xml:space="preserve">Ahmed MUSSA BAKHAIT  </v>
          </cell>
          <cell r="E220" t="str">
            <v>Driver</v>
          </cell>
          <cell r="F220" t="str">
            <v>LOG</v>
          </cell>
          <cell r="G220" t="str">
            <v>Office</v>
          </cell>
          <cell r="H220" t="str">
            <v>C1</v>
          </cell>
          <cell r="L220">
            <v>592335.26867873606</v>
          </cell>
          <cell r="Z220">
            <v>0</v>
          </cell>
          <cell r="AA220">
            <v>0</v>
          </cell>
        </row>
        <row r="221">
          <cell r="A221" t="str">
            <v>EF0218</v>
          </cell>
          <cell r="B221" t="str">
            <v>Stopped</v>
          </cell>
          <cell r="C221" t="str">
            <v>ELFASHER</v>
          </cell>
          <cell r="D221" t="str">
            <v xml:space="preserve">Abubker IBRAHIM Hamad  </v>
          </cell>
          <cell r="E221" t="str">
            <v xml:space="preserve">Driver </v>
          </cell>
          <cell r="F221" t="str">
            <v>LOG</v>
          </cell>
          <cell r="G221" t="str">
            <v>Office</v>
          </cell>
          <cell r="H221" t="str">
            <v>C</v>
          </cell>
          <cell r="L221">
            <v>580536.02859999996</v>
          </cell>
          <cell r="Z221">
            <v>0</v>
          </cell>
          <cell r="AA221">
            <v>0</v>
          </cell>
        </row>
        <row r="222">
          <cell r="A222" t="str">
            <v>EF0219</v>
          </cell>
          <cell r="B222" t="str">
            <v>Stopped</v>
          </cell>
          <cell r="C222" t="str">
            <v>ELFASHER</v>
          </cell>
          <cell r="D222" t="str">
            <v xml:space="preserve">Seedig ABDURHMAN  </v>
          </cell>
          <cell r="E222" t="str">
            <v xml:space="preserve">Driver </v>
          </cell>
          <cell r="F222" t="str">
            <v>LOG</v>
          </cell>
          <cell r="G222" t="str">
            <v>Office</v>
          </cell>
          <cell r="H222" t="str">
            <v>C</v>
          </cell>
          <cell r="L222">
            <v>580536.02859999996</v>
          </cell>
          <cell r="Z222">
            <v>0</v>
          </cell>
          <cell r="AA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>ELFASHER</v>
          </cell>
          <cell r="D223" t="str">
            <v xml:space="preserve">Amna SALIH ADAM  </v>
          </cell>
          <cell r="E223" t="str">
            <v xml:space="preserve">Phase Monitor </v>
          </cell>
          <cell r="F223" t="str">
            <v>NUT</v>
          </cell>
          <cell r="G223" t="str">
            <v>TFC</v>
          </cell>
          <cell r="H223" t="str">
            <v>B</v>
          </cell>
          <cell r="L223">
            <v>470286.45574</v>
          </cell>
          <cell r="Z223">
            <v>0</v>
          </cell>
          <cell r="AA223">
            <v>0</v>
          </cell>
        </row>
        <row r="224">
          <cell r="A224" t="str">
            <v>EF0223</v>
          </cell>
          <cell r="B224" t="str">
            <v>Stopped</v>
          </cell>
          <cell r="C224" t="str">
            <v>ELFASHER</v>
          </cell>
          <cell r="D224" t="str">
            <v xml:space="preserve">Nizar HAMDAN AL MAHDI  </v>
          </cell>
          <cell r="E224" t="str">
            <v>Data Entry Manager</v>
          </cell>
          <cell r="F224" t="str">
            <v>FS</v>
          </cell>
          <cell r="G224" t="str">
            <v>Field</v>
          </cell>
          <cell r="H224" t="str">
            <v>C</v>
          </cell>
          <cell r="L224">
            <v>580536.02859999996</v>
          </cell>
          <cell r="Z224">
            <v>0</v>
          </cell>
          <cell r="AA224">
            <v>0</v>
          </cell>
        </row>
        <row r="225">
          <cell r="A225" t="str">
            <v>EF0224</v>
          </cell>
          <cell r="B225" t="str">
            <v>Stopped</v>
          </cell>
          <cell r="C225" t="str">
            <v>ELFASHER</v>
          </cell>
          <cell r="D225" t="str">
            <v xml:space="preserve">Adam AHMED IBRAHIM  </v>
          </cell>
          <cell r="E225" t="str">
            <v xml:space="preserve">Food security monitor </v>
          </cell>
          <cell r="F225" t="str">
            <v>FS</v>
          </cell>
          <cell r="G225" t="str">
            <v>Field</v>
          </cell>
          <cell r="H225" t="str">
            <v>C</v>
          </cell>
          <cell r="L225">
            <v>580536.02859999996</v>
          </cell>
          <cell r="Z225">
            <v>0</v>
          </cell>
          <cell r="AA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>ELFASHER</v>
          </cell>
          <cell r="D226" t="str">
            <v xml:space="preserve">Eltajani FUDEL MUSTAFA </v>
          </cell>
          <cell r="E226" t="str">
            <v>Data Entry Manager</v>
          </cell>
          <cell r="F226" t="str">
            <v>FS</v>
          </cell>
          <cell r="G226" t="str">
            <v>Field</v>
          </cell>
          <cell r="H226" t="str">
            <v>C</v>
          </cell>
          <cell r="L226">
            <v>580536.02859999996</v>
          </cell>
          <cell r="Z226">
            <v>0</v>
          </cell>
          <cell r="AA226">
            <v>0</v>
          </cell>
        </row>
        <row r="227">
          <cell r="A227" t="str">
            <v>EF0226</v>
          </cell>
          <cell r="B227" t="str">
            <v>Active</v>
          </cell>
          <cell r="C227" t="str">
            <v>ELFASHER</v>
          </cell>
          <cell r="D227" t="str">
            <v xml:space="preserve">Ibrahim SULIEMAN  </v>
          </cell>
          <cell r="E227" t="str">
            <v>Watchman</v>
          </cell>
          <cell r="F227" t="str">
            <v>LOG</v>
          </cell>
          <cell r="G227" t="str">
            <v>Office</v>
          </cell>
          <cell r="H227" t="str">
            <v>A11</v>
          </cell>
          <cell r="L227">
            <v>416473.55445912096</v>
          </cell>
          <cell r="Z227">
            <v>0</v>
          </cell>
          <cell r="AA227">
            <v>0</v>
          </cell>
        </row>
        <row r="228">
          <cell r="A228" t="str">
            <v>EF0227</v>
          </cell>
          <cell r="B228" t="str">
            <v>Active</v>
          </cell>
          <cell r="C228" t="str">
            <v>ELFASHER</v>
          </cell>
          <cell r="D228" t="str">
            <v xml:space="preserve">Hassan ABDUHADI ALI  </v>
          </cell>
          <cell r="E228" t="str">
            <v>Watchman</v>
          </cell>
          <cell r="F228" t="str">
            <v>LOG</v>
          </cell>
          <cell r="G228" t="str">
            <v>Office</v>
          </cell>
          <cell r="H228" t="str">
            <v>A11</v>
          </cell>
          <cell r="L228">
            <v>416473.55445912096</v>
          </cell>
          <cell r="Z228">
            <v>0</v>
          </cell>
          <cell r="AA228">
            <v>0</v>
          </cell>
        </row>
        <row r="229">
          <cell r="A229" t="str">
            <v>EF0228</v>
          </cell>
          <cell r="B229" t="str">
            <v>Active</v>
          </cell>
          <cell r="C229" t="str">
            <v>ELFASHER</v>
          </cell>
          <cell r="D229" t="str">
            <v xml:space="preserve">Hassan ABDALLAH Arja </v>
          </cell>
          <cell r="E229" t="str">
            <v>Watchman</v>
          </cell>
          <cell r="F229" t="str">
            <v>LOG</v>
          </cell>
          <cell r="G229" t="str">
            <v>Office</v>
          </cell>
          <cell r="H229" t="str">
            <v>A11</v>
          </cell>
          <cell r="I229">
            <v>39246</v>
          </cell>
          <cell r="J229" t="str">
            <v>3 months</v>
          </cell>
          <cell r="K229" t="str">
            <v>JULY</v>
          </cell>
          <cell r="L229">
            <v>416473.55445912096</v>
          </cell>
          <cell r="M229">
            <v>390000</v>
          </cell>
          <cell r="T229">
            <v>100000</v>
          </cell>
          <cell r="U229">
            <v>100000</v>
          </cell>
          <cell r="V229">
            <v>190000</v>
          </cell>
          <cell r="Z229">
            <v>0</v>
          </cell>
          <cell r="AA229">
            <v>0</v>
          </cell>
        </row>
        <row r="230">
          <cell r="A230" t="str">
            <v>EF0229</v>
          </cell>
          <cell r="B230" t="str">
            <v>Active</v>
          </cell>
          <cell r="C230" t="str">
            <v>ELFASHER</v>
          </cell>
          <cell r="D230" t="str">
            <v xml:space="preserve">Sameer Hamed SHOGAR </v>
          </cell>
          <cell r="E230" t="str">
            <v>Watchman</v>
          </cell>
          <cell r="F230" t="str">
            <v>LOG</v>
          </cell>
          <cell r="G230" t="str">
            <v>Office</v>
          </cell>
          <cell r="H230" t="str">
            <v>A11</v>
          </cell>
          <cell r="L230">
            <v>416473.55445912096</v>
          </cell>
          <cell r="Z230">
            <v>0</v>
          </cell>
          <cell r="AA230">
            <v>0</v>
          </cell>
        </row>
        <row r="231">
          <cell r="A231" t="str">
            <v>EF0230</v>
          </cell>
          <cell r="B231" t="str">
            <v>Active</v>
          </cell>
          <cell r="C231" t="str">
            <v>ELFASHER</v>
          </cell>
          <cell r="D231" t="str">
            <v xml:space="preserve">Elnizeer SAAD ELNOUR  </v>
          </cell>
          <cell r="E231" t="str">
            <v>Watchman</v>
          </cell>
          <cell r="F231" t="str">
            <v>LOG</v>
          </cell>
          <cell r="G231" t="str">
            <v>WHouse</v>
          </cell>
          <cell r="H231" t="str">
            <v>A11</v>
          </cell>
          <cell r="L231">
            <v>416473.55445912096</v>
          </cell>
          <cell r="Z231">
            <v>0</v>
          </cell>
          <cell r="AA231">
            <v>0</v>
          </cell>
        </row>
        <row r="232">
          <cell r="A232" t="str">
            <v>EF0231</v>
          </cell>
          <cell r="B232" t="str">
            <v>Active</v>
          </cell>
          <cell r="C232" t="str">
            <v>ELFASHER</v>
          </cell>
          <cell r="D232" t="str">
            <v xml:space="preserve">Ibrahim Yousif Mohamed </v>
          </cell>
          <cell r="E232" t="str">
            <v>Watchman</v>
          </cell>
          <cell r="F232" t="str">
            <v>LOG</v>
          </cell>
          <cell r="G232" t="str">
            <v>WHouse</v>
          </cell>
          <cell r="H232" t="str">
            <v>A11</v>
          </cell>
          <cell r="L232">
            <v>416473.55445912096</v>
          </cell>
          <cell r="Z232">
            <v>0</v>
          </cell>
          <cell r="AA232">
            <v>0</v>
          </cell>
        </row>
        <row r="233">
          <cell r="A233" t="str">
            <v>EF0232</v>
          </cell>
          <cell r="B233" t="str">
            <v>Active</v>
          </cell>
          <cell r="C233" t="str">
            <v>ELFASHER</v>
          </cell>
          <cell r="D233" t="str">
            <v xml:space="preserve">Abdalla SALEH ABAKER  </v>
          </cell>
          <cell r="E233" t="str">
            <v>Watchman</v>
          </cell>
          <cell r="F233" t="str">
            <v>LOG</v>
          </cell>
          <cell r="G233" t="str">
            <v>Office</v>
          </cell>
          <cell r="H233" t="str">
            <v>A11</v>
          </cell>
          <cell r="L233">
            <v>416473.55445912096</v>
          </cell>
          <cell r="Z233">
            <v>0</v>
          </cell>
          <cell r="AA233">
            <v>0</v>
          </cell>
        </row>
        <row r="234">
          <cell r="A234" t="str">
            <v>EF0233</v>
          </cell>
          <cell r="B234" t="str">
            <v>Stopped</v>
          </cell>
          <cell r="C234" t="str">
            <v>ELFASHER</v>
          </cell>
          <cell r="D234" t="str">
            <v xml:space="preserve">Nur Eldeein Kasham  </v>
          </cell>
          <cell r="E234" t="str">
            <v>Purchaser Assistant</v>
          </cell>
          <cell r="F234" t="str">
            <v>LOG</v>
          </cell>
          <cell r="G234" t="str">
            <v>Office</v>
          </cell>
          <cell r="H234" t="str">
            <v>D</v>
          </cell>
          <cell r="L234">
            <v>706535.77600000007</v>
          </cell>
          <cell r="Z234">
            <v>0</v>
          </cell>
          <cell r="AA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>ELFASHER</v>
          </cell>
          <cell r="D235" t="str">
            <v xml:space="preserve">Yousif ABDULLMULA  AHMED  </v>
          </cell>
          <cell r="E235" t="str">
            <v>Watsan Assitant Manager</v>
          </cell>
          <cell r="F235" t="str">
            <v>WS</v>
          </cell>
          <cell r="G235" t="str">
            <v>Field</v>
          </cell>
          <cell r="H235" t="str">
            <v>G11</v>
          </cell>
          <cell r="L235">
            <v>1315219.7365671098</v>
          </cell>
          <cell r="Z235">
            <v>0</v>
          </cell>
          <cell r="AA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>ELFASHER</v>
          </cell>
          <cell r="D236" t="str">
            <v xml:space="preserve">Sakeena ADAM IBRAHIM  </v>
          </cell>
          <cell r="E236" t="str">
            <v>Community Animator</v>
          </cell>
          <cell r="F236" t="str">
            <v>WS</v>
          </cell>
          <cell r="G236" t="str">
            <v>Field</v>
          </cell>
          <cell r="H236" t="str">
            <v>D1</v>
          </cell>
          <cell r="L236">
            <v>721825.98335872008</v>
          </cell>
          <cell r="Z236">
            <v>0</v>
          </cell>
          <cell r="AA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>ELFASHER</v>
          </cell>
          <cell r="D237" t="str">
            <v xml:space="preserve">Abubaker ABDULSHAFI  </v>
          </cell>
          <cell r="E237" t="str">
            <v>Community Approach Supervisor</v>
          </cell>
          <cell r="F237" t="str">
            <v>WS</v>
          </cell>
          <cell r="G237" t="str">
            <v>Field</v>
          </cell>
          <cell r="H237" t="str">
            <v>E1</v>
          </cell>
          <cell r="L237">
            <v>867281.15554767998</v>
          </cell>
          <cell r="Z237">
            <v>0</v>
          </cell>
          <cell r="AA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>ELFASHER</v>
          </cell>
          <cell r="D238" t="str">
            <v xml:space="preserve">Murshid OSMAN MOHAMED  </v>
          </cell>
          <cell r="E238" t="str">
            <v>Community Animator</v>
          </cell>
          <cell r="F238" t="str">
            <v>WS</v>
          </cell>
          <cell r="G238" t="str">
            <v>Field</v>
          </cell>
          <cell r="H238" t="str">
            <v>D1</v>
          </cell>
          <cell r="L238">
            <v>721825.98335872008</v>
          </cell>
          <cell r="Z238">
            <v>0</v>
          </cell>
          <cell r="AA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>ELFASHER</v>
          </cell>
          <cell r="D239" t="str">
            <v xml:space="preserve">Ahmed ISMAIL ABDULRHMAN  </v>
          </cell>
          <cell r="E239" t="str">
            <v>Community Animator</v>
          </cell>
          <cell r="F239" t="str">
            <v>WS</v>
          </cell>
          <cell r="G239" t="str">
            <v>Field</v>
          </cell>
          <cell r="H239" t="str">
            <v>D1</v>
          </cell>
          <cell r="L239">
            <v>721825.98335872008</v>
          </cell>
          <cell r="Z239">
            <v>0</v>
          </cell>
          <cell r="AA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>ELFASHER</v>
          </cell>
          <cell r="D240" t="str">
            <v xml:space="preserve">Elys ADAM AHMED  </v>
          </cell>
          <cell r="E240" t="str">
            <v>Watchman</v>
          </cell>
          <cell r="F240" t="str">
            <v>LOG</v>
          </cell>
          <cell r="G240" t="str">
            <v>Field</v>
          </cell>
          <cell r="H240" t="str">
            <v>A11</v>
          </cell>
          <cell r="L240">
            <v>416473.55445912096</v>
          </cell>
          <cell r="Z240">
            <v>0</v>
          </cell>
          <cell r="AA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ELFASHER</v>
          </cell>
          <cell r="D241" t="str">
            <v xml:space="preserve">Mohamed ABAKER Ahmed </v>
          </cell>
          <cell r="E241" t="str">
            <v>Watchman</v>
          </cell>
          <cell r="F241" t="str">
            <v>LOG</v>
          </cell>
          <cell r="G241" t="str">
            <v>Field</v>
          </cell>
          <cell r="H241" t="str">
            <v>A11</v>
          </cell>
          <cell r="L241">
            <v>416473.55445912096</v>
          </cell>
          <cell r="Z241">
            <v>0</v>
          </cell>
          <cell r="AA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>ELFASHER</v>
          </cell>
          <cell r="D242" t="str">
            <v xml:space="preserve">Eldouma EISSA Abdelmountaleb </v>
          </cell>
          <cell r="E242" t="str">
            <v>Watchman</v>
          </cell>
          <cell r="F242" t="str">
            <v>LOG</v>
          </cell>
          <cell r="G242" t="str">
            <v>Field</v>
          </cell>
          <cell r="H242" t="str">
            <v>A11</v>
          </cell>
          <cell r="L242">
            <v>416473.55445912096</v>
          </cell>
          <cell r="Z242">
            <v>0</v>
          </cell>
          <cell r="AA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>ELFASHER</v>
          </cell>
          <cell r="D243" t="str">
            <v xml:space="preserve">Mohmed ABAKER MOHAMED  </v>
          </cell>
          <cell r="E243" t="str">
            <v xml:space="preserve">Food Distributor </v>
          </cell>
          <cell r="F243" t="str">
            <v>FA</v>
          </cell>
          <cell r="G243" t="str">
            <v>Field</v>
          </cell>
          <cell r="H243" t="str">
            <v>B1</v>
          </cell>
          <cell r="L243">
            <v>480056.92</v>
          </cell>
          <cell r="Z243">
            <v>0</v>
          </cell>
          <cell r="AA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>ELFASHER</v>
          </cell>
          <cell r="D244" t="str">
            <v xml:space="preserve">Fatima ZAKARIA HASSAN </v>
          </cell>
          <cell r="E244" t="str">
            <v>Cook</v>
          </cell>
          <cell r="F244" t="str">
            <v>LOG</v>
          </cell>
          <cell r="G244" t="str">
            <v>Field</v>
          </cell>
          <cell r="H244" t="str">
            <v>A1</v>
          </cell>
          <cell r="L244">
            <v>405204.07460792002</v>
          </cell>
          <cell r="Z244">
            <v>0</v>
          </cell>
          <cell r="AA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>ELFASHER</v>
          </cell>
          <cell r="D245" t="str">
            <v xml:space="preserve">Asha IBRAHIM MOHAMED  </v>
          </cell>
          <cell r="E245" t="str">
            <v>Cleaner</v>
          </cell>
          <cell r="F245" t="str">
            <v>LOG</v>
          </cell>
          <cell r="G245" t="str">
            <v>Field</v>
          </cell>
          <cell r="H245" t="str">
            <v>A1</v>
          </cell>
          <cell r="L245">
            <v>405204.07460792002</v>
          </cell>
          <cell r="Z245">
            <v>0</v>
          </cell>
          <cell r="AA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>ELFASHER</v>
          </cell>
          <cell r="D246" t="str">
            <v xml:space="preserve">Ali ABGOUP ABDEL </v>
          </cell>
          <cell r="E246" t="str">
            <v>Watchman</v>
          </cell>
          <cell r="F246" t="str">
            <v>LOG</v>
          </cell>
          <cell r="G246" t="str">
            <v>Field</v>
          </cell>
          <cell r="H246" t="str">
            <v>A1</v>
          </cell>
          <cell r="L246">
            <v>405204.07460792002</v>
          </cell>
          <cell r="Z246">
            <v>0</v>
          </cell>
          <cell r="AA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>ELFASHER</v>
          </cell>
          <cell r="D247" t="str">
            <v xml:space="preserve">Abud ALTOM ALI  </v>
          </cell>
          <cell r="E247" t="str">
            <v>Watchman</v>
          </cell>
          <cell r="F247" t="str">
            <v>LOG</v>
          </cell>
          <cell r="G247" t="str">
            <v>Field</v>
          </cell>
          <cell r="H247" t="str">
            <v>A1</v>
          </cell>
          <cell r="L247">
            <v>405204.07460792002</v>
          </cell>
          <cell r="Z247">
            <v>0</v>
          </cell>
          <cell r="AA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>ELFASHER</v>
          </cell>
          <cell r="D248" t="str">
            <v xml:space="preserve">Mohamed OSMAN ADAM  </v>
          </cell>
          <cell r="E248" t="str">
            <v>Watchman</v>
          </cell>
          <cell r="F248" t="str">
            <v>LOG</v>
          </cell>
          <cell r="G248" t="str">
            <v>Field</v>
          </cell>
          <cell r="H248" t="str">
            <v>A1</v>
          </cell>
          <cell r="L248">
            <v>405204.07460792002</v>
          </cell>
          <cell r="Z248">
            <v>0</v>
          </cell>
          <cell r="AA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>ELFASHER</v>
          </cell>
          <cell r="D249" t="str">
            <v xml:space="preserve">Abdalla ABDULJABER MOHAMED  </v>
          </cell>
          <cell r="E249" t="str">
            <v>Mechanic</v>
          </cell>
          <cell r="F249" t="str">
            <v>WS</v>
          </cell>
          <cell r="G249" t="str">
            <v>Field</v>
          </cell>
          <cell r="H249" t="str">
            <v>D</v>
          </cell>
          <cell r="L249">
            <v>706535.77600000007</v>
          </cell>
          <cell r="Z249">
            <v>0</v>
          </cell>
          <cell r="AA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>ELFASHER</v>
          </cell>
          <cell r="D250" t="str">
            <v xml:space="preserve">Mubark  ABDULTIF ALSANOSY  </v>
          </cell>
          <cell r="E250" t="str">
            <v xml:space="preserve">Driller Technican </v>
          </cell>
          <cell r="F250" t="str">
            <v>WS</v>
          </cell>
          <cell r="G250" t="str">
            <v>Field</v>
          </cell>
          <cell r="H250" t="str">
            <v>D</v>
          </cell>
          <cell r="L250">
            <v>706535.77600000007</v>
          </cell>
          <cell r="Z250">
            <v>0</v>
          </cell>
          <cell r="AA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>ELFASHER</v>
          </cell>
          <cell r="D251" t="str">
            <v xml:space="preserve">Mohamed ABEID ADAM  </v>
          </cell>
          <cell r="E251" t="str">
            <v>Drilling Supervisor</v>
          </cell>
          <cell r="F251" t="str">
            <v>WS</v>
          </cell>
          <cell r="G251" t="str">
            <v>Field</v>
          </cell>
          <cell r="H251" t="str">
            <v>E</v>
          </cell>
          <cell r="L251">
            <v>848286.0736</v>
          </cell>
          <cell r="Z251">
            <v>0</v>
          </cell>
          <cell r="AA251">
            <v>0</v>
          </cell>
        </row>
        <row r="252">
          <cell r="A252" t="str">
            <v>EF0251</v>
          </cell>
          <cell r="B252" t="str">
            <v>Stopped</v>
          </cell>
          <cell r="C252" t="str">
            <v>ELFASHER</v>
          </cell>
          <cell r="D252" t="str">
            <v xml:space="preserve">Osam  MOHMED MANSOUR  </v>
          </cell>
          <cell r="E252" t="str">
            <v xml:space="preserve">TECH Supervisor </v>
          </cell>
          <cell r="F252" t="str">
            <v>WS</v>
          </cell>
          <cell r="G252" t="str">
            <v>Field</v>
          </cell>
          <cell r="H252" t="str">
            <v>E</v>
          </cell>
          <cell r="L252">
            <v>848286.0736</v>
          </cell>
          <cell r="Z252">
            <v>0</v>
          </cell>
          <cell r="AA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>ELFASHER</v>
          </cell>
          <cell r="D253" t="str">
            <v xml:space="preserve">Bababker ABDALLA ADAM  </v>
          </cell>
          <cell r="E253" t="str">
            <v xml:space="preserve">Driller Technican </v>
          </cell>
          <cell r="F253" t="str">
            <v>WS</v>
          </cell>
          <cell r="G253" t="str">
            <v>Field</v>
          </cell>
          <cell r="H253" t="str">
            <v>D</v>
          </cell>
          <cell r="L253">
            <v>706535.77600000007</v>
          </cell>
          <cell r="Z253">
            <v>0</v>
          </cell>
          <cell r="AA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>ELFASHER</v>
          </cell>
          <cell r="D254" t="str">
            <v xml:space="preserve">Bashair Omer R ALI  </v>
          </cell>
          <cell r="E254" t="str">
            <v xml:space="preserve">Master Driller </v>
          </cell>
          <cell r="F254" t="str">
            <v>WS</v>
          </cell>
          <cell r="G254" t="str">
            <v>Field</v>
          </cell>
          <cell r="H254" t="str">
            <v>E</v>
          </cell>
          <cell r="L254">
            <v>848286.0736</v>
          </cell>
          <cell r="Z254">
            <v>0</v>
          </cell>
          <cell r="AA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>ELFASHER</v>
          </cell>
          <cell r="D255" t="str">
            <v xml:space="preserve">Al bnan ALI TAG ALASFIA  </v>
          </cell>
          <cell r="E255" t="str">
            <v xml:space="preserve">Social Approach </v>
          </cell>
          <cell r="F255" t="str">
            <v>WS</v>
          </cell>
          <cell r="G255" t="str">
            <v>Field</v>
          </cell>
          <cell r="H255" t="str">
            <v>E</v>
          </cell>
          <cell r="L255">
            <v>848286.0736</v>
          </cell>
          <cell r="Z255">
            <v>0</v>
          </cell>
          <cell r="AA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>ELFASHER</v>
          </cell>
          <cell r="D256" t="str">
            <v xml:space="preserve">Khadija ADAM MOHAMED  </v>
          </cell>
          <cell r="E256" t="str">
            <v xml:space="preserve">Cleaner </v>
          </cell>
          <cell r="F256" t="str">
            <v>ADMIN</v>
          </cell>
          <cell r="G256" t="str">
            <v>Guest house</v>
          </cell>
          <cell r="H256" t="str">
            <v>A</v>
          </cell>
          <cell r="L256">
            <v>396786.07494000002</v>
          </cell>
          <cell r="Z256">
            <v>0</v>
          </cell>
          <cell r="AA256">
            <v>0</v>
          </cell>
        </row>
        <row r="257">
          <cell r="A257" t="str">
            <v>EF0256</v>
          </cell>
          <cell r="B257" t="str">
            <v>Active</v>
          </cell>
          <cell r="C257" t="str">
            <v>ELFASHER</v>
          </cell>
          <cell r="D257" t="str">
            <v xml:space="preserve">Bahja ABDALLA BASHEIR  </v>
          </cell>
          <cell r="E257" t="str">
            <v xml:space="preserve">Cleaner </v>
          </cell>
          <cell r="F257" t="str">
            <v>ADMIN</v>
          </cell>
          <cell r="G257" t="str">
            <v>Office</v>
          </cell>
          <cell r="H257" t="str">
            <v>A</v>
          </cell>
          <cell r="L257">
            <v>396786.07494000002</v>
          </cell>
          <cell r="Z257">
            <v>0</v>
          </cell>
          <cell r="AA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>ELFASHER</v>
          </cell>
          <cell r="D258" t="str">
            <v xml:space="preserve">Bilal ELNOUR ELHAJ  </v>
          </cell>
          <cell r="E258" t="str">
            <v>Watchman</v>
          </cell>
          <cell r="F258" t="str">
            <v>LOG</v>
          </cell>
          <cell r="G258" t="str">
            <v>Guest House</v>
          </cell>
          <cell r="H258" t="str">
            <v>A</v>
          </cell>
          <cell r="L258">
            <v>396786.07494000002</v>
          </cell>
          <cell r="Z258">
            <v>0</v>
          </cell>
          <cell r="AA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>ELFASHER</v>
          </cell>
          <cell r="D259" t="str">
            <v xml:space="preserve">Yanis BESHIR MAHMOUD </v>
          </cell>
          <cell r="E259" t="str">
            <v>Local Food Aid Monitor</v>
          </cell>
          <cell r="F259" t="str">
            <v>FA</v>
          </cell>
          <cell r="G259" t="str">
            <v>Field</v>
          </cell>
          <cell r="H259" t="str">
            <v>B</v>
          </cell>
          <cell r="L259">
            <v>470286.45574</v>
          </cell>
          <cell r="Z259">
            <v>0</v>
          </cell>
          <cell r="AA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>ELFASHER</v>
          </cell>
          <cell r="D260" t="str">
            <v xml:space="preserve">Al Nur ABDELRAHMAN SHERIF </v>
          </cell>
          <cell r="E260" t="str">
            <v>Local Food Aid Monitor</v>
          </cell>
          <cell r="F260" t="str">
            <v>FA</v>
          </cell>
          <cell r="G260" t="str">
            <v>Field</v>
          </cell>
          <cell r="H260" t="str">
            <v>B</v>
          </cell>
          <cell r="L260">
            <v>470286.45574</v>
          </cell>
          <cell r="Z260">
            <v>0</v>
          </cell>
          <cell r="AA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>ELFASHER</v>
          </cell>
          <cell r="D261" t="str">
            <v xml:space="preserve">Abdelaziz MOHAMED AHMED </v>
          </cell>
          <cell r="E261" t="str">
            <v>Local Food Aid Monitor</v>
          </cell>
          <cell r="F261" t="str">
            <v>FA</v>
          </cell>
          <cell r="G261" t="str">
            <v>Field</v>
          </cell>
          <cell r="H261" t="str">
            <v>B</v>
          </cell>
          <cell r="L261">
            <v>470286.45574</v>
          </cell>
          <cell r="Z261">
            <v>0</v>
          </cell>
          <cell r="AA261">
            <v>0</v>
          </cell>
        </row>
        <row r="262">
          <cell r="A262" t="str">
            <v>EF0261</v>
          </cell>
          <cell r="B262" t="str">
            <v>Active</v>
          </cell>
          <cell r="C262" t="str">
            <v>ELFASHER</v>
          </cell>
          <cell r="D262" t="str">
            <v xml:space="preserve">Abdelkader YagouP </v>
          </cell>
          <cell r="E262" t="str">
            <v>Local Food Aid Monitor</v>
          </cell>
          <cell r="F262" t="str">
            <v>FA</v>
          </cell>
          <cell r="G262" t="str">
            <v>Field</v>
          </cell>
          <cell r="H262" t="str">
            <v>B11</v>
          </cell>
          <cell r="L262">
            <v>493647.86945129267</v>
          </cell>
          <cell r="Z262">
            <v>0</v>
          </cell>
          <cell r="AA262">
            <v>0</v>
          </cell>
        </row>
        <row r="263">
          <cell r="A263" t="str">
            <v>EF0262</v>
          </cell>
          <cell r="B263" t="str">
            <v>Stopped</v>
          </cell>
          <cell r="C263" t="str">
            <v>ELFASHER</v>
          </cell>
          <cell r="D263" t="str">
            <v xml:space="preserve">Faisal IBRAHIM ABDULAZIZ </v>
          </cell>
          <cell r="E263" t="str">
            <v>Watsan Tecnician</v>
          </cell>
          <cell r="F263" t="str">
            <v>WS</v>
          </cell>
          <cell r="G263" t="str">
            <v>Field</v>
          </cell>
          <cell r="H263" t="str">
            <v>C</v>
          </cell>
          <cell r="L263">
            <v>580536.02859999996</v>
          </cell>
          <cell r="Z263">
            <v>0</v>
          </cell>
          <cell r="AA263">
            <v>0</v>
          </cell>
        </row>
        <row r="264">
          <cell r="A264" t="str">
            <v>EF0263</v>
          </cell>
          <cell r="B264" t="str">
            <v>Active</v>
          </cell>
          <cell r="C264" t="str">
            <v>ELFASHER</v>
          </cell>
          <cell r="D264" t="str">
            <v xml:space="preserve">Faisal MOHAMED EISSA </v>
          </cell>
          <cell r="E264" t="str">
            <v>Food security survey</v>
          </cell>
          <cell r="F264" t="str">
            <v>FS</v>
          </cell>
          <cell r="G264" t="str">
            <v>Field</v>
          </cell>
          <cell r="H264" t="str">
            <v>C11</v>
          </cell>
          <cell r="L264">
            <v>609410.55717187456</v>
          </cell>
          <cell r="Z264">
            <v>0</v>
          </cell>
          <cell r="AA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>ELFASHER</v>
          </cell>
          <cell r="D265" t="str">
            <v xml:space="preserve">KhaterAdam Jally </v>
          </cell>
          <cell r="E265" t="str">
            <v>Local Food Aid Monitor</v>
          </cell>
          <cell r="F265" t="str">
            <v>FA</v>
          </cell>
          <cell r="G265" t="str">
            <v>Field</v>
          </cell>
          <cell r="H265" t="str">
            <v>B</v>
          </cell>
          <cell r="L265">
            <v>470286.45574</v>
          </cell>
          <cell r="Z265">
            <v>0</v>
          </cell>
          <cell r="AA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>ELFASHER</v>
          </cell>
          <cell r="D266" t="str">
            <v xml:space="preserve">Abdelgassim Mahmoud Abdallah </v>
          </cell>
          <cell r="E266" t="str">
            <v>Watchman</v>
          </cell>
          <cell r="F266" t="str">
            <v>LOG</v>
          </cell>
          <cell r="G266" t="str">
            <v>Field</v>
          </cell>
          <cell r="H266" t="str">
            <v>A</v>
          </cell>
          <cell r="L266">
            <v>396786.07494000002</v>
          </cell>
          <cell r="Z266">
            <v>0</v>
          </cell>
          <cell r="AA266">
            <v>0</v>
          </cell>
        </row>
        <row r="267">
          <cell r="A267" t="str">
            <v>EF0266</v>
          </cell>
          <cell r="B267" t="str">
            <v>Stopped</v>
          </cell>
          <cell r="C267" t="str">
            <v>ELFASHER</v>
          </cell>
          <cell r="D267" t="str">
            <v xml:space="preserve">Yousif Adam Zakaria </v>
          </cell>
          <cell r="E267" t="str">
            <v>Driver</v>
          </cell>
          <cell r="F267" t="str">
            <v>LOG</v>
          </cell>
          <cell r="G267" t="str">
            <v>Office</v>
          </cell>
          <cell r="H267" t="str">
            <v>C</v>
          </cell>
          <cell r="L267">
            <v>580536.02859999996</v>
          </cell>
          <cell r="Z267">
            <v>0</v>
          </cell>
          <cell r="AA267">
            <v>0</v>
          </cell>
        </row>
        <row r="268">
          <cell r="A268" t="str">
            <v>EF0267</v>
          </cell>
          <cell r="B268" t="str">
            <v>Active</v>
          </cell>
          <cell r="C268" t="str">
            <v>ELFASHER</v>
          </cell>
          <cell r="D268" t="str">
            <v xml:space="preserve">Modather Mohamed Abdalla </v>
          </cell>
          <cell r="E268" t="str">
            <v>Mechanic Assistan</v>
          </cell>
          <cell r="F268" t="str">
            <v>LOG</v>
          </cell>
          <cell r="G268" t="str">
            <v>Office</v>
          </cell>
          <cell r="H268" t="str">
            <v>C1</v>
          </cell>
          <cell r="L268">
            <v>592335.26867873606</v>
          </cell>
          <cell r="Z268">
            <v>0</v>
          </cell>
          <cell r="AA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>ELFASHER</v>
          </cell>
          <cell r="D269" t="str">
            <v xml:space="preserve">Adam Abdulkarim Abdulshafi </v>
          </cell>
          <cell r="E269" t="str">
            <v>Watchman</v>
          </cell>
          <cell r="F269" t="str">
            <v>NUT</v>
          </cell>
          <cell r="G269" t="str">
            <v>SFC</v>
          </cell>
          <cell r="H269" t="str">
            <v>A</v>
          </cell>
          <cell r="L269">
            <v>396786.07494000002</v>
          </cell>
          <cell r="Z269">
            <v>0</v>
          </cell>
          <cell r="AA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>ELFASHER</v>
          </cell>
          <cell r="D270" t="str">
            <v xml:space="preserve">Adam Mohamed Yahya </v>
          </cell>
          <cell r="E270" t="str">
            <v>Watchman</v>
          </cell>
          <cell r="F270" t="str">
            <v>NUT</v>
          </cell>
          <cell r="G270" t="str">
            <v>SFC</v>
          </cell>
          <cell r="H270" t="str">
            <v>A</v>
          </cell>
          <cell r="L270">
            <v>396786.07494000002</v>
          </cell>
          <cell r="Z270">
            <v>0</v>
          </cell>
          <cell r="AA270">
            <v>0</v>
          </cell>
        </row>
        <row r="271">
          <cell r="A271" t="str">
            <v>EF0270</v>
          </cell>
          <cell r="B271" t="str">
            <v>Active</v>
          </cell>
          <cell r="C271" t="str">
            <v>ELFASHER</v>
          </cell>
          <cell r="D271" t="str">
            <v xml:space="preserve">Ahmed Suleiman Ahmed </v>
          </cell>
          <cell r="E271" t="str">
            <v>Watchman</v>
          </cell>
          <cell r="F271" t="str">
            <v>LOG</v>
          </cell>
          <cell r="G271" t="str">
            <v>Guest House</v>
          </cell>
          <cell r="H271" t="str">
            <v>A11</v>
          </cell>
          <cell r="L271">
            <v>416473.55445912096</v>
          </cell>
          <cell r="Z271">
            <v>0</v>
          </cell>
          <cell r="AA271">
            <v>0</v>
          </cell>
        </row>
        <row r="272">
          <cell r="A272" t="str">
            <v>EF0271</v>
          </cell>
          <cell r="B272" t="str">
            <v>Active</v>
          </cell>
          <cell r="C272" t="str">
            <v>ELFASHER</v>
          </cell>
          <cell r="D272" t="str">
            <v xml:space="preserve">Babiker Ibrahim Mohamed </v>
          </cell>
          <cell r="E272" t="str">
            <v>Watchman</v>
          </cell>
          <cell r="F272" t="str">
            <v>LOG</v>
          </cell>
          <cell r="G272" t="str">
            <v>Guest House</v>
          </cell>
          <cell r="H272" t="str">
            <v>A11</v>
          </cell>
          <cell r="L272">
            <v>416473.55445912096</v>
          </cell>
          <cell r="Z272">
            <v>0</v>
          </cell>
          <cell r="AA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>ELFASHER</v>
          </cell>
          <cell r="D273" t="str">
            <v xml:space="preserve">Mohamed Ahmed Dawalbeit </v>
          </cell>
          <cell r="E273" t="str">
            <v>Watchman</v>
          </cell>
          <cell r="F273" t="str">
            <v>LOG</v>
          </cell>
          <cell r="G273" t="str">
            <v>Office</v>
          </cell>
          <cell r="H273" t="str">
            <v>A11</v>
          </cell>
          <cell r="L273">
            <v>416473.55445912096</v>
          </cell>
          <cell r="Z273">
            <v>0</v>
          </cell>
          <cell r="AA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>ELFASHER</v>
          </cell>
          <cell r="D274" t="str">
            <v xml:space="preserve">Alameldeen Ahmed Yousif Adam </v>
          </cell>
          <cell r="E274" t="str">
            <v>Geophisical operator</v>
          </cell>
          <cell r="F274" t="str">
            <v>WS</v>
          </cell>
          <cell r="G274" t="str">
            <v>Field</v>
          </cell>
          <cell r="H274" t="str">
            <v>C</v>
          </cell>
          <cell r="L274">
            <v>580536.02859999996</v>
          </cell>
          <cell r="Z274">
            <v>0</v>
          </cell>
          <cell r="AA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>ELFASHER</v>
          </cell>
          <cell r="D275" t="str">
            <v xml:space="preserve">Hamid Mussa Suleiman </v>
          </cell>
          <cell r="E275" t="str">
            <v>Geophisical operator</v>
          </cell>
          <cell r="F275" t="str">
            <v>WS</v>
          </cell>
          <cell r="G275" t="str">
            <v>Field</v>
          </cell>
          <cell r="H275" t="str">
            <v>C</v>
          </cell>
          <cell r="L275">
            <v>580536.02859999996</v>
          </cell>
          <cell r="Z275">
            <v>0</v>
          </cell>
          <cell r="AA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>ELFASHER</v>
          </cell>
          <cell r="D276" t="str">
            <v xml:space="preserve">Jaafer Mohamed Ahmed </v>
          </cell>
          <cell r="E276" t="str">
            <v>Geophisical supervisor</v>
          </cell>
          <cell r="F276" t="str">
            <v>WS</v>
          </cell>
          <cell r="G276" t="str">
            <v>Field</v>
          </cell>
          <cell r="H276" t="str">
            <v>E</v>
          </cell>
          <cell r="L276">
            <v>848286.0736</v>
          </cell>
          <cell r="Z276">
            <v>0</v>
          </cell>
          <cell r="AA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>ELFASHER</v>
          </cell>
          <cell r="D277" t="str">
            <v xml:space="preserve">Ossam eldien Abdalla Ismail </v>
          </cell>
          <cell r="E277" t="str">
            <v>Drilling assistant</v>
          </cell>
          <cell r="F277" t="str">
            <v>WS</v>
          </cell>
          <cell r="G277" t="str">
            <v>Field</v>
          </cell>
          <cell r="H277" t="str">
            <v>D</v>
          </cell>
          <cell r="L277">
            <v>706535.77600000007</v>
          </cell>
          <cell r="Z277">
            <v>0</v>
          </cell>
          <cell r="AA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>ELFASHER</v>
          </cell>
          <cell r="D278" t="str">
            <v xml:space="preserve">Nagat Adam Mohamed </v>
          </cell>
          <cell r="E278" t="str">
            <v xml:space="preserve">Food security monitor </v>
          </cell>
          <cell r="F278" t="str">
            <v>FS</v>
          </cell>
          <cell r="G278" t="str">
            <v>Field</v>
          </cell>
          <cell r="H278" t="str">
            <v>C</v>
          </cell>
          <cell r="L278">
            <v>580536.02859999996</v>
          </cell>
          <cell r="Z278">
            <v>0</v>
          </cell>
          <cell r="AA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>ELFASHER</v>
          </cell>
          <cell r="D279" t="str">
            <v xml:space="preserve">Azarg Dawood Hamid </v>
          </cell>
          <cell r="E279" t="str">
            <v xml:space="preserve">Radio operator </v>
          </cell>
          <cell r="F279" t="str">
            <v>LOG</v>
          </cell>
          <cell r="G279" t="str">
            <v>Office</v>
          </cell>
          <cell r="H279" t="str">
            <v>D</v>
          </cell>
          <cell r="L279">
            <v>706535.77600000007</v>
          </cell>
          <cell r="Z279">
            <v>0</v>
          </cell>
          <cell r="AA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>ELFASHER</v>
          </cell>
          <cell r="D280" t="str">
            <v xml:space="preserve">Anwar Elamin Ahmed </v>
          </cell>
          <cell r="E280" t="str">
            <v xml:space="preserve">Radio operator </v>
          </cell>
          <cell r="F280" t="str">
            <v>LOG</v>
          </cell>
          <cell r="G280" t="str">
            <v>Office</v>
          </cell>
          <cell r="H280" t="str">
            <v>D</v>
          </cell>
          <cell r="L280">
            <v>706535.77600000007</v>
          </cell>
          <cell r="Z280">
            <v>0</v>
          </cell>
          <cell r="AA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>ELFASHER</v>
          </cell>
          <cell r="D281" t="str">
            <v xml:space="preserve">Aisha Adam Ahmed Mohamed </v>
          </cell>
          <cell r="E281" t="str">
            <v>Cook/Cleaner</v>
          </cell>
          <cell r="F281" t="str">
            <v>LOG</v>
          </cell>
          <cell r="G281" t="str">
            <v>Field</v>
          </cell>
          <cell r="H281" t="str">
            <v>B</v>
          </cell>
          <cell r="L281">
            <v>470286.45574</v>
          </cell>
          <cell r="Z281">
            <v>0</v>
          </cell>
          <cell r="AA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>ELFASHER</v>
          </cell>
          <cell r="D282" t="str">
            <v xml:space="preserve">Hamed Mohamed Hamed </v>
          </cell>
          <cell r="E282" t="str">
            <v>LOG/Assistant -Daraslaam</v>
          </cell>
          <cell r="F282" t="str">
            <v>LOG</v>
          </cell>
          <cell r="G282" t="str">
            <v>Office</v>
          </cell>
          <cell r="H282" t="str">
            <v>E</v>
          </cell>
          <cell r="L282">
            <v>848286.0736</v>
          </cell>
          <cell r="Z282">
            <v>0</v>
          </cell>
          <cell r="AA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>ELFASHER</v>
          </cell>
          <cell r="D283" t="str">
            <v xml:space="preserve">Habadeen Sidig Basher </v>
          </cell>
          <cell r="E283" t="str">
            <v xml:space="preserve">Technical Supervisor </v>
          </cell>
          <cell r="F283" t="str">
            <v>WS</v>
          </cell>
          <cell r="G283" t="str">
            <v>Field</v>
          </cell>
          <cell r="H283" t="str">
            <v>E</v>
          </cell>
          <cell r="L283">
            <v>848286.0736</v>
          </cell>
          <cell r="Z283">
            <v>0</v>
          </cell>
          <cell r="AA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>ELFASHER</v>
          </cell>
          <cell r="D284" t="str">
            <v xml:space="preserve">Taha Osman Nasor </v>
          </cell>
          <cell r="E284" t="str">
            <v>Drilling Assistant</v>
          </cell>
          <cell r="F284" t="str">
            <v>WS</v>
          </cell>
          <cell r="G284" t="str">
            <v>Field</v>
          </cell>
          <cell r="H284" t="str">
            <v>D</v>
          </cell>
          <cell r="L284">
            <v>706535.77600000007</v>
          </cell>
          <cell r="Z284">
            <v>0</v>
          </cell>
          <cell r="AA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>ELFASHER</v>
          </cell>
          <cell r="D285" t="str">
            <v xml:space="preserve">Elsadig Arja Abdurahman </v>
          </cell>
          <cell r="E285" t="str">
            <v>Drilling Assistant</v>
          </cell>
          <cell r="F285" t="str">
            <v>WS</v>
          </cell>
          <cell r="G285" t="str">
            <v>Field</v>
          </cell>
          <cell r="H285" t="str">
            <v>D</v>
          </cell>
          <cell r="L285">
            <v>706535.77600000007</v>
          </cell>
          <cell r="Z285">
            <v>0</v>
          </cell>
          <cell r="AA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>ELFASHER</v>
          </cell>
          <cell r="D286" t="str">
            <v xml:space="preserve">Hamed Zakaria Basi </v>
          </cell>
          <cell r="E286" t="str">
            <v>Food Aid Monitor</v>
          </cell>
          <cell r="F286" t="str">
            <v>FA</v>
          </cell>
          <cell r="G286" t="str">
            <v>Field</v>
          </cell>
          <cell r="H286" t="str">
            <v>C</v>
          </cell>
          <cell r="L286">
            <v>580536.02859999996</v>
          </cell>
          <cell r="Z286">
            <v>0</v>
          </cell>
          <cell r="AA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>ELFASHER</v>
          </cell>
          <cell r="D287" t="str">
            <v xml:space="preserve">Mahadia Adam Ibrahim </v>
          </cell>
          <cell r="E287" t="str">
            <v>OTP Team Leader</v>
          </cell>
          <cell r="F287" t="str">
            <v>NUT</v>
          </cell>
          <cell r="G287" t="str">
            <v>OTP</v>
          </cell>
          <cell r="H287" t="str">
            <v>D</v>
          </cell>
          <cell r="L287">
            <v>706535.77600000007</v>
          </cell>
          <cell r="Z287">
            <v>0</v>
          </cell>
          <cell r="AA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>ELFASHER</v>
          </cell>
          <cell r="D288" t="str">
            <v xml:space="preserve">Eltigani Fadul Mustafa </v>
          </cell>
          <cell r="E288" t="str">
            <v>Accountant</v>
          </cell>
          <cell r="F288" t="str">
            <v>ADMIN</v>
          </cell>
          <cell r="G288" t="str">
            <v>Office</v>
          </cell>
          <cell r="H288" t="str">
            <v>F</v>
          </cell>
          <cell r="L288">
            <v>1025128.70208</v>
          </cell>
          <cell r="Z288">
            <v>0</v>
          </cell>
          <cell r="AA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>ELFASHER</v>
          </cell>
          <cell r="D289" t="str">
            <v xml:space="preserve">Abdelhameed Eltigani Suliman </v>
          </cell>
          <cell r="E289" t="str">
            <v xml:space="preserve">Medical Supervisor </v>
          </cell>
          <cell r="F289" t="str">
            <v>NUT</v>
          </cell>
          <cell r="G289" t="str">
            <v>TFC</v>
          </cell>
          <cell r="H289" t="str">
            <v>H</v>
          </cell>
          <cell r="L289">
            <v>1723960.496</v>
          </cell>
          <cell r="Z289">
            <v>0</v>
          </cell>
          <cell r="AA289">
            <v>0</v>
          </cell>
        </row>
        <row r="290">
          <cell r="A290" t="str">
            <v>EF0289</v>
          </cell>
          <cell r="B290" t="str">
            <v>Stopped</v>
          </cell>
          <cell r="C290" t="str">
            <v>ELFASHER</v>
          </cell>
          <cell r="D290" t="str">
            <v xml:space="preserve">Hisham Eldeen Abdol Malik Babikir </v>
          </cell>
          <cell r="E290" t="str">
            <v>Driver</v>
          </cell>
          <cell r="F290" t="str">
            <v>LOG</v>
          </cell>
          <cell r="G290" t="str">
            <v>Office</v>
          </cell>
          <cell r="H290" t="str">
            <v>C</v>
          </cell>
          <cell r="L290">
            <v>580536.02859999996</v>
          </cell>
          <cell r="Z290">
            <v>0</v>
          </cell>
          <cell r="AA290">
            <v>0</v>
          </cell>
        </row>
        <row r="291">
          <cell r="A291" t="str">
            <v>EF0290</v>
          </cell>
          <cell r="B291" t="str">
            <v>Active</v>
          </cell>
          <cell r="C291" t="str">
            <v>ELFASHER</v>
          </cell>
          <cell r="D291" t="str">
            <v xml:space="preserve">Mariam Abaker Yahya </v>
          </cell>
          <cell r="E291" t="str">
            <v>Cleaner</v>
          </cell>
          <cell r="F291" t="str">
            <v>NUT</v>
          </cell>
          <cell r="G291" t="str">
            <v>TFC</v>
          </cell>
          <cell r="H291" t="str">
            <v>A</v>
          </cell>
          <cell r="L291">
            <v>396786.07494000002</v>
          </cell>
          <cell r="Z291">
            <v>0</v>
          </cell>
          <cell r="AA291">
            <v>0</v>
          </cell>
        </row>
        <row r="292">
          <cell r="A292" t="str">
            <v>EF0291</v>
          </cell>
          <cell r="B292" t="str">
            <v>Active</v>
          </cell>
          <cell r="C292" t="str">
            <v>ELFASHER</v>
          </cell>
          <cell r="D292" t="str">
            <v xml:space="preserve">Anwar Elamin Ahmed </v>
          </cell>
          <cell r="E292" t="str">
            <v xml:space="preserve">Radio operator </v>
          </cell>
          <cell r="F292" t="str">
            <v>LOG</v>
          </cell>
          <cell r="G292" t="str">
            <v>Office</v>
          </cell>
          <cell r="H292" t="str">
            <v>D</v>
          </cell>
          <cell r="L292">
            <v>706535.77600000007</v>
          </cell>
          <cell r="Z292">
            <v>0</v>
          </cell>
          <cell r="AA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>ELFASHER</v>
          </cell>
          <cell r="D293" t="str">
            <v xml:space="preserve">James Gordon Bulli </v>
          </cell>
          <cell r="E293" t="str">
            <v>Logistician Assistant</v>
          </cell>
          <cell r="F293" t="str">
            <v>LOG</v>
          </cell>
          <cell r="G293" t="str">
            <v>Office</v>
          </cell>
          <cell r="H293" t="str">
            <v>G</v>
          </cell>
          <cell r="L293">
            <v>1253160.1081600001</v>
          </cell>
          <cell r="Z293">
            <v>0</v>
          </cell>
          <cell r="AA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>ELFASHER</v>
          </cell>
          <cell r="D294" t="str">
            <v xml:space="preserve">Adam Younis Ishag </v>
          </cell>
          <cell r="E294" t="str">
            <v xml:space="preserve">Measurer </v>
          </cell>
          <cell r="F294" t="str">
            <v>NUT</v>
          </cell>
          <cell r="G294" t="str">
            <v>OTP</v>
          </cell>
          <cell r="H294" t="str">
            <v>B</v>
          </cell>
          <cell r="L294">
            <v>470286.45574</v>
          </cell>
          <cell r="Z294">
            <v>0</v>
          </cell>
          <cell r="AA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>ELFASHER</v>
          </cell>
          <cell r="D295" t="str">
            <v xml:space="preserve">Rehab Ibrahim Saleh </v>
          </cell>
          <cell r="E295" t="str">
            <v>Data Entry Manager</v>
          </cell>
          <cell r="F295" t="str">
            <v>FS</v>
          </cell>
          <cell r="G295" t="str">
            <v>Field</v>
          </cell>
          <cell r="H295" t="str">
            <v>C</v>
          </cell>
          <cell r="L295">
            <v>580536.02859999996</v>
          </cell>
          <cell r="Z295">
            <v>0</v>
          </cell>
          <cell r="AA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>ELFASHER</v>
          </cell>
          <cell r="D296" t="str">
            <v xml:space="preserve">Abdalla Mohamed Gumma </v>
          </cell>
          <cell r="E296" t="str">
            <v>Watchman</v>
          </cell>
          <cell r="F296" t="str">
            <v>LOG</v>
          </cell>
          <cell r="G296" t="str">
            <v>Office</v>
          </cell>
          <cell r="H296" t="str">
            <v>A</v>
          </cell>
          <cell r="L296">
            <v>396786.07494000002</v>
          </cell>
          <cell r="Z296">
            <v>0</v>
          </cell>
          <cell r="AA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>ELFASHER</v>
          </cell>
          <cell r="D297" t="str">
            <v xml:space="preserve">Abubaker Adam Ahmed </v>
          </cell>
          <cell r="E297" t="str">
            <v>Watchman</v>
          </cell>
          <cell r="F297" t="str">
            <v>LOG</v>
          </cell>
          <cell r="G297" t="str">
            <v>Office</v>
          </cell>
          <cell r="H297" t="str">
            <v>A</v>
          </cell>
          <cell r="L297">
            <v>396786.07494000002</v>
          </cell>
          <cell r="Z297">
            <v>0</v>
          </cell>
          <cell r="AA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>ELFASHER</v>
          </cell>
          <cell r="D298" t="str">
            <v xml:space="preserve">Haviz Ahmed Elbalowla  </v>
          </cell>
          <cell r="E298" t="str">
            <v>Watchman</v>
          </cell>
          <cell r="F298" t="str">
            <v>LOG</v>
          </cell>
          <cell r="G298" t="str">
            <v>Office</v>
          </cell>
          <cell r="H298" t="str">
            <v>A</v>
          </cell>
          <cell r="L298">
            <v>396786.07494000002</v>
          </cell>
          <cell r="Z298">
            <v>0</v>
          </cell>
          <cell r="AA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>ELFASHER</v>
          </cell>
          <cell r="D299" t="str">
            <v xml:space="preserve">Ismail Ahmed Osman  </v>
          </cell>
          <cell r="E299" t="str">
            <v>Watchman</v>
          </cell>
          <cell r="F299" t="str">
            <v>LOG</v>
          </cell>
          <cell r="G299" t="str">
            <v>Office</v>
          </cell>
          <cell r="H299" t="str">
            <v>A</v>
          </cell>
          <cell r="L299">
            <v>396786.07494000002</v>
          </cell>
          <cell r="Z299">
            <v>0</v>
          </cell>
          <cell r="AA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>ELFASHER</v>
          </cell>
          <cell r="D300" t="str">
            <v xml:space="preserve">Yassir Eissa Elsamani </v>
          </cell>
          <cell r="E300" t="str">
            <v>Watchman</v>
          </cell>
          <cell r="F300" t="str">
            <v>LOG</v>
          </cell>
          <cell r="G300" t="str">
            <v>Guest House</v>
          </cell>
          <cell r="H300" t="str">
            <v>A</v>
          </cell>
          <cell r="L300">
            <v>396786.07494000002</v>
          </cell>
          <cell r="Z300">
            <v>0</v>
          </cell>
          <cell r="AA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>ELFASHER</v>
          </cell>
          <cell r="D301" t="str">
            <v xml:space="preserve">Abdulgadir Yagoub Kheir Alla </v>
          </cell>
          <cell r="E301" t="str">
            <v>Watchman</v>
          </cell>
          <cell r="F301" t="str">
            <v>NUT</v>
          </cell>
          <cell r="G301" t="str">
            <v>TFC</v>
          </cell>
          <cell r="H301" t="str">
            <v>A</v>
          </cell>
          <cell r="L301">
            <v>396786.07494000002</v>
          </cell>
          <cell r="Z301">
            <v>0</v>
          </cell>
          <cell r="AA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>ELFASHER</v>
          </cell>
          <cell r="D302" t="str">
            <v xml:space="preserve">Ishag  Gamar eldeen Abdalla </v>
          </cell>
          <cell r="E302" t="str">
            <v>Watchman</v>
          </cell>
          <cell r="F302" t="str">
            <v>LOG</v>
          </cell>
          <cell r="G302" t="str">
            <v>Office</v>
          </cell>
          <cell r="H302" t="str">
            <v>A</v>
          </cell>
          <cell r="L302">
            <v>396786.07494000002</v>
          </cell>
          <cell r="Z302">
            <v>0</v>
          </cell>
          <cell r="AA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>ELFASHER</v>
          </cell>
          <cell r="D303" t="str">
            <v xml:space="preserve">Ahmed Ibrahim Ahmed </v>
          </cell>
          <cell r="E303" t="str">
            <v>Watchman</v>
          </cell>
          <cell r="F303" t="str">
            <v>LOG</v>
          </cell>
          <cell r="G303" t="str">
            <v>Office</v>
          </cell>
          <cell r="H303" t="str">
            <v>A</v>
          </cell>
          <cell r="L303">
            <v>396786.07494000002</v>
          </cell>
          <cell r="Z303">
            <v>0</v>
          </cell>
          <cell r="AA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>ELFASHER</v>
          </cell>
          <cell r="D304" t="str">
            <v xml:space="preserve">Yahya Abdalla Yagoub </v>
          </cell>
          <cell r="E304" t="str">
            <v>Watchman</v>
          </cell>
          <cell r="F304" t="str">
            <v>LOG</v>
          </cell>
          <cell r="G304" t="str">
            <v>Guest House</v>
          </cell>
          <cell r="H304" t="str">
            <v>A</v>
          </cell>
          <cell r="L304">
            <v>396786.07494000002</v>
          </cell>
          <cell r="Z304">
            <v>0</v>
          </cell>
          <cell r="AA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>ELFASHER</v>
          </cell>
          <cell r="D305" t="str">
            <v xml:space="preserve">Hassan Adam Ibrahim </v>
          </cell>
          <cell r="E305" t="str">
            <v>Watchman</v>
          </cell>
          <cell r="F305" t="str">
            <v>LOG</v>
          </cell>
          <cell r="G305" t="str">
            <v>Guest house</v>
          </cell>
          <cell r="H305" t="str">
            <v>A</v>
          </cell>
          <cell r="L305">
            <v>396786.07494000002</v>
          </cell>
          <cell r="Z305">
            <v>0</v>
          </cell>
          <cell r="AA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>ELFASHER</v>
          </cell>
          <cell r="D306" t="str">
            <v xml:space="preserve">Abdalla Mohamed Ahmed Elsafi </v>
          </cell>
          <cell r="E306" t="str">
            <v>Watchman</v>
          </cell>
          <cell r="F306" t="str">
            <v>LOG</v>
          </cell>
          <cell r="G306" t="str">
            <v>Guest House</v>
          </cell>
          <cell r="H306" t="str">
            <v>A</v>
          </cell>
          <cell r="L306">
            <v>396786.07494000002</v>
          </cell>
          <cell r="Z306">
            <v>0</v>
          </cell>
          <cell r="AA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>ELFASHER</v>
          </cell>
          <cell r="D307" t="str">
            <v xml:space="preserve">Samah Mansour Elyas </v>
          </cell>
          <cell r="E307" t="str">
            <v>Community Animator</v>
          </cell>
          <cell r="F307" t="str">
            <v>WS</v>
          </cell>
          <cell r="G307" t="str">
            <v>Field</v>
          </cell>
          <cell r="H307" t="str">
            <v>D</v>
          </cell>
          <cell r="L307">
            <v>706535.77600000007</v>
          </cell>
          <cell r="Z307">
            <v>0</v>
          </cell>
          <cell r="AA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>ELFASHER</v>
          </cell>
          <cell r="D308" t="str">
            <v xml:space="preserve">Ahmed Mohamed Abaker </v>
          </cell>
          <cell r="E308" t="str">
            <v>Nurse</v>
          </cell>
          <cell r="F308" t="str">
            <v>NUT</v>
          </cell>
          <cell r="G308" t="str">
            <v>TFC</v>
          </cell>
          <cell r="H308" t="str">
            <v>D</v>
          </cell>
          <cell r="L308">
            <v>706535.77600000007</v>
          </cell>
          <cell r="Z308">
            <v>0</v>
          </cell>
          <cell r="AA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>ELFASHER</v>
          </cell>
          <cell r="D309" t="str">
            <v xml:space="preserve">Ahmed Abdulkarim Hassan </v>
          </cell>
          <cell r="E309" t="str">
            <v>Driver</v>
          </cell>
          <cell r="F309" t="str">
            <v>LOG</v>
          </cell>
          <cell r="G309" t="str">
            <v>Office</v>
          </cell>
          <cell r="H309" t="str">
            <v>C</v>
          </cell>
          <cell r="L309">
            <v>580536.02859999996</v>
          </cell>
          <cell r="Z309">
            <v>0</v>
          </cell>
          <cell r="AA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>ELFASHER</v>
          </cell>
          <cell r="D310" t="str">
            <v xml:space="preserve">Elnour Mussa Abdalla </v>
          </cell>
          <cell r="E310" t="str">
            <v>Driver</v>
          </cell>
          <cell r="F310" t="str">
            <v>LOG</v>
          </cell>
          <cell r="G310" t="str">
            <v>Office</v>
          </cell>
          <cell r="H310" t="str">
            <v>C</v>
          </cell>
          <cell r="I310">
            <v>39189</v>
          </cell>
          <cell r="J310" t="str">
            <v>3 months</v>
          </cell>
          <cell r="K310" t="str">
            <v>May</v>
          </cell>
          <cell r="L310">
            <v>580536.02859999996</v>
          </cell>
          <cell r="M310">
            <v>550000</v>
          </cell>
          <cell r="R310">
            <v>150000</v>
          </cell>
          <cell r="S310">
            <v>200000</v>
          </cell>
          <cell r="T310">
            <v>200000</v>
          </cell>
          <cell r="Z310">
            <v>200000</v>
          </cell>
          <cell r="AA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>ELFASHER</v>
          </cell>
          <cell r="D311" t="str">
            <v xml:space="preserve">Mohamed Idris Adam </v>
          </cell>
          <cell r="E311" t="str">
            <v>Registrar</v>
          </cell>
          <cell r="F311" t="str">
            <v>NUT</v>
          </cell>
          <cell r="G311" t="str">
            <v>TFC</v>
          </cell>
          <cell r="H311" t="str">
            <v>C4</v>
          </cell>
          <cell r="L311">
            <v>638286.74939056206</v>
          </cell>
          <cell r="Z311">
            <v>0</v>
          </cell>
          <cell r="AA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>ELFASHER</v>
          </cell>
          <cell r="D312" t="str">
            <v xml:space="preserve">Mohamed Badr Abdalmajid </v>
          </cell>
          <cell r="E312" t="str">
            <v>Data Entry Clerk</v>
          </cell>
          <cell r="F312" t="str">
            <v>FS</v>
          </cell>
          <cell r="G312" t="str">
            <v>Field</v>
          </cell>
          <cell r="H312" t="str">
            <v>C</v>
          </cell>
          <cell r="L312">
            <v>580536.02859999996</v>
          </cell>
          <cell r="Z312">
            <v>0</v>
          </cell>
          <cell r="AA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>ELFASHER</v>
          </cell>
          <cell r="D313" t="str">
            <v xml:space="preserve">Zakaria Mohamed Khamees </v>
          </cell>
          <cell r="E313" t="str">
            <v>Driver</v>
          </cell>
          <cell r="F313" t="str">
            <v>LOG</v>
          </cell>
          <cell r="G313" t="str">
            <v>Office</v>
          </cell>
          <cell r="H313" t="str">
            <v>C</v>
          </cell>
          <cell r="L313">
            <v>580536.02859999996</v>
          </cell>
          <cell r="Z313">
            <v>0</v>
          </cell>
          <cell r="AA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>ELFASHER</v>
          </cell>
          <cell r="D314" t="str">
            <v xml:space="preserve">Adam Osman Mukhtar </v>
          </cell>
          <cell r="E314" t="str">
            <v>Driver</v>
          </cell>
          <cell r="F314" t="str">
            <v>LOG</v>
          </cell>
          <cell r="G314" t="str">
            <v>Office</v>
          </cell>
          <cell r="H314" t="str">
            <v>C</v>
          </cell>
          <cell r="L314">
            <v>580536.02859999996</v>
          </cell>
          <cell r="Z314">
            <v>0</v>
          </cell>
          <cell r="AA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>ELFASHER</v>
          </cell>
          <cell r="D315" t="str">
            <v xml:space="preserve">Mohamed Adam Mohamed Abdalla </v>
          </cell>
          <cell r="E315" t="str">
            <v>Driver</v>
          </cell>
          <cell r="F315" t="str">
            <v>LOG</v>
          </cell>
          <cell r="G315" t="str">
            <v>Office</v>
          </cell>
          <cell r="H315" t="str">
            <v>C</v>
          </cell>
          <cell r="L315">
            <v>580536.02859999996</v>
          </cell>
          <cell r="Z315">
            <v>0</v>
          </cell>
          <cell r="AA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>ELFASHER</v>
          </cell>
          <cell r="D316" t="str">
            <v xml:space="preserve">Elsadig Eissa Samani </v>
          </cell>
          <cell r="E316" t="str">
            <v>Driver</v>
          </cell>
          <cell r="F316" t="str">
            <v>LOG</v>
          </cell>
          <cell r="G316" t="str">
            <v>Office</v>
          </cell>
          <cell r="H316" t="str">
            <v>C</v>
          </cell>
          <cell r="L316">
            <v>580536.02859999996</v>
          </cell>
          <cell r="Z316">
            <v>0</v>
          </cell>
          <cell r="AA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>ELFASHER</v>
          </cell>
          <cell r="D317" t="str">
            <v xml:space="preserve">Adam Omer Abaker </v>
          </cell>
          <cell r="E317" t="str">
            <v>Watchman</v>
          </cell>
          <cell r="F317" t="str">
            <v>LOG</v>
          </cell>
          <cell r="G317" t="str">
            <v>Field</v>
          </cell>
          <cell r="H317" t="str">
            <v>A</v>
          </cell>
          <cell r="L317">
            <v>396786.07494000002</v>
          </cell>
          <cell r="Z317">
            <v>0</v>
          </cell>
          <cell r="AA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>ELFASHER</v>
          </cell>
          <cell r="D318" t="str">
            <v xml:space="preserve">Mahmoud Ahmed Adam </v>
          </cell>
          <cell r="E318" t="str">
            <v>Watchman</v>
          </cell>
          <cell r="F318" t="str">
            <v>LOG</v>
          </cell>
          <cell r="G318" t="str">
            <v>Field</v>
          </cell>
          <cell r="H318" t="str">
            <v>A</v>
          </cell>
          <cell r="L318">
            <v>396786.07494000002</v>
          </cell>
          <cell r="Z318">
            <v>0</v>
          </cell>
          <cell r="AA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>ELFASHER</v>
          </cell>
          <cell r="D319" t="str">
            <v xml:space="preserve">Sanossi Mohamed Ibrahim </v>
          </cell>
          <cell r="E319" t="str">
            <v>Watchman</v>
          </cell>
          <cell r="F319" t="str">
            <v>LOG</v>
          </cell>
          <cell r="G319" t="str">
            <v>Field</v>
          </cell>
          <cell r="H319" t="str">
            <v>A</v>
          </cell>
          <cell r="L319">
            <v>396786.07494000002</v>
          </cell>
          <cell r="Z319">
            <v>0</v>
          </cell>
          <cell r="AA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>ELFASHER</v>
          </cell>
          <cell r="D320" t="str">
            <v xml:space="preserve">Adam Yaya MOHAMED </v>
          </cell>
          <cell r="E320" t="str">
            <v>Watchman</v>
          </cell>
          <cell r="F320" t="str">
            <v>LOG</v>
          </cell>
          <cell r="G320" t="str">
            <v>Field</v>
          </cell>
          <cell r="H320" t="str">
            <v>A</v>
          </cell>
          <cell r="L320">
            <v>396786.07494000002</v>
          </cell>
          <cell r="Z320">
            <v>0</v>
          </cell>
          <cell r="AA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>ELFASHER</v>
          </cell>
          <cell r="D321" t="str">
            <v xml:space="preserve">Elsadig Arja Abdurahman </v>
          </cell>
          <cell r="E321" t="str">
            <v>Drilling Assistant</v>
          </cell>
          <cell r="F321" t="str">
            <v>WS</v>
          </cell>
          <cell r="G321" t="str">
            <v>Field</v>
          </cell>
          <cell r="H321" t="str">
            <v>D</v>
          </cell>
          <cell r="L321">
            <v>706535.77600000007</v>
          </cell>
          <cell r="Z321">
            <v>0</v>
          </cell>
          <cell r="AA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>ELFASHER</v>
          </cell>
          <cell r="D322" t="str">
            <v xml:space="preserve">Haider  Hamid Sharif </v>
          </cell>
          <cell r="E322" t="str">
            <v>Stock manager assistant</v>
          </cell>
          <cell r="F322" t="str">
            <v>LOG</v>
          </cell>
          <cell r="G322" t="str">
            <v>Office</v>
          </cell>
          <cell r="H322" t="str">
            <v>D</v>
          </cell>
          <cell r="I322">
            <v>39142</v>
          </cell>
          <cell r="J322" t="str">
            <v>3 months</v>
          </cell>
          <cell r="K322" t="str">
            <v>February</v>
          </cell>
          <cell r="L322">
            <v>706535.77600000007</v>
          </cell>
          <cell r="M322">
            <v>670000</v>
          </cell>
          <cell r="O322">
            <v>200000</v>
          </cell>
          <cell r="P322">
            <v>200000</v>
          </cell>
          <cell r="Q322">
            <v>270000</v>
          </cell>
          <cell r="Z322">
            <v>0</v>
          </cell>
          <cell r="AA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>ELFASHER</v>
          </cell>
          <cell r="D323" t="str">
            <v xml:space="preserve">Khalid Hassan El Ahnef Ahmed </v>
          </cell>
          <cell r="E323" t="str">
            <v>Driver</v>
          </cell>
          <cell r="F323" t="str">
            <v>LOG</v>
          </cell>
          <cell r="G323" t="str">
            <v>Office</v>
          </cell>
          <cell r="H323" t="str">
            <v>C</v>
          </cell>
          <cell r="L323">
            <v>580536.02859999996</v>
          </cell>
          <cell r="Z323">
            <v>0</v>
          </cell>
          <cell r="AA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>ELFASHER</v>
          </cell>
          <cell r="D324" t="str">
            <v xml:space="preserve">Hamid Gamer El Deen Abaker </v>
          </cell>
          <cell r="E324" t="str">
            <v>Medical Assistant</v>
          </cell>
          <cell r="F324" t="str">
            <v>NUT</v>
          </cell>
          <cell r="G324" t="str">
            <v>TFC</v>
          </cell>
          <cell r="H324" t="str">
            <v>E</v>
          </cell>
          <cell r="L324">
            <v>848286.0736</v>
          </cell>
          <cell r="Z324">
            <v>0</v>
          </cell>
          <cell r="AA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>ELFASHER</v>
          </cell>
          <cell r="D325" t="str">
            <v xml:space="preserve">Abdelrahim ABDALLAH ADAM </v>
          </cell>
          <cell r="E325" t="str">
            <v>Veterinary Officer</v>
          </cell>
          <cell r="F325" t="str">
            <v>FS</v>
          </cell>
          <cell r="G325" t="str">
            <v>Field</v>
          </cell>
          <cell r="H325" t="str">
            <v>E</v>
          </cell>
          <cell r="L325">
            <v>848286.0736</v>
          </cell>
          <cell r="Z325">
            <v>0</v>
          </cell>
          <cell r="AA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>ELFASHER</v>
          </cell>
          <cell r="D326" t="str">
            <v xml:space="preserve">Yahya Abdalla Yagoub </v>
          </cell>
          <cell r="E326" t="str">
            <v>watchman</v>
          </cell>
          <cell r="F326" t="str">
            <v>NUT</v>
          </cell>
          <cell r="G326" t="str">
            <v>OTP</v>
          </cell>
          <cell r="H326" t="str">
            <v>A</v>
          </cell>
          <cell r="L326">
            <v>396786.07494000002</v>
          </cell>
          <cell r="Z326">
            <v>0</v>
          </cell>
          <cell r="AA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>ELFASHER</v>
          </cell>
          <cell r="D327" t="str">
            <v xml:space="preserve">Haviz Ahmed Elbalowla  </v>
          </cell>
          <cell r="E327" t="str">
            <v>watchman</v>
          </cell>
          <cell r="F327" t="str">
            <v>NUT</v>
          </cell>
          <cell r="G327" t="str">
            <v>OTP</v>
          </cell>
          <cell r="H327" t="str">
            <v>A</v>
          </cell>
          <cell r="L327">
            <v>396786.07494000002</v>
          </cell>
          <cell r="Z327">
            <v>0</v>
          </cell>
          <cell r="AA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>ELFASHER</v>
          </cell>
          <cell r="D328" t="str">
            <v xml:space="preserve">Ismael Ahmed Osman </v>
          </cell>
          <cell r="E328" t="str">
            <v>watchman</v>
          </cell>
          <cell r="F328" t="str">
            <v>NUT</v>
          </cell>
          <cell r="G328" t="str">
            <v>OTP</v>
          </cell>
          <cell r="H328" t="str">
            <v>A</v>
          </cell>
          <cell r="L328">
            <v>396786.07494000002</v>
          </cell>
          <cell r="Z328">
            <v>0</v>
          </cell>
          <cell r="AA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>ELFASHER</v>
          </cell>
          <cell r="D329" t="str">
            <v xml:space="preserve">Ahmed Ibrahim Ahmed </v>
          </cell>
          <cell r="E329" t="str">
            <v>watchman</v>
          </cell>
          <cell r="F329" t="str">
            <v>NUT</v>
          </cell>
          <cell r="G329" t="str">
            <v>OTP</v>
          </cell>
          <cell r="H329" t="str">
            <v>A</v>
          </cell>
          <cell r="L329">
            <v>396786.07494000002</v>
          </cell>
          <cell r="Z329">
            <v>0</v>
          </cell>
          <cell r="AA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>ELFASHER</v>
          </cell>
          <cell r="D330" t="str">
            <v xml:space="preserve">Ishag Gamar Eldeen Abdalla </v>
          </cell>
          <cell r="E330" t="str">
            <v>watchman</v>
          </cell>
          <cell r="F330" t="str">
            <v>NUT</v>
          </cell>
          <cell r="G330" t="str">
            <v>OTP</v>
          </cell>
          <cell r="H330" t="str">
            <v>A</v>
          </cell>
          <cell r="L330">
            <v>396786.07494000002</v>
          </cell>
          <cell r="Z330">
            <v>0</v>
          </cell>
          <cell r="AA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>ELFASHER</v>
          </cell>
          <cell r="D331" t="str">
            <v xml:space="preserve">Mubarak Abdulatif Al Sanosy </v>
          </cell>
          <cell r="E331" t="str">
            <v>Building Team Leader</v>
          </cell>
          <cell r="F331" t="str">
            <v>WS</v>
          </cell>
          <cell r="G331" t="str">
            <v>Field</v>
          </cell>
          <cell r="H331" t="str">
            <v>E</v>
          </cell>
          <cell r="L331">
            <v>848286.0736</v>
          </cell>
          <cell r="Z331">
            <v>0</v>
          </cell>
          <cell r="AA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>ELFASHER</v>
          </cell>
          <cell r="D332" t="str">
            <v xml:space="preserve">Haroun Musa Ibrahim  </v>
          </cell>
          <cell r="E332" t="str">
            <v>Home visitor</v>
          </cell>
          <cell r="F332" t="str">
            <v>NUT</v>
          </cell>
          <cell r="G332" t="str">
            <v>OTP</v>
          </cell>
          <cell r="H332" t="str">
            <v>B</v>
          </cell>
          <cell r="L332">
            <v>470286.45574</v>
          </cell>
          <cell r="Z332">
            <v>0</v>
          </cell>
          <cell r="AA332">
            <v>0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L333" t="str">
            <v/>
          </cell>
          <cell r="Z333" t="str">
            <v/>
          </cell>
          <cell r="AA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L334" t="str">
            <v/>
          </cell>
          <cell r="Z334" t="str">
            <v/>
          </cell>
          <cell r="AA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L335" t="str">
            <v/>
          </cell>
          <cell r="Z335" t="str">
            <v/>
          </cell>
          <cell r="AA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L336" t="str">
            <v/>
          </cell>
          <cell r="Z336" t="str">
            <v/>
          </cell>
          <cell r="AA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L337" t="str">
            <v/>
          </cell>
          <cell r="Z337" t="str">
            <v/>
          </cell>
          <cell r="AA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L338" t="str">
            <v/>
          </cell>
          <cell r="Z338" t="str">
            <v/>
          </cell>
          <cell r="AA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L339" t="str">
            <v/>
          </cell>
          <cell r="Z339" t="str">
            <v/>
          </cell>
          <cell r="AA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L340" t="str">
            <v/>
          </cell>
          <cell r="Z340" t="str">
            <v/>
          </cell>
          <cell r="AA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L341" t="str">
            <v/>
          </cell>
          <cell r="Z341" t="str">
            <v/>
          </cell>
          <cell r="AA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L342" t="str">
            <v/>
          </cell>
          <cell r="Z342" t="str">
            <v/>
          </cell>
          <cell r="AA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L343" t="str">
            <v/>
          </cell>
          <cell r="Z343" t="str">
            <v/>
          </cell>
          <cell r="AA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L344" t="str">
            <v/>
          </cell>
          <cell r="Z344" t="str">
            <v/>
          </cell>
          <cell r="AA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L345" t="str">
            <v/>
          </cell>
          <cell r="Z345" t="str">
            <v/>
          </cell>
          <cell r="AA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L346" t="str">
            <v/>
          </cell>
          <cell r="Z346" t="str">
            <v/>
          </cell>
          <cell r="AA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L347" t="str">
            <v/>
          </cell>
          <cell r="Z347" t="str">
            <v/>
          </cell>
          <cell r="AA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L348" t="str">
            <v/>
          </cell>
          <cell r="Z348" t="str">
            <v/>
          </cell>
          <cell r="AA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L349" t="str">
            <v/>
          </cell>
          <cell r="Z349" t="str">
            <v/>
          </cell>
          <cell r="AA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L350" t="str">
            <v/>
          </cell>
          <cell r="Z350" t="str">
            <v/>
          </cell>
          <cell r="AA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L351" t="str">
            <v/>
          </cell>
          <cell r="Z351" t="str">
            <v/>
          </cell>
          <cell r="AA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L352" t="str">
            <v/>
          </cell>
          <cell r="Z352" t="str">
            <v/>
          </cell>
          <cell r="AA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L353" t="str">
            <v/>
          </cell>
          <cell r="Z353" t="str">
            <v/>
          </cell>
          <cell r="AA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L354" t="str">
            <v/>
          </cell>
          <cell r="Z354" t="str">
            <v/>
          </cell>
          <cell r="AA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L355" t="str">
            <v/>
          </cell>
          <cell r="Z355" t="str">
            <v/>
          </cell>
          <cell r="AA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L356" t="str">
            <v/>
          </cell>
          <cell r="Z356" t="str">
            <v/>
          </cell>
          <cell r="AA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L357" t="str">
            <v/>
          </cell>
          <cell r="Z357" t="str">
            <v/>
          </cell>
          <cell r="AA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L358" t="str">
            <v/>
          </cell>
          <cell r="Z358" t="str">
            <v/>
          </cell>
          <cell r="AA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L359" t="str">
            <v/>
          </cell>
          <cell r="Z359" t="str">
            <v/>
          </cell>
          <cell r="AA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L360" t="str">
            <v/>
          </cell>
          <cell r="Z360" t="str">
            <v/>
          </cell>
          <cell r="AA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L361" t="str">
            <v/>
          </cell>
          <cell r="Z361" t="str">
            <v/>
          </cell>
          <cell r="AA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L362" t="str">
            <v/>
          </cell>
          <cell r="Z362" t="str">
            <v/>
          </cell>
          <cell r="AA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L363" t="str">
            <v/>
          </cell>
          <cell r="Z363" t="str">
            <v/>
          </cell>
          <cell r="AA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L364" t="str">
            <v/>
          </cell>
          <cell r="Z364" t="str">
            <v/>
          </cell>
          <cell r="AA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L365" t="str">
            <v/>
          </cell>
          <cell r="Z365" t="str">
            <v/>
          </cell>
          <cell r="AA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L366" t="str">
            <v/>
          </cell>
          <cell r="Z366" t="str">
            <v/>
          </cell>
          <cell r="AA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L367" t="str">
            <v/>
          </cell>
          <cell r="Z367" t="str">
            <v/>
          </cell>
          <cell r="AA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L368" t="str">
            <v/>
          </cell>
          <cell r="Z368" t="str">
            <v/>
          </cell>
          <cell r="AA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L369" t="str">
            <v/>
          </cell>
          <cell r="Z369" t="str">
            <v/>
          </cell>
          <cell r="AA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L370" t="str">
            <v/>
          </cell>
          <cell r="Z370" t="str">
            <v/>
          </cell>
          <cell r="AA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L371" t="str">
            <v/>
          </cell>
          <cell r="Z371" t="str">
            <v/>
          </cell>
          <cell r="AA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L372" t="str">
            <v/>
          </cell>
          <cell r="Z372" t="str">
            <v/>
          </cell>
          <cell r="AA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L373" t="str">
            <v/>
          </cell>
          <cell r="Z373" t="str">
            <v/>
          </cell>
          <cell r="AA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L374" t="str">
            <v/>
          </cell>
          <cell r="Z374" t="str">
            <v/>
          </cell>
          <cell r="AA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L375" t="str">
            <v/>
          </cell>
          <cell r="Z375" t="str">
            <v/>
          </cell>
          <cell r="AA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L376" t="str">
            <v/>
          </cell>
          <cell r="Z376" t="str">
            <v/>
          </cell>
          <cell r="AA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L377" t="str">
            <v/>
          </cell>
          <cell r="Z377" t="str">
            <v/>
          </cell>
          <cell r="AA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L378" t="str">
            <v/>
          </cell>
          <cell r="Z378" t="str">
            <v/>
          </cell>
          <cell r="AA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L379" t="str">
            <v/>
          </cell>
          <cell r="Z379" t="str">
            <v/>
          </cell>
          <cell r="AA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L380" t="str">
            <v/>
          </cell>
          <cell r="Z380" t="str">
            <v/>
          </cell>
          <cell r="AA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L381" t="str">
            <v/>
          </cell>
          <cell r="Z381" t="str">
            <v/>
          </cell>
          <cell r="AA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L382" t="str">
            <v/>
          </cell>
          <cell r="Z382" t="str">
            <v/>
          </cell>
          <cell r="AA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L383" t="str">
            <v/>
          </cell>
          <cell r="Z383" t="str">
            <v/>
          </cell>
          <cell r="AA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L384" t="str">
            <v/>
          </cell>
          <cell r="Z384" t="str">
            <v/>
          </cell>
          <cell r="AA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L385" t="str">
            <v/>
          </cell>
          <cell r="Z385" t="str">
            <v/>
          </cell>
          <cell r="AA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L386" t="str">
            <v/>
          </cell>
          <cell r="Z386" t="str">
            <v/>
          </cell>
          <cell r="AA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L387" t="str">
            <v/>
          </cell>
          <cell r="Z387" t="str">
            <v/>
          </cell>
          <cell r="AA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L388" t="str">
            <v/>
          </cell>
          <cell r="Z388" t="str">
            <v/>
          </cell>
          <cell r="AA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L389" t="str">
            <v/>
          </cell>
          <cell r="Z389" t="str">
            <v/>
          </cell>
          <cell r="AA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L390" t="str">
            <v/>
          </cell>
          <cell r="Z390" t="str">
            <v/>
          </cell>
          <cell r="AA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L391" t="str">
            <v/>
          </cell>
          <cell r="Z391" t="str">
            <v/>
          </cell>
          <cell r="AA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L392" t="str">
            <v/>
          </cell>
          <cell r="Z392" t="str">
            <v/>
          </cell>
          <cell r="AA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L393" t="str">
            <v/>
          </cell>
          <cell r="Z393" t="str">
            <v/>
          </cell>
          <cell r="AA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L394" t="str">
            <v/>
          </cell>
          <cell r="Z394" t="str">
            <v/>
          </cell>
          <cell r="AA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L395" t="str">
            <v/>
          </cell>
          <cell r="Z395" t="str">
            <v/>
          </cell>
          <cell r="AA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L396" t="str">
            <v/>
          </cell>
          <cell r="Z396" t="str">
            <v/>
          </cell>
          <cell r="AA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L397" t="str">
            <v/>
          </cell>
          <cell r="Z397" t="str">
            <v/>
          </cell>
          <cell r="AA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L398" t="str">
            <v/>
          </cell>
          <cell r="Z398" t="str">
            <v/>
          </cell>
          <cell r="AA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L399" t="str">
            <v/>
          </cell>
          <cell r="Z399" t="str">
            <v/>
          </cell>
          <cell r="AA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L400" t="str">
            <v/>
          </cell>
          <cell r="Z400" t="str">
            <v/>
          </cell>
          <cell r="AA400" t="str">
            <v/>
          </cell>
        </row>
      </sheetData>
      <sheetData sheetId="8" refreshError="1">
        <row r="4">
          <cell r="B4" t="str">
            <v>STAFF CODE</v>
          </cell>
          <cell r="L4" t="str">
            <v>AMOUNT REIMBURSED</v>
          </cell>
        </row>
        <row r="5">
          <cell r="B5" t="str">
            <v>EF0330</v>
          </cell>
          <cell r="L5">
            <v>14000</v>
          </cell>
        </row>
        <row r="6">
          <cell r="B6" t="str">
            <v>EF0176</v>
          </cell>
          <cell r="L6">
            <v>31000</v>
          </cell>
        </row>
        <row r="7">
          <cell r="B7" t="str">
            <v>EF0102</v>
          </cell>
          <cell r="L7">
            <v>20000</v>
          </cell>
        </row>
        <row r="8">
          <cell r="B8" t="str">
            <v>EF0261</v>
          </cell>
          <cell r="L8">
            <v>323000</v>
          </cell>
        </row>
        <row r="9">
          <cell r="B9" t="str">
            <v>EF0085</v>
          </cell>
          <cell r="L9">
            <v>9000</v>
          </cell>
        </row>
        <row r="10">
          <cell r="B10" t="str">
            <v>EF0078</v>
          </cell>
          <cell r="L10">
            <v>12000</v>
          </cell>
        </row>
        <row r="11">
          <cell r="B11" t="str">
            <v>EF0154</v>
          </cell>
          <cell r="L11">
            <v>10000</v>
          </cell>
        </row>
        <row r="12">
          <cell r="B12" t="str">
            <v>EF0290</v>
          </cell>
          <cell r="L12">
            <v>62000</v>
          </cell>
        </row>
        <row r="13">
          <cell r="B13" t="str">
            <v>EF0135</v>
          </cell>
          <cell r="L13">
            <v>58000</v>
          </cell>
        </row>
        <row r="14">
          <cell r="B14" t="str">
            <v>EF0178</v>
          </cell>
          <cell r="L14">
            <v>24000</v>
          </cell>
        </row>
        <row r="15">
          <cell r="B15" t="str">
            <v>EF0227</v>
          </cell>
          <cell r="L15">
            <v>69000</v>
          </cell>
        </row>
        <row r="16">
          <cell r="B16" t="str">
            <v>EF0313</v>
          </cell>
          <cell r="L16">
            <v>50000</v>
          </cell>
        </row>
        <row r="17">
          <cell r="B17" t="str">
            <v>EF0152</v>
          </cell>
          <cell r="L17">
            <v>28000</v>
          </cell>
        </row>
        <row r="18">
          <cell r="B18" t="str">
            <v>EF0300</v>
          </cell>
          <cell r="L18">
            <v>18000</v>
          </cell>
        </row>
        <row r="19">
          <cell r="B19" t="str">
            <v>EF0154</v>
          </cell>
          <cell r="L19">
            <v>14000</v>
          </cell>
        </row>
        <row r="20">
          <cell r="B20" t="str">
            <v>EF0150</v>
          </cell>
          <cell r="L20">
            <v>49000</v>
          </cell>
        </row>
        <row r="21">
          <cell r="B21" t="str">
            <v>EF0176</v>
          </cell>
          <cell r="L21">
            <v>63000</v>
          </cell>
        </row>
        <row r="22">
          <cell r="B22" t="str">
            <v>EF0084</v>
          </cell>
          <cell r="L22">
            <v>21000</v>
          </cell>
        </row>
        <row r="23">
          <cell r="B23" t="str">
            <v>EF0321</v>
          </cell>
          <cell r="L23">
            <v>18000</v>
          </cell>
        </row>
        <row r="24">
          <cell r="B24" t="str">
            <v>EF0270</v>
          </cell>
          <cell r="L24">
            <v>36000</v>
          </cell>
        </row>
        <row r="25">
          <cell r="B25" t="str">
            <v>EF0215</v>
          </cell>
          <cell r="L25">
            <v>38000</v>
          </cell>
        </row>
        <row r="26">
          <cell r="B26" t="str">
            <v>EF0138</v>
          </cell>
          <cell r="L26">
            <v>16000</v>
          </cell>
        </row>
        <row r="27">
          <cell r="B27" t="str">
            <v>EF0188</v>
          </cell>
          <cell r="L27">
            <v>13000</v>
          </cell>
        </row>
        <row r="28">
          <cell r="B28" t="str">
            <v>EF0321</v>
          </cell>
          <cell r="L28">
            <v>18000</v>
          </cell>
        </row>
        <row r="29">
          <cell r="B29" t="str">
            <v>EF0184</v>
          </cell>
          <cell r="L29">
            <v>70000</v>
          </cell>
        </row>
        <row r="30">
          <cell r="B30" t="str">
            <v>EF0231</v>
          </cell>
          <cell r="L30">
            <v>91000</v>
          </cell>
        </row>
        <row r="31">
          <cell r="B31" t="str">
            <v>EF0184</v>
          </cell>
          <cell r="L31">
            <v>25000</v>
          </cell>
        </row>
        <row r="32">
          <cell r="L32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3">
          <cell r="L53" t="str">
            <v/>
          </cell>
        </row>
        <row r="54">
          <cell r="L54" t="str">
            <v/>
          </cell>
        </row>
        <row r="55">
          <cell r="L55" t="str">
            <v/>
          </cell>
        </row>
      </sheetData>
      <sheetData sheetId="9" refreshError="1">
        <row r="4">
          <cell r="A4" t="str">
            <v>STAFF CODE</v>
          </cell>
          <cell r="B4" t="str">
            <v>STATUS</v>
          </cell>
          <cell r="C4" t="str">
            <v>NAME</v>
          </cell>
          <cell r="D4" t="str">
            <v>DEPT</v>
          </cell>
          <cell r="E4" t="str">
            <v>AREA</v>
          </cell>
          <cell r="F4" t="str">
            <v>POSITION</v>
          </cell>
          <cell r="G4" t="str">
            <v>PROJECT CODE</v>
          </cell>
          <cell r="H4" t="str">
            <v>RELOCATED EMPLOYEE</v>
          </cell>
          <cell r="I4" t="str">
            <v>RELOCATION ALLOWANCE</v>
          </cell>
          <cell r="J4" t="str">
            <v>NUMBER OF WORKING DAYS OFF</v>
          </cell>
          <cell r="K4" t="str">
            <v>BONUS</v>
          </cell>
          <cell r="L4" t="str">
            <v>EXTRAPAY</v>
          </cell>
        </row>
        <row r="5">
          <cell r="A5" t="str">
            <v>EF0001</v>
          </cell>
          <cell r="B5" t="str">
            <v>Active</v>
          </cell>
          <cell r="C5" t="str">
            <v>Abdalla EL NOUR MOHAMMED YAHIA</v>
          </cell>
          <cell r="D5" t="str">
            <v>NUT</v>
          </cell>
          <cell r="E5" t="str">
            <v>TFC</v>
          </cell>
          <cell r="F5" t="str">
            <v>Watchman</v>
          </cell>
          <cell r="G5" t="str">
            <v>EFN01</v>
          </cell>
          <cell r="H5" t="str">
            <v>Not relocated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EF0002</v>
          </cell>
          <cell r="B6" t="str">
            <v>Stopped</v>
          </cell>
          <cell r="C6" t="str">
            <v>Abdalla IDRISS DEILA MANSUR</v>
          </cell>
          <cell r="D6" t="str">
            <v>LOG</v>
          </cell>
          <cell r="E6" t="str">
            <v>Office</v>
          </cell>
          <cell r="F6" t="str">
            <v>Driver</v>
          </cell>
          <cell r="G6" t="str">
            <v>EFC01</v>
          </cell>
          <cell r="H6" t="str">
            <v>Not relocated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</v>
          </cell>
          <cell r="D7" t="str">
            <v>NUT</v>
          </cell>
          <cell r="E7" t="str">
            <v>SFC</v>
          </cell>
          <cell r="F7" t="str">
            <v>Watchman</v>
          </cell>
          <cell r="G7" t="str">
            <v>EFN01</v>
          </cell>
          <cell r="H7" t="str">
            <v>Not relocated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EF0004</v>
          </cell>
          <cell r="B8" t="str">
            <v>Stopped</v>
          </cell>
          <cell r="C8" t="str">
            <v>Abdallah EISSA ADAM</v>
          </cell>
          <cell r="D8" t="str">
            <v>NUT</v>
          </cell>
          <cell r="E8" t="str">
            <v>SFC</v>
          </cell>
          <cell r="F8" t="str">
            <v>Watchman</v>
          </cell>
          <cell r="G8" t="str">
            <v>EFN01</v>
          </cell>
          <cell r="H8" t="str">
            <v>Not relocated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EF0005</v>
          </cell>
          <cell r="B9" t="str">
            <v>Stopped</v>
          </cell>
          <cell r="C9" t="str">
            <v>Abdulaziz ADAM ISHAG</v>
          </cell>
          <cell r="D9" t="str">
            <v>NUT</v>
          </cell>
          <cell r="E9" t="str">
            <v>SFC</v>
          </cell>
          <cell r="F9" t="str">
            <v xml:space="preserve">Food Mixer </v>
          </cell>
          <cell r="G9" t="str">
            <v>EFN01</v>
          </cell>
          <cell r="H9" t="str">
            <v>Not relocated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>Abderahman OMER MOHAMED</v>
          </cell>
          <cell r="D10" t="str">
            <v>NUT</v>
          </cell>
          <cell r="E10" t="str">
            <v>TFC</v>
          </cell>
          <cell r="F10" t="str">
            <v xml:space="preserve">Phase Monitor </v>
          </cell>
          <cell r="G10" t="str">
            <v>EFN01</v>
          </cell>
          <cell r="H10" t="str">
            <v>Not relocated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>Abdulkazim YOUSSUF MOHAMED</v>
          </cell>
          <cell r="D11" t="str">
            <v>NUT</v>
          </cell>
          <cell r="E11" t="str">
            <v>SFC</v>
          </cell>
          <cell r="F11" t="str">
            <v>Watchman</v>
          </cell>
          <cell r="G11" t="str">
            <v>EFN01</v>
          </cell>
          <cell r="H11" t="str">
            <v>Not relocated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>Abdulkrim ADAM IZAK</v>
          </cell>
          <cell r="D12" t="str">
            <v>NUT</v>
          </cell>
          <cell r="E12" t="str">
            <v>SFC</v>
          </cell>
          <cell r="F12" t="str">
            <v xml:space="preserve">Food Mixer </v>
          </cell>
          <cell r="G12" t="str">
            <v>EFN01</v>
          </cell>
          <cell r="H12" t="str">
            <v>Not relocated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</v>
          </cell>
          <cell r="D13" t="str">
            <v>NUT</v>
          </cell>
          <cell r="E13" t="str">
            <v>SFC</v>
          </cell>
          <cell r="F13" t="str">
            <v>Watchman</v>
          </cell>
          <cell r="G13" t="str">
            <v>EFN01</v>
          </cell>
          <cell r="H13" t="str">
            <v>Not relocated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EF0011</v>
          </cell>
          <cell r="B14" t="str">
            <v>Active</v>
          </cell>
          <cell r="C14" t="str">
            <v>Abu Zaid MOHAMMED ABDALLAH</v>
          </cell>
          <cell r="D14" t="str">
            <v>LOG</v>
          </cell>
          <cell r="E14" t="str">
            <v>Office</v>
          </cell>
          <cell r="F14" t="str">
            <v>Transport/Secu Manager</v>
          </cell>
          <cell r="G14" t="str">
            <v>EFC01</v>
          </cell>
          <cell r="H14" t="str">
            <v>Not relocated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>Adam ABAKHER AHMED</v>
          </cell>
          <cell r="D15" t="str">
            <v>NUT</v>
          </cell>
          <cell r="E15" t="str">
            <v>SFC</v>
          </cell>
          <cell r="F15" t="str">
            <v xml:space="preserve">Supervisor </v>
          </cell>
          <cell r="G15" t="str">
            <v>EFN01</v>
          </cell>
          <cell r="H15" t="str">
            <v>Not relocated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EF0013</v>
          </cell>
          <cell r="B16" t="str">
            <v>Active</v>
          </cell>
          <cell r="C16" t="str">
            <v>Adam IBRAHIM ABDALLA</v>
          </cell>
          <cell r="D16" t="str">
            <v>NUT</v>
          </cell>
          <cell r="E16" t="str">
            <v>OTP</v>
          </cell>
          <cell r="F16" t="str">
            <v>Registrar</v>
          </cell>
          <cell r="G16" t="str">
            <v>EFN01</v>
          </cell>
          <cell r="H16" t="str">
            <v>Not relocated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EF0014</v>
          </cell>
          <cell r="B17" t="str">
            <v>Active</v>
          </cell>
          <cell r="C17" t="str">
            <v xml:space="preserve">Adam MOHAMEDIN ADAM </v>
          </cell>
          <cell r="D17" t="str">
            <v>LOG</v>
          </cell>
          <cell r="E17" t="str">
            <v>Office</v>
          </cell>
          <cell r="F17" t="str">
            <v xml:space="preserve">Storekeeper </v>
          </cell>
          <cell r="G17" t="str">
            <v>EFC01</v>
          </cell>
          <cell r="H17" t="str">
            <v>Not relocated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>Adam MOHAMED ADAM SFC</v>
          </cell>
          <cell r="D18" t="str">
            <v>NUT</v>
          </cell>
          <cell r="E18" t="str">
            <v>SFC</v>
          </cell>
          <cell r="F18" t="str">
            <v>Health Educator</v>
          </cell>
          <cell r="G18" t="str">
            <v>EFN01</v>
          </cell>
          <cell r="H18" t="str">
            <v>Not relocated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EF0016</v>
          </cell>
          <cell r="B19" t="str">
            <v>Active</v>
          </cell>
          <cell r="C19" t="str">
            <v>Adam OSMAN AHMED</v>
          </cell>
          <cell r="D19" t="str">
            <v>NUT</v>
          </cell>
          <cell r="E19" t="str">
            <v>TFC</v>
          </cell>
          <cell r="F19" t="str">
            <v>PM team leader</v>
          </cell>
          <cell r="G19" t="str">
            <v>EFN01</v>
          </cell>
          <cell r="H19" t="str">
            <v>Not relocated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EF0017</v>
          </cell>
          <cell r="B20" t="str">
            <v>Active</v>
          </cell>
          <cell r="C20" t="str">
            <v>Eldouma ABDELBASHER AHMED</v>
          </cell>
          <cell r="D20" t="str">
            <v>NUT</v>
          </cell>
          <cell r="E20" t="str">
            <v>TFC</v>
          </cell>
          <cell r="F20" t="str">
            <v>Watchman</v>
          </cell>
          <cell r="G20" t="str">
            <v>EFN01</v>
          </cell>
          <cell r="H20" t="str">
            <v>Not relocated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EF0018</v>
          </cell>
          <cell r="B21" t="str">
            <v>Active</v>
          </cell>
          <cell r="C21" t="str">
            <v>Ahmed el Tijani MANSUR MAHMUD</v>
          </cell>
          <cell r="D21" t="str">
            <v>LOG</v>
          </cell>
          <cell r="E21" t="str">
            <v>Office</v>
          </cell>
          <cell r="F21" t="str">
            <v>Watchman</v>
          </cell>
          <cell r="G21" t="str">
            <v>EFC01</v>
          </cell>
          <cell r="H21" t="str">
            <v>Not relocated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>Ahmed MEKKI AHMED</v>
          </cell>
          <cell r="D22" t="str">
            <v>NUT</v>
          </cell>
          <cell r="E22" t="str">
            <v>SFC</v>
          </cell>
          <cell r="F22" t="str">
            <v>Health Educator</v>
          </cell>
          <cell r="G22" t="str">
            <v>EFN01</v>
          </cell>
          <cell r="H22" t="str">
            <v>Not relocated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EF0020</v>
          </cell>
          <cell r="B23" t="str">
            <v>Active</v>
          </cell>
          <cell r="C23" t="str">
            <v xml:space="preserve">Ahmed YOUSSUF Mohamed </v>
          </cell>
          <cell r="D23" t="str">
            <v>FS</v>
          </cell>
          <cell r="E23" t="str">
            <v>Field</v>
          </cell>
          <cell r="F23" t="str">
            <v>Food security Supervisor</v>
          </cell>
          <cell r="G23" t="str">
            <v>EFF01</v>
          </cell>
          <cell r="H23" t="str">
            <v>Not relocated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EF0021</v>
          </cell>
          <cell r="B24" t="str">
            <v>Active</v>
          </cell>
          <cell r="C24" t="str">
            <v>Aisha BABIKIR SHUMO</v>
          </cell>
          <cell r="D24" t="str">
            <v>NUT</v>
          </cell>
          <cell r="E24" t="str">
            <v>TFC</v>
          </cell>
          <cell r="F24" t="str">
            <v>Home Visitor</v>
          </cell>
          <cell r="G24" t="str">
            <v>EFN01</v>
          </cell>
          <cell r="H24" t="str">
            <v>Not relocated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EF0022</v>
          </cell>
          <cell r="B25" t="str">
            <v>Stopped</v>
          </cell>
          <cell r="C25" t="str">
            <v>Al Tom AHMED IDRISS ALI</v>
          </cell>
          <cell r="D25" t="str">
            <v>LOG</v>
          </cell>
          <cell r="E25" t="str">
            <v>Guest House</v>
          </cell>
          <cell r="F25" t="str">
            <v>Watchman</v>
          </cell>
          <cell r="G25" t="str">
            <v>EFC01</v>
          </cell>
          <cell r="H25" t="str">
            <v>Not relocated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EF0023</v>
          </cell>
          <cell r="B26" t="str">
            <v>Active</v>
          </cell>
          <cell r="C26" t="str">
            <v>Al Tom ISMAIL MOHAMMED</v>
          </cell>
          <cell r="D26" t="str">
            <v>LOG</v>
          </cell>
          <cell r="E26" t="str">
            <v>WHouse</v>
          </cell>
          <cell r="F26" t="str">
            <v xml:space="preserve">Watchman </v>
          </cell>
          <cell r="G26" t="str">
            <v>EFC01</v>
          </cell>
          <cell r="H26" t="str">
            <v>Not relocated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EF0024</v>
          </cell>
          <cell r="B27" t="str">
            <v>Active</v>
          </cell>
          <cell r="C27" t="str">
            <v>Amir ABAKER ADAM</v>
          </cell>
          <cell r="D27" t="str">
            <v>NUT</v>
          </cell>
          <cell r="E27" t="str">
            <v>TFC</v>
          </cell>
          <cell r="F27" t="str">
            <v>PM team leader</v>
          </cell>
          <cell r="G27" t="str">
            <v>EFN01</v>
          </cell>
          <cell r="H27" t="str">
            <v>Not relocated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EF0025</v>
          </cell>
          <cell r="B28" t="str">
            <v>Stopped</v>
          </cell>
          <cell r="C28" t="str">
            <v>Amira ABDERAHIM</v>
          </cell>
          <cell r="D28" t="str">
            <v>NUT</v>
          </cell>
          <cell r="E28" t="str">
            <v>TFC</v>
          </cell>
          <cell r="F28" t="str">
            <v xml:space="preserve">Phase Monitor </v>
          </cell>
          <cell r="G28" t="str">
            <v>EFN01</v>
          </cell>
          <cell r="H28" t="str">
            <v>Not relocated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EF0026</v>
          </cell>
          <cell r="B29" t="str">
            <v>Active</v>
          </cell>
          <cell r="C29" t="str">
            <v>Amna AHMED ABDELLA</v>
          </cell>
          <cell r="D29" t="str">
            <v>ADMIN</v>
          </cell>
          <cell r="E29" t="str">
            <v>Guest House</v>
          </cell>
          <cell r="F29" t="str">
            <v>Cleaner</v>
          </cell>
          <cell r="G29" t="str">
            <v>EFC01</v>
          </cell>
          <cell r="H29" t="str">
            <v>Not relocated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>Angelo WOLL</v>
          </cell>
          <cell r="D30" t="str">
            <v>NUT</v>
          </cell>
          <cell r="E30" t="str">
            <v>TFC</v>
          </cell>
          <cell r="F30" t="str">
            <v>PM team leader</v>
          </cell>
          <cell r="G30" t="str">
            <v>EFN01</v>
          </cell>
          <cell r="H30" t="str">
            <v>Not relocated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>Asjad ABDALLA ADAM</v>
          </cell>
          <cell r="D31" t="str">
            <v>FS</v>
          </cell>
          <cell r="E31" t="str">
            <v>Field</v>
          </cell>
          <cell r="F31" t="str">
            <v xml:space="preserve">Food security monitor </v>
          </cell>
          <cell r="G31" t="str">
            <v>EFF01</v>
          </cell>
          <cell r="H31" t="str">
            <v>Not relocated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EF0029</v>
          </cell>
          <cell r="B32" t="str">
            <v>Stopped</v>
          </cell>
          <cell r="C32" t="str">
            <v>Asma MOHAMED SALEH</v>
          </cell>
          <cell r="D32" t="str">
            <v>NUT</v>
          </cell>
          <cell r="E32" t="str">
            <v>TFC</v>
          </cell>
          <cell r="F32" t="str">
            <v xml:space="preserve">Measurer </v>
          </cell>
          <cell r="G32" t="str">
            <v>EFN01</v>
          </cell>
          <cell r="H32" t="str">
            <v>Not relocated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EF0030</v>
          </cell>
          <cell r="B33" t="str">
            <v>Stopped</v>
          </cell>
          <cell r="C33" t="str">
            <v>Awatif SALEH ABAKER</v>
          </cell>
          <cell r="D33" t="str">
            <v>NUT</v>
          </cell>
          <cell r="E33" t="str">
            <v>TFC</v>
          </cell>
          <cell r="F33" t="str">
            <v xml:space="preserve">Phase Monitor </v>
          </cell>
          <cell r="G33" t="str">
            <v>EFN01</v>
          </cell>
          <cell r="H33" t="str">
            <v>Not relocated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EF0031</v>
          </cell>
          <cell r="B34" t="str">
            <v>Active</v>
          </cell>
          <cell r="C34" t="str">
            <v>Aziza ABDALLA ABAKER</v>
          </cell>
          <cell r="D34" t="str">
            <v>NUT</v>
          </cell>
          <cell r="E34" t="str">
            <v>OTP</v>
          </cell>
          <cell r="F34" t="str">
            <v>Social animator</v>
          </cell>
          <cell r="G34" t="str">
            <v>EFN01</v>
          </cell>
          <cell r="H34" t="str">
            <v>Not relocated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>Betty GRACE</v>
          </cell>
          <cell r="D35" t="str">
            <v>NUT</v>
          </cell>
          <cell r="E35" t="str">
            <v>TFC</v>
          </cell>
          <cell r="F35" t="str">
            <v>Nurse</v>
          </cell>
          <cell r="G35" t="str">
            <v>EFN01</v>
          </cell>
          <cell r="H35" t="str">
            <v>Not relocated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EF0033</v>
          </cell>
          <cell r="B36" t="str">
            <v>Stopped</v>
          </cell>
          <cell r="C36" t="str">
            <v>Ehmad MAHJOUB MOHAMMED</v>
          </cell>
          <cell r="D36" t="str">
            <v>LOG</v>
          </cell>
          <cell r="E36" t="str">
            <v>Office</v>
          </cell>
          <cell r="F36" t="str">
            <v xml:space="preserve">Radio operator </v>
          </cell>
          <cell r="G36" t="str">
            <v>EFC01</v>
          </cell>
          <cell r="H36" t="str">
            <v>Not relocated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>Elie THOMAS</v>
          </cell>
          <cell r="D37" t="str">
            <v>NUT</v>
          </cell>
          <cell r="E37" t="str">
            <v>TFC</v>
          </cell>
          <cell r="F37" t="str">
            <v>Nurse</v>
          </cell>
          <cell r="G37" t="str">
            <v>EFN01</v>
          </cell>
          <cell r="H37" t="str">
            <v>Not relocated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EF0035</v>
          </cell>
          <cell r="B38" t="str">
            <v>Active</v>
          </cell>
          <cell r="C38" t="str">
            <v>Eltaieb ADAM AHMED</v>
          </cell>
          <cell r="D38" t="str">
            <v>NUT</v>
          </cell>
          <cell r="E38" t="str">
            <v>TFC</v>
          </cell>
          <cell r="F38" t="str">
            <v xml:space="preserve">Phase Monitor </v>
          </cell>
          <cell r="G38" t="str">
            <v>EFN01</v>
          </cell>
          <cell r="H38" t="str">
            <v>Not relocated</v>
          </cell>
          <cell r="I38">
            <v>0</v>
          </cell>
          <cell r="J38">
            <v>3</v>
          </cell>
          <cell r="K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>Fadhia ISMIEL</v>
          </cell>
          <cell r="D39" t="str">
            <v>NUT</v>
          </cell>
          <cell r="E39" t="str">
            <v>TFC</v>
          </cell>
          <cell r="F39" t="str">
            <v xml:space="preserve">Cleaner </v>
          </cell>
          <cell r="G39" t="str">
            <v>EFN01</v>
          </cell>
          <cell r="H39" t="str">
            <v>Not relocated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>Fadul MOHAMMED ABDALLA</v>
          </cell>
          <cell r="D40" t="str">
            <v>LOG</v>
          </cell>
          <cell r="E40" t="str">
            <v>Guest House</v>
          </cell>
          <cell r="F40" t="str">
            <v xml:space="preserve">Watchman </v>
          </cell>
          <cell r="G40" t="str">
            <v>EFC01</v>
          </cell>
          <cell r="H40" t="str">
            <v>Not relocated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EF0038</v>
          </cell>
          <cell r="B41" t="str">
            <v>Active</v>
          </cell>
          <cell r="C41" t="str">
            <v xml:space="preserve">Fathia ABDALLHA ABDULRHAMAN </v>
          </cell>
          <cell r="D41" t="str">
            <v>NUT</v>
          </cell>
          <cell r="E41" t="str">
            <v>TFC</v>
          </cell>
          <cell r="F41" t="str">
            <v xml:space="preserve">Home Visitor </v>
          </cell>
          <cell r="G41" t="str">
            <v>EFN01</v>
          </cell>
          <cell r="H41" t="str">
            <v>Not relocated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EF0039</v>
          </cell>
          <cell r="B42" t="str">
            <v>Active</v>
          </cell>
          <cell r="C42" t="str">
            <v>Fatima ABDERAHMAN HASSAN</v>
          </cell>
          <cell r="D42" t="str">
            <v>NUT</v>
          </cell>
          <cell r="E42" t="str">
            <v>TFC</v>
          </cell>
          <cell r="F42" t="str">
            <v xml:space="preserve">Cook </v>
          </cell>
          <cell r="G42" t="str">
            <v>EFN01</v>
          </cell>
          <cell r="H42" t="str">
            <v>Not relocated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>EF0040</v>
          </cell>
          <cell r="B43" t="str">
            <v>Active</v>
          </cell>
          <cell r="C43" t="str">
            <v>Fatima ADAM IBRAHIM</v>
          </cell>
          <cell r="D43" t="str">
            <v>ADMIN</v>
          </cell>
          <cell r="E43" t="str">
            <v>Office</v>
          </cell>
          <cell r="F43" t="str">
            <v>Cleaner</v>
          </cell>
          <cell r="G43" t="str">
            <v>EFC01</v>
          </cell>
          <cell r="H43" t="str">
            <v>Not relocated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EF0041</v>
          </cell>
          <cell r="B44" t="str">
            <v>Active</v>
          </cell>
          <cell r="C44" t="str">
            <v>Fatima ADAM MOHAMED</v>
          </cell>
          <cell r="D44" t="str">
            <v>NUT</v>
          </cell>
          <cell r="E44" t="str">
            <v>TFC</v>
          </cell>
          <cell r="F44" t="str">
            <v xml:space="preserve">Home Visitor </v>
          </cell>
          <cell r="G44" t="str">
            <v>EFN01</v>
          </cell>
          <cell r="H44" t="str">
            <v>Not relocated</v>
          </cell>
          <cell r="I44">
            <v>0</v>
          </cell>
          <cell r="J44">
            <v>5</v>
          </cell>
          <cell r="K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>Gafar HASSAN OMAR</v>
          </cell>
          <cell r="D45" t="str">
            <v>NUT</v>
          </cell>
          <cell r="E45" t="str">
            <v>SFC</v>
          </cell>
          <cell r="F45" t="str">
            <v xml:space="preserve">Food Distributor </v>
          </cell>
          <cell r="G45" t="str">
            <v>EFN01</v>
          </cell>
          <cell r="H45" t="str">
            <v>Not relocated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>Gezira ABAKER ADAM MOHAMED</v>
          </cell>
          <cell r="D46" t="str">
            <v>NUT</v>
          </cell>
          <cell r="E46" t="str">
            <v>TFC</v>
          </cell>
          <cell r="F46" t="str">
            <v xml:space="preserve">Home Visitor </v>
          </cell>
          <cell r="G46" t="str">
            <v>EFN01</v>
          </cell>
          <cell r="H46" t="str">
            <v>Not relocated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EF0044</v>
          </cell>
          <cell r="B47" t="str">
            <v>Active</v>
          </cell>
          <cell r="C47" t="str">
            <v>Halima IBRAHIM ABDLESSIS</v>
          </cell>
          <cell r="D47" t="str">
            <v>NUT</v>
          </cell>
          <cell r="E47" t="str">
            <v>TFC</v>
          </cell>
          <cell r="F47" t="str">
            <v xml:space="preserve">Cleaner </v>
          </cell>
          <cell r="G47" t="str">
            <v>EFN01</v>
          </cell>
          <cell r="H47" t="str">
            <v>Not relocated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EF0045</v>
          </cell>
          <cell r="B48" t="str">
            <v>Active</v>
          </cell>
          <cell r="C48" t="str">
            <v>Hanan MOHAMAD ADAM</v>
          </cell>
          <cell r="D48" t="str">
            <v>NUT</v>
          </cell>
          <cell r="E48" t="str">
            <v>OTP</v>
          </cell>
          <cell r="F48" t="str">
            <v xml:space="preserve">Psychosocial Worker </v>
          </cell>
          <cell r="G48" t="str">
            <v>EFN01</v>
          </cell>
          <cell r="H48" t="str">
            <v>Not relocated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EF0046</v>
          </cell>
          <cell r="B49" t="str">
            <v>Active</v>
          </cell>
          <cell r="C49" t="str">
            <v>Hassan AHMED ABDURAHMAN</v>
          </cell>
          <cell r="D49" t="str">
            <v>NUT</v>
          </cell>
          <cell r="E49" t="str">
            <v>TFC</v>
          </cell>
          <cell r="F49" t="str">
            <v xml:space="preserve">TFC Supervisor </v>
          </cell>
          <cell r="G49" t="str">
            <v>EFN01</v>
          </cell>
          <cell r="H49" t="str">
            <v>Not relocated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EF0047</v>
          </cell>
          <cell r="B50" t="str">
            <v>Active</v>
          </cell>
          <cell r="C50" t="str">
            <v>Hassan HASHIM ALI</v>
          </cell>
          <cell r="D50" t="str">
            <v>LOG</v>
          </cell>
          <cell r="E50" t="str">
            <v>Office</v>
          </cell>
          <cell r="F50" t="str">
            <v>Watchman</v>
          </cell>
          <cell r="G50" t="str">
            <v>EFC01</v>
          </cell>
          <cell r="H50" t="str">
            <v>Not relocated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EF0048</v>
          </cell>
          <cell r="B51" t="str">
            <v>Active</v>
          </cell>
          <cell r="C51" t="str">
            <v>Hassina ADDOMA ABDULLA</v>
          </cell>
          <cell r="D51" t="str">
            <v>NUT</v>
          </cell>
          <cell r="E51" t="str">
            <v>TFC</v>
          </cell>
          <cell r="F51" t="str">
            <v xml:space="preserve">Home Visitor </v>
          </cell>
          <cell r="G51" t="str">
            <v>EFN01</v>
          </cell>
          <cell r="H51" t="str">
            <v>Not relocated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EF0049</v>
          </cell>
          <cell r="B52" t="str">
            <v>Stopped</v>
          </cell>
          <cell r="C52" t="str">
            <v>Hawa ABDALLA MOHAMMED</v>
          </cell>
          <cell r="D52" t="str">
            <v>NUT</v>
          </cell>
          <cell r="E52" t="str">
            <v>TFC</v>
          </cell>
          <cell r="F52" t="str">
            <v xml:space="preserve">Cook </v>
          </cell>
          <cell r="G52" t="str">
            <v>EFN01</v>
          </cell>
          <cell r="H52" t="str">
            <v>Not relocated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>Hawa ABDALLA MUKHTAR</v>
          </cell>
          <cell r="D53" t="str">
            <v>NUT</v>
          </cell>
          <cell r="E53" t="str">
            <v>TFC</v>
          </cell>
          <cell r="F53" t="str">
            <v xml:space="preserve">Cook </v>
          </cell>
          <cell r="G53" t="str">
            <v>EFN01</v>
          </cell>
          <cell r="H53" t="str">
            <v>Not relocated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>Houda HAMID</v>
          </cell>
          <cell r="D54" t="str">
            <v>NUT</v>
          </cell>
          <cell r="E54" t="str">
            <v>TFC</v>
          </cell>
          <cell r="F54" t="str">
            <v xml:space="preserve">Phase Monitor </v>
          </cell>
          <cell r="G54" t="str">
            <v>EFN01</v>
          </cell>
          <cell r="H54" t="str">
            <v>Not relocated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>Houda TIRAB AMIR</v>
          </cell>
          <cell r="D55" t="str">
            <v>NUT</v>
          </cell>
          <cell r="E55" t="str">
            <v>TFC</v>
          </cell>
          <cell r="F55" t="str">
            <v xml:space="preserve">Cook </v>
          </cell>
          <cell r="G55" t="str">
            <v>EFN01</v>
          </cell>
          <cell r="H55" t="str">
            <v>Not relocated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EF0053</v>
          </cell>
          <cell r="B56" t="str">
            <v>Active</v>
          </cell>
          <cell r="C56" t="str">
            <v>Ibrahim ABDERAHMAN MAHMOUD</v>
          </cell>
          <cell r="D56" t="str">
            <v>NUT</v>
          </cell>
          <cell r="E56" t="str">
            <v>TFC</v>
          </cell>
          <cell r="F56" t="str">
            <v xml:space="preserve">Phase Monitor </v>
          </cell>
          <cell r="G56" t="str">
            <v>EFN01</v>
          </cell>
          <cell r="H56" t="str">
            <v>Not relocated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EF0054</v>
          </cell>
          <cell r="B57" t="str">
            <v>Active</v>
          </cell>
          <cell r="C57" t="str">
            <v>Ibrahim MOHAMED Adam</v>
          </cell>
          <cell r="D57" t="str">
            <v>NUT</v>
          </cell>
          <cell r="E57" t="str">
            <v>OTP</v>
          </cell>
          <cell r="F57" t="str">
            <v>Medical Assistant</v>
          </cell>
          <cell r="G57" t="str">
            <v>EFN01</v>
          </cell>
          <cell r="H57" t="str">
            <v>Not relocated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EF0055</v>
          </cell>
          <cell r="B58" t="str">
            <v>Active</v>
          </cell>
          <cell r="C58" t="str">
            <v>Insaf IBRAHIM ADAM</v>
          </cell>
          <cell r="D58" t="str">
            <v>NUT</v>
          </cell>
          <cell r="E58" t="str">
            <v>TFC</v>
          </cell>
          <cell r="F58" t="str">
            <v xml:space="preserve">Home Visitor </v>
          </cell>
          <cell r="G58" t="str">
            <v>EFN01</v>
          </cell>
          <cell r="H58" t="str">
            <v>Not relocated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>Isak ADAM ABAKHAR</v>
          </cell>
          <cell r="D59" t="str">
            <v>NUT</v>
          </cell>
          <cell r="E59" t="str">
            <v>SFC</v>
          </cell>
          <cell r="F59" t="str">
            <v xml:space="preserve">Measurer </v>
          </cell>
          <cell r="G59" t="str">
            <v>EFN01</v>
          </cell>
          <cell r="H59" t="str">
            <v>Not relocated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EF0057</v>
          </cell>
          <cell r="B60" t="str">
            <v>Active</v>
          </cell>
          <cell r="C60" t="str">
            <v>Izeldeen ADAM YOUSSUF</v>
          </cell>
          <cell r="D60" t="str">
            <v>NUT</v>
          </cell>
          <cell r="E60" t="str">
            <v>TFC</v>
          </cell>
          <cell r="F60" t="str">
            <v>Home Visitor Team Leader</v>
          </cell>
          <cell r="G60" t="str">
            <v>EFN01</v>
          </cell>
          <cell r="H60" t="str">
            <v>Not relocated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EF0058</v>
          </cell>
          <cell r="B61" t="str">
            <v>Active</v>
          </cell>
          <cell r="C61" t="str">
            <v>Ishag HASSAN IDRISS ABDELLA</v>
          </cell>
          <cell r="D61" t="str">
            <v>NUT</v>
          </cell>
          <cell r="E61" t="str">
            <v>TFC</v>
          </cell>
          <cell r="F61" t="str">
            <v>Watchman</v>
          </cell>
          <cell r="G61" t="str">
            <v>EFN01</v>
          </cell>
          <cell r="H61" t="str">
            <v>Not relocated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EF0059</v>
          </cell>
          <cell r="B62" t="str">
            <v>Active</v>
          </cell>
          <cell r="C62" t="str">
            <v>Ismail MOHAMED GUMAA</v>
          </cell>
          <cell r="D62" t="str">
            <v>LOG</v>
          </cell>
          <cell r="E62" t="str">
            <v>Guest house</v>
          </cell>
          <cell r="F62" t="str">
            <v xml:space="preserve">Watchman </v>
          </cell>
          <cell r="G62" t="str">
            <v>EFC01</v>
          </cell>
          <cell r="H62" t="str">
            <v>Not relocated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EF0060</v>
          </cell>
          <cell r="B63" t="str">
            <v>Stopped</v>
          </cell>
          <cell r="C63" t="str">
            <v>James JOHN</v>
          </cell>
          <cell r="D63" t="str">
            <v>NUT</v>
          </cell>
          <cell r="E63" t="str">
            <v>TFC</v>
          </cell>
          <cell r="F63" t="str">
            <v>Nurse</v>
          </cell>
          <cell r="G63" t="str">
            <v>EFN01</v>
          </cell>
          <cell r="H63" t="str">
            <v>Not relocated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>Khadija YOUNIS</v>
          </cell>
          <cell r="D64" t="str">
            <v>NUT</v>
          </cell>
          <cell r="E64" t="str">
            <v>TFC</v>
          </cell>
          <cell r="F64" t="str">
            <v xml:space="preserve">Cleaner </v>
          </cell>
          <cell r="G64" t="str">
            <v>EFN01</v>
          </cell>
          <cell r="H64" t="str">
            <v>Not relocated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>Khalid IBRAHIM HAMID</v>
          </cell>
          <cell r="D65" t="str">
            <v>LOG</v>
          </cell>
          <cell r="E65" t="str">
            <v>Office</v>
          </cell>
          <cell r="F65" t="str">
            <v xml:space="preserve">Log Assistant </v>
          </cell>
          <cell r="G65" t="str">
            <v>EFC01</v>
          </cell>
          <cell r="H65" t="str">
            <v>Not relocated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EF0063</v>
          </cell>
          <cell r="B66" t="str">
            <v>Active</v>
          </cell>
          <cell r="C66" t="str">
            <v>Kubra ISHAG ABDULKARIM</v>
          </cell>
          <cell r="D66" t="str">
            <v>NUT</v>
          </cell>
          <cell r="E66" t="str">
            <v>TFC</v>
          </cell>
          <cell r="F66" t="str">
            <v>Nurse</v>
          </cell>
          <cell r="G66" t="str">
            <v>EFN01</v>
          </cell>
          <cell r="H66" t="str">
            <v>Not relocated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>Mahmoud AHMED MOHAMMED ALDOMA</v>
          </cell>
          <cell r="D67" t="str">
            <v>LOG</v>
          </cell>
          <cell r="E67" t="str">
            <v>Office</v>
          </cell>
          <cell r="F67" t="str">
            <v>Purchaser</v>
          </cell>
          <cell r="G67" t="str">
            <v>EFC01</v>
          </cell>
          <cell r="H67" t="str">
            <v>Not relocated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>Majda MOHAMED ADAM</v>
          </cell>
          <cell r="D68" t="str">
            <v>NUT</v>
          </cell>
          <cell r="E68" t="str">
            <v>TFC</v>
          </cell>
          <cell r="F68" t="str">
            <v xml:space="preserve">Cleaner </v>
          </cell>
          <cell r="G68" t="str">
            <v>EFN01</v>
          </cell>
          <cell r="H68" t="str">
            <v>Not relocated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>Mariam EL TAHEIR HAROUN</v>
          </cell>
          <cell r="D69" t="str">
            <v>NUT</v>
          </cell>
          <cell r="E69" t="str">
            <v>TFC</v>
          </cell>
          <cell r="F69" t="str">
            <v>Social Worker</v>
          </cell>
          <cell r="G69" t="str">
            <v>EFN01</v>
          </cell>
          <cell r="H69" t="str">
            <v>Not relocated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EF0067</v>
          </cell>
          <cell r="B70" t="str">
            <v>Stopped</v>
          </cell>
          <cell r="C70" t="str">
            <v>Mekki IZA EL DEEN SIRAG</v>
          </cell>
          <cell r="D70" t="str">
            <v>FA</v>
          </cell>
          <cell r="E70" t="str">
            <v>Field</v>
          </cell>
          <cell r="F70" t="str">
            <v xml:space="preserve">Food aid supervisor  </v>
          </cell>
          <cell r="G70" t="str">
            <v>EFF01</v>
          </cell>
          <cell r="H70" t="str">
            <v>Not relocated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EF0068</v>
          </cell>
          <cell r="B71" t="str">
            <v>Active</v>
          </cell>
          <cell r="C71" t="str">
            <v>Mohamed ABDELRAHMAN ABDELMAWLA</v>
          </cell>
          <cell r="D71" t="str">
            <v>LOG</v>
          </cell>
          <cell r="E71" t="str">
            <v>Office</v>
          </cell>
          <cell r="F71" t="str">
            <v>Watchman</v>
          </cell>
          <cell r="G71" t="str">
            <v>EFC01</v>
          </cell>
          <cell r="H71" t="str">
            <v>Not relocated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>Mohamed ADAM MOHAMED</v>
          </cell>
          <cell r="D72" t="str">
            <v>NUT</v>
          </cell>
          <cell r="E72" t="str">
            <v>SFC</v>
          </cell>
          <cell r="F72" t="str">
            <v>Watchman</v>
          </cell>
          <cell r="G72" t="str">
            <v>EFN01</v>
          </cell>
          <cell r="H72" t="str">
            <v>Not relocated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EF0070</v>
          </cell>
          <cell r="B73" t="str">
            <v>Active</v>
          </cell>
          <cell r="C73" t="str">
            <v>Mohamed BEKHIT ABDURAHMAN</v>
          </cell>
          <cell r="D73" t="str">
            <v>NUT</v>
          </cell>
          <cell r="E73" t="str">
            <v>TFC</v>
          </cell>
          <cell r="F73" t="str">
            <v xml:space="preserve">Phase Monitor </v>
          </cell>
          <cell r="G73" t="str">
            <v>EFN01</v>
          </cell>
          <cell r="H73" t="str">
            <v>Not relocated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EF0071</v>
          </cell>
          <cell r="B74" t="str">
            <v>Active</v>
          </cell>
          <cell r="C74" t="str">
            <v>Mohamed IBRAHIM ABDALLA</v>
          </cell>
          <cell r="D74" t="str">
            <v>LOG</v>
          </cell>
          <cell r="E74" t="str">
            <v>WHouse</v>
          </cell>
          <cell r="F74" t="str">
            <v>Watchman</v>
          </cell>
          <cell r="G74" t="str">
            <v>EFC01</v>
          </cell>
          <cell r="H74" t="str">
            <v>Not relocated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>Mohamed IDRIS ADAM</v>
          </cell>
          <cell r="D75" t="str">
            <v>NUT</v>
          </cell>
          <cell r="E75" t="str">
            <v>SFC</v>
          </cell>
          <cell r="F75" t="str">
            <v>Registrar</v>
          </cell>
          <cell r="G75" t="str">
            <v>EFN01</v>
          </cell>
          <cell r="H75" t="str">
            <v>Not relocated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EF0073</v>
          </cell>
          <cell r="B76" t="str">
            <v>Active</v>
          </cell>
          <cell r="C76" t="str">
            <v>Mohamed Saad EL NOUR EL HAY</v>
          </cell>
          <cell r="D76" t="str">
            <v>LOG</v>
          </cell>
          <cell r="E76" t="str">
            <v>Office</v>
          </cell>
          <cell r="F76" t="str">
            <v>Watchman</v>
          </cell>
          <cell r="G76" t="str">
            <v>EFC01</v>
          </cell>
          <cell r="H76" t="str">
            <v>Not relocated</v>
          </cell>
          <cell r="I76">
            <v>0</v>
          </cell>
          <cell r="J76">
            <v>0</v>
          </cell>
          <cell r="K76">
            <v>0</v>
          </cell>
        </row>
        <row r="77">
          <cell r="A77" t="str">
            <v>EF0074</v>
          </cell>
          <cell r="B77" t="str">
            <v>Stopped</v>
          </cell>
          <cell r="C77" t="str">
            <v>Mohamed YACOUB FADUL</v>
          </cell>
          <cell r="D77" t="str">
            <v>NUT</v>
          </cell>
          <cell r="E77" t="str">
            <v>TFC</v>
          </cell>
          <cell r="F77" t="str">
            <v>PM team leader</v>
          </cell>
          <cell r="G77" t="str">
            <v>EFN01</v>
          </cell>
          <cell r="H77" t="str">
            <v>Not relocated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EF0075</v>
          </cell>
          <cell r="B78" t="str">
            <v>Active</v>
          </cell>
          <cell r="C78" t="str">
            <v>Mohamed IBRAHIM AHMED</v>
          </cell>
          <cell r="D78" t="str">
            <v>FA</v>
          </cell>
          <cell r="E78" t="str">
            <v>Field</v>
          </cell>
          <cell r="F78" t="str">
            <v xml:space="preserve">Food aid supervisor  </v>
          </cell>
          <cell r="G78" t="str">
            <v>EFF01</v>
          </cell>
          <cell r="H78" t="str">
            <v>Not relocated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>Mohammed</v>
          </cell>
          <cell r="D79" t="str">
            <v>NUT</v>
          </cell>
          <cell r="E79" t="str">
            <v>TFC</v>
          </cell>
          <cell r="F79" t="str">
            <v xml:space="preserve">Medical Supervisor </v>
          </cell>
          <cell r="G79" t="str">
            <v>EFN01</v>
          </cell>
          <cell r="H79" t="str">
            <v>Not relocated</v>
          </cell>
          <cell r="I79">
            <v>0</v>
          </cell>
          <cell r="J79">
            <v>0</v>
          </cell>
          <cell r="K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>Mohamoud IDRIS ALI</v>
          </cell>
          <cell r="D80" t="str">
            <v>NUT</v>
          </cell>
          <cell r="E80" t="str">
            <v>SFC</v>
          </cell>
          <cell r="F80" t="str">
            <v>Counterpart</v>
          </cell>
          <cell r="G80" t="str">
            <v>EFN01</v>
          </cell>
          <cell r="H80" t="str">
            <v>Not relocated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EF0078</v>
          </cell>
          <cell r="B81" t="str">
            <v>Active</v>
          </cell>
          <cell r="C81" t="str">
            <v>Mora ABAKER AHMED</v>
          </cell>
          <cell r="D81" t="str">
            <v>NUT</v>
          </cell>
          <cell r="E81" t="str">
            <v>OTP</v>
          </cell>
          <cell r="F81" t="str">
            <v xml:space="preserve">Home Visitor </v>
          </cell>
          <cell r="G81" t="str">
            <v>EFN01</v>
          </cell>
          <cell r="H81" t="str">
            <v>Not relocated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>Moussa ISAG YAGUOB</v>
          </cell>
          <cell r="D82" t="str">
            <v>NUT</v>
          </cell>
          <cell r="E82" t="str">
            <v>SFC</v>
          </cell>
          <cell r="F82" t="str">
            <v xml:space="preserve">Measurer </v>
          </cell>
          <cell r="G82" t="str">
            <v>EFN01</v>
          </cell>
          <cell r="H82" t="str">
            <v>Not relocated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>Nagah ELTAIB BABEKER</v>
          </cell>
          <cell r="D83" t="str">
            <v>NUT</v>
          </cell>
          <cell r="E83" t="str">
            <v>TFC</v>
          </cell>
          <cell r="F83" t="str">
            <v xml:space="preserve">Registrar </v>
          </cell>
          <cell r="G83" t="str">
            <v>EFN01</v>
          </cell>
          <cell r="H83" t="str">
            <v>Not relocated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EF0081</v>
          </cell>
          <cell r="B84" t="str">
            <v>Stopped</v>
          </cell>
          <cell r="C84" t="str">
            <v>Rabih AHMED ADAM</v>
          </cell>
          <cell r="D84" t="str">
            <v>LOG</v>
          </cell>
          <cell r="E84" t="str">
            <v>Office</v>
          </cell>
          <cell r="F84" t="str">
            <v>Logistician Assistant</v>
          </cell>
          <cell r="G84" t="str">
            <v>EFC01</v>
          </cell>
          <cell r="H84" t="str">
            <v>Not relocated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>Rasha HAMID</v>
          </cell>
          <cell r="D85" t="str">
            <v>NUT</v>
          </cell>
          <cell r="E85" t="str">
            <v>SFC</v>
          </cell>
          <cell r="F85" t="str">
            <v xml:space="preserve">Register </v>
          </cell>
          <cell r="G85" t="str">
            <v>EFN01</v>
          </cell>
          <cell r="H85" t="str">
            <v>Not relocated</v>
          </cell>
          <cell r="I85">
            <v>0</v>
          </cell>
          <cell r="J85">
            <v>0</v>
          </cell>
          <cell r="K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>Salah MOHAMED AHMED</v>
          </cell>
          <cell r="D86" t="str">
            <v>NUT</v>
          </cell>
          <cell r="E86" t="str">
            <v>SFC</v>
          </cell>
          <cell r="F86" t="str">
            <v>Supervisor Assistant</v>
          </cell>
          <cell r="G86" t="str">
            <v>EFN01</v>
          </cell>
          <cell r="H86" t="str">
            <v>Not relocated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EF0084</v>
          </cell>
          <cell r="B87" t="str">
            <v>Active</v>
          </cell>
          <cell r="C87" t="str">
            <v>Salwa MOHAMMEDIN ABDALLA</v>
          </cell>
          <cell r="D87" t="str">
            <v>ADMIN</v>
          </cell>
          <cell r="E87" t="str">
            <v>Guest house</v>
          </cell>
          <cell r="F87" t="str">
            <v>Cook</v>
          </cell>
          <cell r="G87" t="str">
            <v>EFC01</v>
          </cell>
          <cell r="H87" t="str">
            <v>Not relocated</v>
          </cell>
          <cell r="I87">
            <v>0</v>
          </cell>
          <cell r="J87">
            <v>0</v>
          </cell>
          <cell r="K87">
            <v>0</v>
          </cell>
        </row>
        <row r="88">
          <cell r="A88" t="str">
            <v>EF0085</v>
          </cell>
          <cell r="B88" t="str">
            <v>Active</v>
          </cell>
          <cell r="C88" t="str">
            <v>Sara ELNOUR OSMAN</v>
          </cell>
          <cell r="D88" t="str">
            <v>FA</v>
          </cell>
          <cell r="E88" t="str">
            <v>Field</v>
          </cell>
          <cell r="F88" t="str">
            <v>Commodity Tracking Officer</v>
          </cell>
          <cell r="G88" t="str">
            <v>EFF01</v>
          </cell>
          <cell r="H88" t="str">
            <v>Not relocated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EF0086</v>
          </cell>
          <cell r="B89" t="str">
            <v>Active</v>
          </cell>
          <cell r="C89" t="str">
            <v>Seedeg MUSSA MOHAMED</v>
          </cell>
          <cell r="D89" t="str">
            <v>NUT</v>
          </cell>
          <cell r="E89" t="str">
            <v>TFC</v>
          </cell>
          <cell r="F89" t="str">
            <v>Home Visitor</v>
          </cell>
          <cell r="G89" t="str">
            <v>EFN01</v>
          </cell>
          <cell r="H89" t="str">
            <v>Not relocated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EF0087</v>
          </cell>
          <cell r="B90" t="str">
            <v>Active</v>
          </cell>
          <cell r="C90" t="str">
            <v>Semina ADAM Hussein</v>
          </cell>
          <cell r="D90" t="str">
            <v>NUT</v>
          </cell>
          <cell r="E90" t="str">
            <v>TFC</v>
          </cell>
          <cell r="F90" t="str">
            <v>Nurse</v>
          </cell>
          <cell r="G90" t="str">
            <v>EFN01</v>
          </cell>
          <cell r="H90" t="str">
            <v>JU-EF</v>
          </cell>
          <cell r="I90">
            <v>150000</v>
          </cell>
          <cell r="J90">
            <v>0</v>
          </cell>
          <cell r="K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>Somaia ABDALLAH YOUSSUF</v>
          </cell>
          <cell r="D91" t="str">
            <v>NUT</v>
          </cell>
          <cell r="E91" t="str">
            <v>SFC</v>
          </cell>
          <cell r="F91" t="str">
            <v xml:space="preserve">Home Visitor </v>
          </cell>
          <cell r="G91" t="str">
            <v>EFN01</v>
          </cell>
          <cell r="H91" t="str">
            <v>Not relocated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>Suleiman IDRIS SALIM</v>
          </cell>
          <cell r="D92" t="str">
            <v>LOG</v>
          </cell>
          <cell r="E92" t="str">
            <v>Office</v>
          </cell>
          <cell r="F92" t="str">
            <v xml:space="preserve">Watchman </v>
          </cell>
          <cell r="G92" t="str">
            <v>EFC01</v>
          </cell>
          <cell r="H92" t="str">
            <v>Not relocated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EF0090</v>
          </cell>
          <cell r="B93" t="str">
            <v>Stopped</v>
          </cell>
          <cell r="C93" t="str">
            <v>Suoad ADAM IBRAHIM MOHAMED</v>
          </cell>
          <cell r="D93" t="str">
            <v>ADMIN</v>
          </cell>
          <cell r="E93" t="str">
            <v>Office</v>
          </cell>
          <cell r="F93" t="str">
            <v xml:space="preserve">Administrator assistant/HR </v>
          </cell>
          <cell r="G93" t="str">
            <v>EFC01</v>
          </cell>
          <cell r="H93" t="str">
            <v>Not relocated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>Susan YACOUB HUSSEIN</v>
          </cell>
          <cell r="D94" t="str">
            <v>NUT</v>
          </cell>
          <cell r="E94" t="str">
            <v>TFC</v>
          </cell>
          <cell r="F94" t="str">
            <v xml:space="preserve">Home Visitor </v>
          </cell>
          <cell r="G94" t="str">
            <v>EFN01</v>
          </cell>
          <cell r="H94" t="str">
            <v>Not relocated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>Teiba MOHAMED ADAM</v>
          </cell>
          <cell r="D95" t="str">
            <v>NUT</v>
          </cell>
          <cell r="E95" t="str">
            <v>TFC</v>
          </cell>
          <cell r="F95" t="str">
            <v xml:space="preserve">Cook </v>
          </cell>
          <cell r="G95" t="str">
            <v>EFN01</v>
          </cell>
          <cell r="H95" t="str">
            <v>Not relocated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>Thomas PIO BAYA</v>
          </cell>
          <cell r="D96" t="str">
            <v>NUT</v>
          </cell>
          <cell r="E96" t="str">
            <v>TFC</v>
          </cell>
          <cell r="F96" t="str">
            <v xml:space="preserve">Nutrition Supervisor </v>
          </cell>
          <cell r="G96" t="str">
            <v>EFN01</v>
          </cell>
          <cell r="H96" t="str">
            <v>Not relocated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EF0094</v>
          </cell>
          <cell r="B97" t="str">
            <v>Active</v>
          </cell>
          <cell r="C97" t="str">
            <v>Yahia ABDALLA MOHAMED ABAKER</v>
          </cell>
          <cell r="D97" t="str">
            <v>NUT</v>
          </cell>
          <cell r="E97" t="str">
            <v>TFC</v>
          </cell>
          <cell r="F97" t="str">
            <v>Storekeeper</v>
          </cell>
          <cell r="G97" t="str">
            <v>EFN01</v>
          </cell>
          <cell r="H97" t="str">
            <v>Not relocated</v>
          </cell>
          <cell r="I97">
            <v>0</v>
          </cell>
          <cell r="J97">
            <v>25</v>
          </cell>
          <cell r="K97">
            <v>0</v>
          </cell>
        </row>
        <row r="98">
          <cell r="A98" t="str">
            <v>EF0095</v>
          </cell>
          <cell r="B98" t="str">
            <v>Active</v>
          </cell>
          <cell r="C98" t="str">
            <v>Younes ABUBAKER MANSUR</v>
          </cell>
          <cell r="D98" t="str">
            <v>LOG</v>
          </cell>
          <cell r="E98" t="str">
            <v>WHouse</v>
          </cell>
          <cell r="F98" t="str">
            <v>Watchman</v>
          </cell>
          <cell r="G98" t="str">
            <v>EFC01</v>
          </cell>
          <cell r="H98" t="str">
            <v>Not relocated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EF0096</v>
          </cell>
          <cell r="B99" t="str">
            <v>Stopped</v>
          </cell>
          <cell r="C99" t="str">
            <v>Yousif ADAM KHAMIS</v>
          </cell>
          <cell r="D99" t="str">
            <v>LOG</v>
          </cell>
          <cell r="E99" t="str">
            <v>Office</v>
          </cell>
          <cell r="F99" t="str">
            <v>Purchaser</v>
          </cell>
          <cell r="G99" t="str">
            <v>EFC01</v>
          </cell>
          <cell r="H99" t="str">
            <v>Not relocated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>Youssuf ZAKARIA  MOHAMED ADAM</v>
          </cell>
          <cell r="D100" t="str">
            <v>NUT</v>
          </cell>
          <cell r="E100" t="str">
            <v>SFC</v>
          </cell>
          <cell r="F100" t="str">
            <v>Watchman</v>
          </cell>
          <cell r="G100" t="str">
            <v>EFN01</v>
          </cell>
          <cell r="H100" t="str">
            <v>Not relocated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EF0098</v>
          </cell>
          <cell r="B101" t="str">
            <v>Active</v>
          </cell>
          <cell r="C101" t="str">
            <v>Zainab ADAM HASSAN</v>
          </cell>
          <cell r="D101" t="str">
            <v>NUT</v>
          </cell>
          <cell r="E101" t="str">
            <v>TFC</v>
          </cell>
          <cell r="F101" t="str">
            <v xml:space="preserve">Cook </v>
          </cell>
          <cell r="G101" t="str">
            <v>EFN01</v>
          </cell>
          <cell r="H101" t="str">
            <v>Not relocated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EF0099</v>
          </cell>
          <cell r="B102" t="str">
            <v>Active</v>
          </cell>
          <cell r="C102" t="str">
            <v>Zainab MUSTAFA ABDALLA</v>
          </cell>
          <cell r="D102" t="str">
            <v>NUT</v>
          </cell>
          <cell r="E102" t="str">
            <v>TFC</v>
          </cell>
          <cell r="F102" t="str">
            <v xml:space="preserve">Psychosocial Worker </v>
          </cell>
          <cell r="G102" t="str">
            <v>EFN01</v>
          </cell>
          <cell r="H102" t="str">
            <v>Not relocated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EF0100</v>
          </cell>
          <cell r="B103" t="str">
            <v>Active</v>
          </cell>
          <cell r="C103" t="str">
            <v>Zakaria ADAM AHMID</v>
          </cell>
          <cell r="D103" t="str">
            <v>NUT</v>
          </cell>
          <cell r="E103" t="str">
            <v>TFC</v>
          </cell>
          <cell r="F103" t="str">
            <v>Watchman</v>
          </cell>
          <cell r="G103" t="str">
            <v>EFN01</v>
          </cell>
          <cell r="H103" t="str">
            <v>Not relocated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EF0101</v>
          </cell>
          <cell r="B104" t="str">
            <v>Active</v>
          </cell>
          <cell r="C104" t="str">
            <v>Zakaria MOHAMED ADAM</v>
          </cell>
          <cell r="D104" t="str">
            <v>NUT</v>
          </cell>
          <cell r="E104" t="str">
            <v>TFC</v>
          </cell>
          <cell r="F104" t="str">
            <v>Watchman</v>
          </cell>
          <cell r="G104" t="str">
            <v>EFN01</v>
          </cell>
          <cell r="H104" t="str">
            <v>Not relocated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EF0102</v>
          </cell>
          <cell r="B105" t="str">
            <v>Active</v>
          </cell>
          <cell r="C105" t="str">
            <v>Adam MOHAMED ABDALLAH</v>
          </cell>
          <cell r="D105" t="str">
            <v>LOG</v>
          </cell>
          <cell r="E105" t="str">
            <v>Office</v>
          </cell>
          <cell r="F105" t="str">
            <v>Mechanic</v>
          </cell>
          <cell r="G105" t="str">
            <v>EFC01</v>
          </cell>
          <cell r="H105" t="str">
            <v>Not relocated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EF0103</v>
          </cell>
          <cell r="B106" t="str">
            <v>Stopped</v>
          </cell>
          <cell r="C106" t="str">
            <v>Eldouma ABDALLAH YAGOUB</v>
          </cell>
          <cell r="D106" t="str">
            <v>ADMIN</v>
          </cell>
          <cell r="E106" t="str">
            <v>Office</v>
          </cell>
          <cell r="F106" t="str">
            <v xml:space="preserve">Admin assistant/HR </v>
          </cell>
          <cell r="G106" t="str">
            <v>EFC01</v>
          </cell>
          <cell r="H106" t="str">
            <v>Not relocated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>Said MIKHAIL</v>
          </cell>
          <cell r="D107" t="str">
            <v>LOG</v>
          </cell>
          <cell r="E107" t="str">
            <v>Office</v>
          </cell>
          <cell r="F107" t="str">
            <v xml:space="preserve">Radio operator </v>
          </cell>
          <cell r="G107" t="str">
            <v>EFC01</v>
          </cell>
          <cell r="H107" t="str">
            <v>Not relocated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>Aziza SULEIMAN</v>
          </cell>
          <cell r="D108" t="str">
            <v>NUT</v>
          </cell>
          <cell r="E108" t="str">
            <v>Psy</v>
          </cell>
          <cell r="F108" t="str">
            <v>Translator</v>
          </cell>
          <cell r="G108" t="str">
            <v>EFN01</v>
          </cell>
          <cell r="H108" t="str">
            <v>Not relocated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EF0106</v>
          </cell>
          <cell r="B109" t="str">
            <v>Active</v>
          </cell>
          <cell r="C109" t="str">
            <v>Essaid ABU ELBASHER</v>
          </cell>
          <cell r="D109" t="str">
            <v>LOG</v>
          </cell>
          <cell r="E109" t="str">
            <v>Office</v>
          </cell>
          <cell r="F109" t="str">
            <v>Driver</v>
          </cell>
          <cell r="G109" t="str">
            <v>EFC01</v>
          </cell>
          <cell r="H109" t="str">
            <v>Not relocated</v>
          </cell>
          <cell r="I109">
            <v>0</v>
          </cell>
          <cell r="J109">
            <v>27</v>
          </cell>
          <cell r="K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>Elhadi OMER HAROUN</v>
          </cell>
          <cell r="D110" t="str">
            <v>NUT</v>
          </cell>
          <cell r="E110" t="str">
            <v>SFC</v>
          </cell>
          <cell r="F110" t="str">
            <v xml:space="preserve">Food Mixer </v>
          </cell>
          <cell r="G110" t="str">
            <v>EFN01</v>
          </cell>
          <cell r="H110" t="str">
            <v>Not relocated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EF0108</v>
          </cell>
          <cell r="B111" t="str">
            <v>Active</v>
          </cell>
          <cell r="C111" t="str">
            <v>Abubaker MUSSA ELBISHARI</v>
          </cell>
          <cell r="D111" t="str">
            <v>NUT</v>
          </cell>
          <cell r="E111" t="str">
            <v>TFC</v>
          </cell>
          <cell r="F111" t="str">
            <v>Nurse</v>
          </cell>
          <cell r="G111" t="str">
            <v>EFN01</v>
          </cell>
          <cell r="H111" t="str">
            <v>Not relocated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>Hassan HAROUN OSMAN</v>
          </cell>
          <cell r="D112" t="str">
            <v>NUT</v>
          </cell>
          <cell r="E112" t="str">
            <v>TFC</v>
          </cell>
          <cell r="F112" t="str">
            <v>Nurse</v>
          </cell>
          <cell r="G112" t="str">
            <v>EFN01</v>
          </cell>
          <cell r="H112" t="str">
            <v>Not relocated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EF0110</v>
          </cell>
          <cell r="B113" t="str">
            <v>Active</v>
          </cell>
          <cell r="C113" t="str">
            <v>Ibrahim MUSSA ADAM</v>
          </cell>
          <cell r="D113" t="str">
            <v>NUT</v>
          </cell>
          <cell r="E113" t="str">
            <v>TFC</v>
          </cell>
          <cell r="F113" t="str">
            <v>Nurse</v>
          </cell>
          <cell r="G113" t="str">
            <v>EFN01</v>
          </cell>
          <cell r="H113" t="str">
            <v>Not relocated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EF0111</v>
          </cell>
          <cell r="B114" t="str">
            <v>Active</v>
          </cell>
          <cell r="C114" t="str">
            <v>Medina AHMED MOHAMED</v>
          </cell>
          <cell r="D114" t="str">
            <v>NUT</v>
          </cell>
          <cell r="E114" t="str">
            <v>TFC</v>
          </cell>
          <cell r="F114" t="str">
            <v>Cleaner</v>
          </cell>
          <cell r="G114" t="str">
            <v>EFN01</v>
          </cell>
          <cell r="H114" t="str">
            <v>Not relocated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>Hawa ABDALLA MAHMOUD</v>
          </cell>
          <cell r="D115" t="str">
            <v>NUT</v>
          </cell>
          <cell r="E115" t="str">
            <v>SFC</v>
          </cell>
          <cell r="F115" t="str">
            <v>Cleaner</v>
          </cell>
          <cell r="G115" t="str">
            <v>EFN01</v>
          </cell>
          <cell r="H115" t="str">
            <v>Not relocated</v>
          </cell>
          <cell r="I115">
            <v>0</v>
          </cell>
          <cell r="J115">
            <v>0</v>
          </cell>
          <cell r="K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>Mohammed AHMED HAGGAR</v>
          </cell>
          <cell r="D116" t="str">
            <v>FA</v>
          </cell>
          <cell r="E116" t="str">
            <v>Field</v>
          </cell>
          <cell r="F116" t="str">
            <v>Food Aid Monitor</v>
          </cell>
          <cell r="G116" t="str">
            <v>EFF01</v>
          </cell>
          <cell r="H116" t="str">
            <v>Not relocated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>Mustapha MOHAMMED SALEH</v>
          </cell>
          <cell r="D117" t="str">
            <v>FA</v>
          </cell>
          <cell r="E117" t="str">
            <v>Field</v>
          </cell>
          <cell r="F117" t="str">
            <v>Food Aid Monitor</v>
          </cell>
          <cell r="G117" t="str">
            <v>EFF01</v>
          </cell>
          <cell r="H117" t="str">
            <v>Not relocated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EF0115</v>
          </cell>
          <cell r="B118" t="str">
            <v>Active</v>
          </cell>
          <cell r="C118" t="str">
            <v>Khadija ADAM AHMED TAHIR</v>
          </cell>
          <cell r="D118" t="str">
            <v>NUT</v>
          </cell>
          <cell r="E118" t="str">
            <v>TFC</v>
          </cell>
          <cell r="F118" t="str">
            <v>Nurse</v>
          </cell>
          <cell r="G118" t="str">
            <v>EFN01</v>
          </cell>
          <cell r="H118" t="str">
            <v>Not relocated</v>
          </cell>
          <cell r="I118">
            <v>0</v>
          </cell>
          <cell r="J118">
            <v>25</v>
          </cell>
          <cell r="K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>Saad EISSA DWOELBAT</v>
          </cell>
          <cell r="D119" t="str">
            <v>LOG</v>
          </cell>
          <cell r="E119" t="str">
            <v>Office</v>
          </cell>
          <cell r="F119" t="str">
            <v>Storekeeper</v>
          </cell>
          <cell r="G119" t="str">
            <v>EFC01</v>
          </cell>
          <cell r="H119" t="str">
            <v>Not relocated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>Adam ELTAHIR ADAM</v>
          </cell>
          <cell r="D120" t="str">
            <v>LOG</v>
          </cell>
          <cell r="E120" t="str">
            <v>Office</v>
          </cell>
          <cell r="F120" t="str">
            <v>Log/Rehab</v>
          </cell>
          <cell r="G120" t="str">
            <v>EFC01</v>
          </cell>
          <cell r="H120" t="str">
            <v>Not relocated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EF0118</v>
          </cell>
          <cell r="B121" t="str">
            <v>Stopped</v>
          </cell>
          <cell r="C121" t="str">
            <v>Ibrahim ABEKER Adam</v>
          </cell>
          <cell r="D121" t="str">
            <v>LOG</v>
          </cell>
          <cell r="E121" t="str">
            <v>Office</v>
          </cell>
          <cell r="F121" t="str">
            <v>Rehabilitation Assitant</v>
          </cell>
          <cell r="G121" t="str">
            <v>EFC01</v>
          </cell>
          <cell r="H121" t="str">
            <v>Not relocated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>Igbal HASSAN ADAM</v>
          </cell>
          <cell r="D122" t="str">
            <v>NUT</v>
          </cell>
          <cell r="E122" t="str">
            <v>SFC</v>
          </cell>
          <cell r="F122" t="str">
            <v>Registrar</v>
          </cell>
          <cell r="G122" t="str">
            <v>EFN01</v>
          </cell>
          <cell r="H122" t="str">
            <v>Not relocated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EF0120</v>
          </cell>
          <cell r="B123" t="str">
            <v>Active</v>
          </cell>
          <cell r="C123" t="str">
            <v>Nasser Eldeen HASSAN IDRISS</v>
          </cell>
          <cell r="D123" t="str">
            <v>NUT</v>
          </cell>
          <cell r="E123" t="str">
            <v>TFC</v>
          </cell>
          <cell r="F123" t="str">
            <v xml:space="preserve">Home Visitor </v>
          </cell>
          <cell r="G123" t="str">
            <v>EFN01</v>
          </cell>
          <cell r="H123" t="str">
            <v>Not relocated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>Suleiman YAGOUB ABDALLA</v>
          </cell>
          <cell r="D124" t="str">
            <v>NUT</v>
          </cell>
          <cell r="E124" t="str">
            <v>SFC</v>
          </cell>
          <cell r="F124" t="str">
            <v xml:space="preserve">Home Visitor </v>
          </cell>
          <cell r="G124" t="str">
            <v>EFN01</v>
          </cell>
          <cell r="H124" t="str">
            <v>Not relocated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>Ali ADAM TAJEDDEEN</v>
          </cell>
          <cell r="D125" t="str">
            <v>NUT</v>
          </cell>
          <cell r="E125" t="str">
            <v>SFC</v>
          </cell>
          <cell r="F125" t="str">
            <v xml:space="preserve">Home Visitor </v>
          </cell>
          <cell r="G125" t="str">
            <v>EFN01</v>
          </cell>
          <cell r="H125" t="str">
            <v>Not relocated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>Suleiman MOHAMED AHMED</v>
          </cell>
          <cell r="D126" t="str">
            <v>NUT</v>
          </cell>
          <cell r="E126" t="str">
            <v>SFC</v>
          </cell>
          <cell r="F126" t="str">
            <v>Counterpart</v>
          </cell>
          <cell r="G126" t="str">
            <v>EFN01</v>
          </cell>
          <cell r="H126" t="str">
            <v>Not relocated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EF0124</v>
          </cell>
          <cell r="B127" t="str">
            <v>Active</v>
          </cell>
          <cell r="C127" t="str">
            <v>Namat IBRAHIM HAROUN</v>
          </cell>
          <cell r="D127" t="str">
            <v>ADMIN</v>
          </cell>
          <cell r="E127" t="str">
            <v>Guest house</v>
          </cell>
          <cell r="F127" t="str">
            <v>Cleaner</v>
          </cell>
          <cell r="G127" t="str">
            <v>EFC01</v>
          </cell>
          <cell r="H127" t="str">
            <v>Not relocated</v>
          </cell>
          <cell r="I127">
            <v>0</v>
          </cell>
          <cell r="J127">
            <v>7</v>
          </cell>
          <cell r="K127">
            <v>0</v>
          </cell>
        </row>
        <row r="128">
          <cell r="A128" t="str">
            <v>EF0125</v>
          </cell>
          <cell r="B128" t="str">
            <v>Active</v>
          </cell>
          <cell r="C128" t="str">
            <v>Abdalla SULEIMAN ABDELRAHMAN</v>
          </cell>
          <cell r="D128" t="str">
            <v>FS</v>
          </cell>
          <cell r="E128" t="str">
            <v>Field</v>
          </cell>
          <cell r="F128" t="str">
            <v>Food security Surveillance officer</v>
          </cell>
          <cell r="G128" t="str">
            <v>EFF01</v>
          </cell>
          <cell r="H128" t="str">
            <v>Not relocated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EF0126</v>
          </cell>
          <cell r="B129" t="str">
            <v>Stopped</v>
          </cell>
          <cell r="C129" t="str">
            <v>Abass ADAM MOHAMED</v>
          </cell>
          <cell r="D129" t="str">
            <v>LOG</v>
          </cell>
          <cell r="E129" t="str">
            <v>Office</v>
          </cell>
          <cell r="F129" t="str">
            <v>Worker</v>
          </cell>
          <cell r="G129" t="str">
            <v>EFC01</v>
          </cell>
          <cell r="H129" t="str">
            <v>Not relocated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EF0127</v>
          </cell>
          <cell r="B130" t="str">
            <v>Stopped</v>
          </cell>
          <cell r="C130" t="str">
            <v xml:space="preserve">Abdul MAJEED YAGOUB </v>
          </cell>
          <cell r="D130" t="str">
            <v>LOG</v>
          </cell>
          <cell r="E130" t="str">
            <v>Office</v>
          </cell>
          <cell r="F130" t="str">
            <v>Worker</v>
          </cell>
          <cell r="G130" t="str">
            <v>EFC01</v>
          </cell>
          <cell r="H130" t="str">
            <v>Not relocated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EF0128</v>
          </cell>
          <cell r="B131" t="str">
            <v>Active</v>
          </cell>
          <cell r="C131" t="str">
            <v>Ahmed IDRISS ADAM</v>
          </cell>
          <cell r="D131" t="str">
            <v>NUT</v>
          </cell>
          <cell r="E131" t="str">
            <v>TFC</v>
          </cell>
          <cell r="F131" t="str">
            <v xml:space="preserve">Phase Monitor </v>
          </cell>
          <cell r="G131" t="str">
            <v>EFN01</v>
          </cell>
          <cell r="H131" t="str">
            <v>Not relocated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EF0129</v>
          </cell>
          <cell r="B132" t="str">
            <v>Stopped</v>
          </cell>
          <cell r="C132" t="str">
            <v>Mohamed NADIM</v>
          </cell>
          <cell r="D132" t="str">
            <v>NUT</v>
          </cell>
          <cell r="E132" t="str">
            <v>TFC</v>
          </cell>
          <cell r="F132" t="str">
            <v xml:space="preserve">Medical Supervisor </v>
          </cell>
          <cell r="G132" t="str">
            <v>EFN01</v>
          </cell>
          <cell r="H132" t="str">
            <v>Not relocated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EF0130</v>
          </cell>
          <cell r="B133" t="str">
            <v>Stopped</v>
          </cell>
          <cell r="C133" t="str">
            <v>Elsadig ABAKER HASSABALLA</v>
          </cell>
          <cell r="D133" t="str">
            <v>FS</v>
          </cell>
          <cell r="E133" t="str">
            <v>Field</v>
          </cell>
          <cell r="F133" t="str">
            <v>Data Entry Manager</v>
          </cell>
          <cell r="G133" t="str">
            <v>EFF01</v>
          </cell>
          <cell r="H133" t="str">
            <v>Not relocated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</v>
          </cell>
          <cell r="D134" t="str">
            <v>FS</v>
          </cell>
          <cell r="E134" t="str">
            <v>Field</v>
          </cell>
          <cell r="F134" t="str">
            <v xml:space="preserve">Food security monitor </v>
          </cell>
          <cell r="G134" t="str">
            <v>EFF01</v>
          </cell>
          <cell r="H134" t="str">
            <v>Not relocated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</v>
          </cell>
          <cell r="D135" t="str">
            <v>FA</v>
          </cell>
          <cell r="E135" t="str">
            <v>Field</v>
          </cell>
          <cell r="F135" t="str">
            <v>Food Aid Monitor</v>
          </cell>
          <cell r="G135" t="str">
            <v>EFF01</v>
          </cell>
          <cell r="H135" t="str">
            <v>Not relocated</v>
          </cell>
          <cell r="I135">
            <v>0</v>
          </cell>
          <cell r="J135">
            <v>0</v>
          </cell>
          <cell r="K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</v>
          </cell>
          <cell r="D136" t="str">
            <v>FA</v>
          </cell>
          <cell r="E136" t="str">
            <v>Field</v>
          </cell>
          <cell r="F136" t="str">
            <v>Food Aid Monitor</v>
          </cell>
          <cell r="G136" t="str">
            <v>EFF01</v>
          </cell>
          <cell r="H136" t="str">
            <v>Not relocated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>Abaker ABDELRAHMAN AZARG</v>
          </cell>
          <cell r="D137" t="str">
            <v>FA</v>
          </cell>
          <cell r="E137" t="str">
            <v>Field</v>
          </cell>
          <cell r="F137" t="str">
            <v>Food Aid Monitor</v>
          </cell>
          <cell r="G137" t="str">
            <v>EFF01</v>
          </cell>
          <cell r="H137" t="str">
            <v>Not relocated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EF0135</v>
          </cell>
          <cell r="B138" t="str">
            <v>Active</v>
          </cell>
          <cell r="C138" t="str">
            <v xml:space="preserve">Abdalla AHMED MOHAMED </v>
          </cell>
          <cell r="D138" t="str">
            <v>NUTSURVEY</v>
          </cell>
          <cell r="E138" t="str">
            <v>Nut survey</v>
          </cell>
          <cell r="F138" t="str">
            <v xml:space="preserve"> Team Leader</v>
          </cell>
          <cell r="G138" t="str">
            <v>EFN02</v>
          </cell>
          <cell r="H138" t="str">
            <v>Not relocated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EF0136</v>
          </cell>
          <cell r="B139" t="str">
            <v>Active</v>
          </cell>
          <cell r="C139" t="str">
            <v>Thuraya ADAM ABDALLA</v>
          </cell>
          <cell r="D139" t="str">
            <v>NUT</v>
          </cell>
          <cell r="E139" t="str">
            <v>TFC</v>
          </cell>
          <cell r="F139" t="str">
            <v>Home Visitor</v>
          </cell>
          <cell r="G139" t="str">
            <v>EFN01</v>
          </cell>
          <cell r="H139" t="str">
            <v>Not relocated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EF0137</v>
          </cell>
          <cell r="B140" t="str">
            <v>Active</v>
          </cell>
          <cell r="C140" t="str">
            <v>Nafissa MOHAMED ISMAIL</v>
          </cell>
          <cell r="D140" t="str">
            <v>NUTSURVEY</v>
          </cell>
          <cell r="E140" t="str">
            <v>Nut survey</v>
          </cell>
          <cell r="F140" t="str">
            <v xml:space="preserve"> Team Leader</v>
          </cell>
          <cell r="G140" t="str">
            <v>EFN02</v>
          </cell>
          <cell r="H140" t="str">
            <v>Not relocated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EF0138</v>
          </cell>
          <cell r="B141" t="str">
            <v>Active</v>
          </cell>
          <cell r="C141" t="str">
            <v>Fawzi AHMED MAHMOUD</v>
          </cell>
          <cell r="D141" t="str">
            <v>NUT</v>
          </cell>
          <cell r="E141" t="str">
            <v>TFC</v>
          </cell>
          <cell r="F141" t="str">
            <v xml:space="preserve">Home Visitor </v>
          </cell>
          <cell r="G141" t="str">
            <v>EFN01</v>
          </cell>
          <cell r="H141" t="str">
            <v>Not relocated</v>
          </cell>
          <cell r="I141">
            <v>0</v>
          </cell>
          <cell r="J141">
            <v>7</v>
          </cell>
          <cell r="K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>Mobarak MOHAMED MATAR</v>
          </cell>
          <cell r="D142" t="str">
            <v>NUTSURVEY</v>
          </cell>
          <cell r="E142" t="str">
            <v>Nut survey</v>
          </cell>
          <cell r="F142" t="str">
            <v>Assesment Measurer</v>
          </cell>
          <cell r="G142" t="str">
            <v>EFN02</v>
          </cell>
          <cell r="H142" t="str">
            <v>Not relocated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EF0140</v>
          </cell>
          <cell r="B143" t="str">
            <v>Active</v>
          </cell>
          <cell r="C143" t="str">
            <v>Mariam ABDULGADIR YAGOUB</v>
          </cell>
          <cell r="D143" t="str">
            <v>NUT</v>
          </cell>
          <cell r="E143" t="str">
            <v>TFC</v>
          </cell>
          <cell r="F143" t="str">
            <v xml:space="preserve">Home Visitor </v>
          </cell>
          <cell r="G143" t="str">
            <v>EFN01</v>
          </cell>
          <cell r="H143" t="str">
            <v>Not relocated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EF0141</v>
          </cell>
          <cell r="B144" t="str">
            <v>Stopped</v>
          </cell>
          <cell r="C144" t="str">
            <v>Tijani ISMAIL ABDULELWHAB</v>
          </cell>
          <cell r="D144" t="str">
            <v>LOG</v>
          </cell>
          <cell r="E144" t="str">
            <v>Office</v>
          </cell>
          <cell r="F144" t="str">
            <v>Driver</v>
          </cell>
          <cell r="G144" t="str">
            <v>EFC01</v>
          </cell>
          <cell r="H144" t="str">
            <v>Not relocated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EF0142</v>
          </cell>
          <cell r="B145" t="str">
            <v>Stopped</v>
          </cell>
          <cell r="C145" t="str">
            <v>Haitham MOHAMED ABDALLAH</v>
          </cell>
          <cell r="D145" t="str">
            <v>LOG</v>
          </cell>
          <cell r="E145" t="str">
            <v>Office</v>
          </cell>
          <cell r="F145" t="str">
            <v>Driver</v>
          </cell>
          <cell r="G145" t="str">
            <v>EFC01</v>
          </cell>
          <cell r="H145" t="str">
            <v>Not relocated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EF0143</v>
          </cell>
          <cell r="B146" t="str">
            <v>Stopped</v>
          </cell>
          <cell r="C146" t="str">
            <v>Hussein HAROUN MUSSA</v>
          </cell>
          <cell r="D146" t="str">
            <v>LOG</v>
          </cell>
          <cell r="E146" t="str">
            <v>Office</v>
          </cell>
          <cell r="F146" t="str">
            <v>Driver</v>
          </cell>
          <cell r="G146" t="str">
            <v>EFC01</v>
          </cell>
          <cell r="H146" t="str">
            <v>Not relocated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>Mohamed SULIAMAN MOHAMED</v>
          </cell>
          <cell r="D147" t="str">
            <v>NUT</v>
          </cell>
          <cell r="E147" t="str">
            <v>SFC</v>
          </cell>
          <cell r="F147" t="str">
            <v>Registrar</v>
          </cell>
          <cell r="G147" t="str">
            <v>EFN01</v>
          </cell>
          <cell r="H147" t="str">
            <v>Not relocated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EF0145</v>
          </cell>
          <cell r="B148" t="str">
            <v>Stopped</v>
          </cell>
          <cell r="C148" t="str">
            <v>Mohamed ADAM HAMID</v>
          </cell>
          <cell r="D148" t="str">
            <v>NUT</v>
          </cell>
          <cell r="E148" t="str">
            <v>SFC</v>
          </cell>
          <cell r="F148" t="str">
            <v xml:space="preserve">Measurer </v>
          </cell>
          <cell r="G148" t="str">
            <v>EFN01</v>
          </cell>
          <cell r="H148" t="str">
            <v>Not relocated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>Amal ADAM IBRAHIM</v>
          </cell>
          <cell r="D149" t="str">
            <v>NUT</v>
          </cell>
          <cell r="E149" t="str">
            <v>SFC</v>
          </cell>
          <cell r="F149" t="str">
            <v xml:space="preserve">Measurer </v>
          </cell>
          <cell r="G149" t="str">
            <v>EFN01</v>
          </cell>
          <cell r="H149" t="str">
            <v>Not relocated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EF0147</v>
          </cell>
          <cell r="B150" t="str">
            <v>Stopped</v>
          </cell>
          <cell r="C150" t="str">
            <v xml:space="preserve">Haroun HIMIADA MOHAMED </v>
          </cell>
          <cell r="D150" t="str">
            <v>LOG</v>
          </cell>
          <cell r="E150" t="str">
            <v>Office</v>
          </cell>
          <cell r="F150" t="str">
            <v xml:space="preserve">Radio operator </v>
          </cell>
          <cell r="G150" t="str">
            <v>EFC01</v>
          </cell>
          <cell r="H150" t="str">
            <v>Not relocated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>Zahra KHIDIR AHMED</v>
          </cell>
          <cell r="D151" t="str">
            <v>NUT</v>
          </cell>
          <cell r="E151" t="str">
            <v>SFC</v>
          </cell>
          <cell r="F151" t="str">
            <v>Nurse</v>
          </cell>
          <cell r="G151" t="str">
            <v>EFN01</v>
          </cell>
          <cell r="H151" t="str">
            <v>Not relocated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EF0149</v>
          </cell>
          <cell r="B152" t="str">
            <v>Active</v>
          </cell>
          <cell r="C152" t="str">
            <v>Hamdi ADAM MOHAMED</v>
          </cell>
          <cell r="D152" t="str">
            <v>LOG</v>
          </cell>
          <cell r="E152" t="str">
            <v>Office</v>
          </cell>
          <cell r="F152" t="str">
            <v xml:space="preserve">Radio operator </v>
          </cell>
          <cell r="G152" t="str">
            <v>EFC01</v>
          </cell>
          <cell r="H152" t="str">
            <v>Not relocated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EF0150</v>
          </cell>
          <cell r="B153" t="str">
            <v>Active</v>
          </cell>
          <cell r="C153" t="str">
            <v>Latifa ADAM RIZIG</v>
          </cell>
          <cell r="D153" t="str">
            <v>NUT</v>
          </cell>
          <cell r="E153" t="str">
            <v>TFC</v>
          </cell>
          <cell r="F153" t="str">
            <v>Home Visitor</v>
          </cell>
          <cell r="G153" t="str">
            <v>EFN01</v>
          </cell>
          <cell r="H153" t="str">
            <v>Not relocated</v>
          </cell>
          <cell r="I153">
            <v>0</v>
          </cell>
          <cell r="J153">
            <v>7</v>
          </cell>
          <cell r="K153">
            <v>0</v>
          </cell>
        </row>
        <row r="154">
          <cell r="A154" t="str">
            <v>EF0151</v>
          </cell>
          <cell r="B154" t="str">
            <v>Active</v>
          </cell>
          <cell r="C154" t="str">
            <v>Khalid ABDULMOTI ALI</v>
          </cell>
          <cell r="D154" t="str">
            <v>NUT</v>
          </cell>
          <cell r="E154" t="str">
            <v>TFC</v>
          </cell>
          <cell r="F154" t="str">
            <v>Home Visitor</v>
          </cell>
          <cell r="G154" t="str">
            <v>EFN01</v>
          </cell>
          <cell r="H154" t="str">
            <v>Not relocated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EF0152</v>
          </cell>
          <cell r="B155" t="str">
            <v>Active</v>
          </cell>
          <cell r="C155" t="str">
            <v>Aziza MOHAMED ADAM</v>
          </cell>
          <cell r="D155" t="str">
            <v>NUT</v>
          </cell>
          <cell r="E155" t="str">
            <v>OTP</v>
          </cell>
          <cell r="F155" t="str">
            <v>Home Visitor</v>
          </cell>
          <cell r="G155" t="str">
            <v>EFN01</v>
          </cell>
          <cell r="H155" t="str">
            <v>Not relocated</v>
          </cell>
          <cell r="I155">
            <v>0</v>
          </cell>
          <cell r="J155">
            <v>22</v>
          </cell>
          <cell r="K155" t="e">
            <v>#DIV/0!</v>
          </cell>
        </row>
        <row r="156">
          <cell r="A156" t="str">
            <v>EF0153</v>
          </cell>
          <cell r="B156" t="str">
            <v>Stopped</v>
          </cell>
          <cell r="C156" t="str">
            <v>Zahra SALIH ADAM</v>
          </cell>
          <cell r="D156" t="str">
            <v>NUT</v>
          </cell>
          <cell r="E156" t="str">
            <v>SFC</v>
          </cell>
          <cell r="F156" t="str">
            <v>Home Visitor</v>
          </cell>
          <cell r="G156" t="str">
            <v>EFN01</v>
          </cell>
          <cell r="H156" t="str">
            <v>Not relocated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EF0154</v>
          </cell>
          <cell r="B157" t="str">
            <v>Active</v>
          </cell>
          <cell r="C157" t="str">
            <v>Nafisa ABDUJABAR ABDUHAMEED</v>
          </cell>
          <cell r="D157" t="str">
            <v>NUT</v>
          </cell>
          <cell r="E157" t="str">
            <v>TFC</v>
          </cell>
          <cell r="F157" t="str">
            <v>Home Visitor</v>
          </cell>
          <cell r="G157" t="str">
            <v>EFN01</v>
          </cell>
          <cell r="H157" t="str">
            <v>Not relocated</v>
          </cell>
          <cell r="I157">
            <v>0</v>
          </cell>
          <cell r="J157">
            <v>5</v>
          </cell>
          <cell r="K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>Rehab KARAMADEEN MOHAMED</v>
          </cell>
          <cell r="D158" t="str">
            <v>NUT</v>
          </cell>
          <cell r="E158" t="str">
            <v>SFC</v>
          </cell>
          <cell r="F158" t="str">
            <v>Home Visitor</v>
          </cell>
          <cell r="G158" t="str">
            <v>EFN01</v>
          </cell>
          <cell r="H158" t="str">
            <v>Not relocated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EF0156</v>
          </cell>
          <cell r="B159" t="str">
            <v>Active</v>
          </cell>
          <cell r="C159" t="str">
            <v>Nafisa MOHAMED ADAM</v>
          </cell>
          <cell r="D159" t="str">
            <v>NUT</v>
          </cell>
          <cell r="E159" t="str">
            <v>TFC</v>
          </cell>
          <cell r="F159" t="str">
            <v>Home Visitor</v>
          </cell>
          <cell r="G159" t="str">
            <v>EFN01</v>
          </cell>
          <cell r="H159" t="str">
            <v>Not relocated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Adam ABAKER AHMED</v>
          </cell>
          <cell r="D160" t="str">
            <v>LOG</v>
          </cell>
          <cell r="E160" t="str">
            <v>Guest House</v>
          </cell>
          <cell r="F160" t="str">
            <v>Watchman</v>
          </cell>
          <cell r="G160" t="str">
            <v>EFC01</v>
          </cell>
          <cell r="H160" t="str">
            <v>Not relocated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EF0158</v>
          </cell>
          <cell r="B161" t="str">
            <v>Active</v>
          </cell>
          <cell r="C161" t="str">
            <v>Mohamed ELHAFEZ IBRAHIM</v>
          </cell>
          <cell r="D161" t="str">
            <v>LOG</v>
          </cell>
          <cell r="E161" t="str">
            <v>WHouse</v>
          </cell>
          <cell r="F161" t="str">
            <v>Watchman</v>
          </cell>
          <cell r="G161" t="str">
            <v>EFC01</v>
          </cell>
          <cell r="H161" t="str">
            <v>Not relocated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>Ismail MOHAMED ABDU ELRAHIM AHMED</v>
          </cell>
          <cell r="D162" t="str">
            <v>NUT</v>
          </cell>
          <cell r="E162" t="str">
            <v>SFC</v>
          </cell>
          <cell r="F162" t="str">
            <v>Watchman</v>
          </cell>
          <cell r="G162" t="str">
            <v>EFN01</v>
          </cell>
          <cell r="H162" t="str">
            <v>Not relocated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EF0160</v>
          </cell>
          <cell r="B163" t="str">
            <v>Active</v>
          </cell>
          <cell r="C163" t="str">
            <v>Ali IBRAHIM ELHAJ</v>
          </cell>
          <cell r="D163" t="str">
            <v>LOG</v>
          </cell>
          <cell r="E163" t="str">
            <v>Guest house</v>
          </cell>
          <cell r="F163" t="str">
            <v>Watchman</v>
          </cell>
          <cell r="G163" t="str">
            <v>EFC01</v>
          </cell>
          <cell r="H163" t="str">
            <v>Not relocated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>Ibrahim ADAM ABDALLAH YAGOUB</v>
          </cell>
          <cell r="D164" t="str">
            <v>NUT</v>
          </cell>
          <cell r="E164" t="str">
            <v>TFC</v>
          </cell>
          <cell r="F164" t="str">
            <v>Registrar</v>
          </cell>
          <cell r="G164" t="str">
            <v>EFN01</v>
          </cell>
          <cell r="H164" t="str">
            <v>Not relocated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EF0162</v>
          </cell>
          <cell r="B165" t="str">
            <v>Active</v>
          </cell>
          <cell r="C165" t="str">
            <v>Abdulrahman MOHAMED ADAM</v>
          </cell>
          <cell r="D165" t="str">
            <v>LOG</v>
          </cell>
          <cell r="E165" t="str">
            <v>Guest house</v>
          </cell>
          <cell r="F165" t="str">
            <v>Watchman</v>
          </cell>
          <cell r="G165" t="str">
            <v>EFC01</v>
          </cell>
          <cell r="H165" t="str">
            <v>Not relocated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EF0163</v>
          </cell>
          <cell r="B166" t="str">
            <v>Active</v>
          </cell>
          <cell r="C166" t="str">
            <v>Mohamed ABOH MOHAMED</v>
          </cell>
          <cell r="D166" t="str">
            <v>FA</v>
          </cell>
          <cell r="E166" t="str">
            <v>Field</v>
          </cell>
          <cell r="F166" t="str">
            <v>Local Food Aid Monitor</v>
          </cell>
          <cell r="G166" t="str">
            <v>EFF01</v>
          </cell>
          <cell r="H166" t="str">
            <v>Not relocated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>Thuraya ABDULKARIM SHOGAR</v>
          </cell>
          <cell r="D167" t="str">
            <v>FA</v>
          </cell>
          <cell r="E167" t="str">
            <v>Field</v>
          </cell>
          <cell r="F167" t="str">
            <v>Cook</v>
          </cell>
          <cell r="G167" t="str">
            <v>EFF01</v>
          </cell>
          <cell r="H167" t="str">
            <v>Not relocated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EF0165</v>
          </cell>
          <cell r="B168" t="str">
            <v>Active</v>
          </cell>
          <cell r="C168" t="str">
            <v>Abdulaziz ABAKAR MEDANI</v>
          </cell>
          <cell r="D168" t="str">
            <v>FA</v>
          </cell>
          <cell r="E168" t="str">
            <v>Field</v>
          </cell>
          <cell r="F168" t="str">
            <v>Local Food Aid Team Leader</v>
          </cell>
          <cell r="G168" t="str">
            <v>EFF01</v>
          </cell>
          <cell r="H168" t="str">
            <v>Not relocated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EF0166</v>
          </cell>
          <cell r="B169" t="str">
            <v>Active</v>
          </cell>
          <cell r="C169" t="str">
            <v>Haviz MUSA ABAKER</v>
          </cell>
          <cell r="D169" t="str">
            <v>LOG</v>
          </cell>
          <cell r="E169" t="str">
            <v>Field</v>
          </cell>
          <cell r="F169" t="str">
            <v>Rehabilitation Assitant</v>
          </cell>
          <cell r="G169" t="str">
            <v>EFC01</v>
          </cell>
          <cell r="H169" t="str">
            <v>Not relocated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>Khalid AHMED ABDELMOUMI</v>
          </cell>
          <cell r="D170" t="str">
            <v>FA</v>
          </cell>
          <cell r="E170" t="str">
            <v>Field</v>
          </cell>
          <cell r="F170" t="str">
            <v>Watchman</v>
          </cell>
          <cell r="G170" t="str">
            <v>EFF01</v>
          </cell>
          <cell r="H170" t="str">
            <v>Not relocated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>Fatma AHMED MOHAMED</v>
          </cell>
          <cell r="D171" t="str">
            <v>FA</v>
          </cell>
          <cell r="E171" t="str">
            <v>Field</v>
          </cell>
          <cell r="F171" t="str">
            <v>Cleaner</v>
          </cell>
          <cell r="G171" t="str">
            <v>EFF01</v>
          </cell>
          <cell r="H171" t="str">
            <v>Not relocated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>Ahmed YOUSSIF ABDELMAJEED 2</v>
          </cell>
          <cell r="D172" t="str">
            <v>NUT</v>
          </cell>
          <cell r="E172" t="str">
            <v>TFC</v>
          </cell>
          <cell r="F172" t="str">
            <v xml:space="preserve">TFC Supervisor </v>
          </cell>
          <cell r="G172" t="str">
            <v>EFN01</v>
          </cell>
          <cell r="H172" t="str">
            <v>Not relocated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EF0170</v>
          </cell>
          <cell r="B173" t="str">
            <v>Active</v>
          </cell>
          <cell r="C173" t="str">
            <v>Omer AHMED MOHAMED</v>
          </cell>
          <cell r="D173" t="str">
            <v>LOG</v>
          </cell>
          <cell r="E173" t="str">
            <v>Guest house</v>
          </cell>
          <cell r="F173" t="str">
            <v>Watchman</v>
          </cell>
          <cell r="G173" t="str">
            <v>EFC01</v>
          </cell>
          <cell r="H173" t="str">
            <v>Not relocated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>Eltaieb OMER ADAM</v>
          </cell>
          <cell r="D174" t="str">
            <v>LOG</v>
          </cell>
          <cell r="E174" t="str">
            <v>Office</v>
          </cell>
          <cell r="F174" t="str">
            <v>Watchman</v>
          </cell>
          <cell r="G174" t="str">
            <v>EFC01</v>
          </cell>
          <cell r="H174" t="str">
            <v>Not relocated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EF0172</v>
          </cell>
          <cell r="B175" t="str">
            <v>Active</v>
          </cell>
          <cell r="C175" t="str">
            <v>Seedeg ISHAG ZAKARIA</v>
          </cell>
          <cell r="D175" t="str">
            <v>NUTSURVEY</v>
          </cell>
          <cell r="E175" t="str">
            <v>Nut survey</v>
          </cell>
          <cell r="F175" t="str">
            <v xml:space="preserve"> Team Leader</v>
          </cell>
          <cell r="G175" t="str">
            <v>EFN02</v>
          </cell>
          <cell r="H175" t="str">
            <v>Not relocated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>Saleh ABDELKASIM AHMED</v>
          </cell>
          <cell r="D176" t="str">
            <v>NUT</v>
          </cell>
          <cell r="E176" t="str">
            <v>SFC</v>
          </cell>
          <cell r="F176" t="str">
            <v xml:space="preserve"> Team Leader</v>
          </cell>
          <cell r="G176" t="str">
            <v>EFN01</v>
          </cell>
          <cell r="H176" t="str">
            <v>Not relocated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>Ali IBRAHIM DODAY</v>
          </cell>
          <cell r="D177" t="str">
            <v>NUT</v>
          </cell>
          <cell r="E177" t="str">
            <v>SFC</v>
          </cell>
          <cell r="F177" t="str">
            <v>Nurse</v>
          </cell>
          <cell r="G177" t="str">
            <v>EFN01</v>
          </cell>
          <cell r="H177" t="str">
            <v>Not relocated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EF0175</v>
          </cell>
          <cell r="B178" t="str">
            <v>Stopped</v>
          </cell>
          <cell r="C178" t="str">
            <v>Souleiman AZIN AHMED</v>
          </cell>
          <cell r="D178" t="str">
            <v>LOG</v>
          </cell>
          <cell r="E178" t="str">
            <v>Office</v>
          </cell>
          <cell r="F178" t="str">
            <v>Rehabilitation Assitant</v>
          </cell>
          <cell r="G178" t="str">
            <v>EFC01</v>
          </cell>
          <cell r="H178" t="str">
            <v>Not relocated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EF0176</v>
          </cell>
          <cell r="B179" t="str">
            <v>Active</v>
          </cell>
          <cell r="C179" t="str">
            <v>Raja AHMED IBRAHIM</v>
          </cell>
          <cell r="D179" t="str">
            <v>ADMIN</v>
          </cell>
          <cell r="E179" t="str">
            <v>Office</v>
          </cell>
          <cell r="F179" t="str">
            <v>Accountant</v>
          </cell>
          <cell r="G179" t="str">
            <v>EFC01</v>
          </cell>
          <cell r="H179" t="str">
            <v>Not relocated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>Mohamed EL MAHFOUZ</v>
          </cell>
          <cell r="D180" t="str">
            <v>LOG</v>
          </cell>
          <cell r="E180" t="str">
            <v>Office</v>
          </cell>
          <cell r="F180" t="str">
            <v>Storekeeper Assistant</v>
          </cell>
          <cell r="G180" t="str">
            <v>EFC01</v>
          </cell>
          <cell r="H180" t="str">
            <v>Not relocated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EF0178</v>
          </cell>
          <cell r="B181" t="str">
            <v>Active</v>
          </cell>
          <cell r="C181" t="str">
            <v>Faisal ZAKARIA HUSSEIN</v>
          </cell>
          <cell r="D181" t="str">
            <v>ADMIN</v>
          </cell>
          <cell r="E181" t="str">
            <v>Office</v>
          </cell>
          <cell r="F181" t="str">
            <v>Deputy Administrator</v>
          </cell>
          <cell r="G181" t="str">
            <v>EFC01</v>
          </cell>
          <cell r="H181" t="str">
            <v>Not relocated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>Ismail AHMED ABDALLAH</v>
          </cell>
          <cell r="D182" t="str">
            <v>NUT</v>
          </cell>
          <cell r="E182" t="str">
            <v>TFC</v>
          </cell>
          <cell r="F182" t="str">
            <v xml:space="preserve">Registrar </v>
          </cell>
          <cell r="G182" t="str">
            <v>EFN01</v>
          </cell>
          <cell r="H182" t="str">
            <v>Not relocated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>Eldouma OSMAN SONY</v>
          </cell>
          <cell r="D183" t="str">
            <v>NUT</v>
          </cell>
          <cell r="E183" t="str">
            <v>SFC</v>
          </cell>
          <cell r="F183" t="str">
            <v>Watchman</v>
          </cell>
          <cell r="G183" t="str">
            <v>EFN01</v>
          </cell>
          <cell r="H183" t="str">
            <v>Not relocated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>Senian ABDELKARIM MOHAMED</v>
          </cell>
          <cell r="D184" t="str">
            <v>NUT</v>
          </cell>
          <cell r="E184" t="str">
            <v>SFC</v>
          </cell>
          <cell r="F184" t="str">
            <v>Watchman</v>
          </cell>
          <cell r="G184" t="str">
            <v>EFN01</v>
          </cell>
          <cell r="H184" t="str">
            <v>Not relocated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>Adam BASHER Mustafa</v>
          </cell>
          <cell r="D185" t="str">
            <v>NUT</v>
          </cell>
          <cell r="E185" t="str">
            <v>SFC</v>
          </cell>
          <cell r="F185" t="str">
            <v>Watchman</v>
          </cell>
          <cell r="G185" t="str">
            <v>EFN01</v>
          </cell>
          <cell r="H185" t="str">
            <v>Not relocated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EF0183</v>
          </cell>
          <cell r="B186" t="str">
            <v>Active</v>
          </cell>
          <cell r="C186" t="str">
            <v>Zainab YOUSSIF ABAKER</v>
          </cell>
          <cell r="D186" t="str">
            <v>NUT</v>
          </cell>
          <cell r="E186" t="str">
            <v>TFC</v>
          </cell>
          <cell r="F186" t="str">
            <v xml:space="preserve">Phase Monitor </v>
          </cell>
          <cell r="G186" t="str">
            <v>EFN01</v>
          </cell>
          <cell r="H186" t="str">
            <v>Not relocated</v>
          </cell>
          <cell r="I186">
            <v>0</v>
          </cell>
          <cell r="J186">
            <v>15</v>
          </cell>
          <cell r="K186">
            <v>0</v>
          </cell>
        </row>
        <row r="187">
          <cell r="A187" t="str">
            <v>EF0184</v>
          </cell>
          <cell r="B187" t="str">
            <v>Active</v>
          </cell>
          <cell r="C187" t="str">
            <v>Khaled OSMAN ELTAHIR</v>
          </cell>
          <cell r="D187" t="str">
            <v>LOG</v>
          </cell>
          <cell r="E187" t="str">
            <v>Office</v>
          </cell>
          <cell r="F187" t="str">
            <v>Chiefwatchman</v>
          </cell>
          <cell r="G187" t="str">
            <v>EFC01</v>
          </cell>
          <cell r="H187" t="str">
            <v>Not relocated</v>
          </cell>
          <cell r="I187">
            <v>0</v>
          </cell>
          <cell r="J187">
            <v>15</v>
          </cell>
          <cell r="K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>Souleiman ADAM MOHAMED</v>
          </cell>
          <cell r="D188" t="str">
            <v>NUT</v>
          </cell>
          <cell r="E188" t="str">
            <v>SFC</v>
          </cell>
          <cell r="F188" t="str">
            <v>Watchman</v>
          </cell>
          <cell r="G188" t="str">
            <v>EFN01</v>
          </cell>
          <cell r="H188" t="str">
            <v>Not relocated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EF0186</v>
          </cell>
          <cell r="B189" t="str">
            <v>Active</v>
          </cell>
          <cell r="C189" t="str">
            <v>Haroun ABDALLA ADAM</v>
          </cell>
          <cell r="D189" t="str">
            <v>LOG</v>
          </cell>
          <cell r="E189" t="str">
            <v>Guest House</v>
          </cell>
          <cell r="F189" t="str">
            <v>Watchman</v>
          </cell>
          <cell r="G189" t="str">
            <v>EFC01</v>
          </cell>
          <cell r="H189" t="str">
            <v>Not relocated</v>
          </cell>
          <cell r="I189">
            <v>0</v>
          </cell>
          <cell r="J189">
            <v>25</v>
          </cell>
          <cell r="K189">
            <v>0</v>
          </cell>
        </row>
        <row r="190">
          <cell r="A190" t="str">
            <v>EF0187</v>
          </cell>
          <cell r="B190" t="str">
            <v>Active</v>
          </cell>
          <cell r="C190" t="str">
            <v>Mokhtar MOHAMED MOKHTAR</v>
          </cell>
          <cell r="D190" t="str">
            <v>LOG</v>
          </cell>
          <cell r="E190" t="str">
            <v>WHouse</v>
          </cell>
          <cell r="F190" t="str">
            <v>Watchman</v>
          </cell>
          <cell r="G190" t="str">
            <v>EFC01</v>
          </cell>
          <cell r="H190" t="str">
            <v>Not relocated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EF0188</v>
          </cell>
          <cell r="B191" t="str">
            <v>Active</v>
          </cell>
          <cell r="C191" t="str">
            <v>Souleiman SALEH ALI</v>
          </cell>
          <cell r="D191" t="str">
            <v>LOG</v>
          </cell>
          <cell r="E191" t="str">
            <v>Office</v>
          </cell>
          <cell r="F191" t="str">
            <v>Watchman</v>
          </cell>
          <cell r="G191" t="str">
            <v>EFC01</v>
          </cell>
          <cell r="H191" t="str">
            <v>Not relocated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EF0189</v>
          </cell>
          <cell r="B192" t="str">
            <v>Active</v>
          </cell>
          <cell r="C192" t="str">
            <v>Hatim EL NAIM AHMED</v>
          </cell>
          <cell r="D192" t="str">
            <v>LOG</v>
          </cell>
          <cell r="E192" t="str">
            <v>Guest House</v>
          </cell>
          <cell r="F192" t="str">
            <v>Watchman</v>
          </cell>
          <cell r="G192" t="str">
            <v>EFC01</v>
          </cell>
          <cell r="H192" t="str">
            <v>Not relocated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EF0190</v>
          </cell>
          <cell r="B193" t="str">
            <v>Active</v>
          </cell>
          <cell r="C193" t="str">
            <v>Ibrahim ABUBAKER HAHMED</v>
          </cell>
          <cell r="D193" t="str">
            <v>LOG</v>
          </cell>
          <cell r="E193" t="str">
            <v>Guest House</v>
          </cell>
          <cell r="F193" t="str">
            <v>Watchman</v>
          </cell>
          <cell r="G193" t="str">
            <v>EFC01</v>
          </cell>
          <cell r="H193" t="str">
            <v>Not relocated</v>
          </cell>
          <cell r="I193">
            <v>0</v>
          </cell>
          <cell r="J193">
            <v>25</v>
          </cell>
          <cell r="K193">
            <v>0</v>
          </cell>
        </row>
        <row r="194">
          <cell r="A194" t="str">
            <v>EF0191</v>
          </cell>
          <cell r="B194" t="str">
            <v>Active</v>
          </cell>
          <cell r="C194" t="str">
            <v>Abo obeida ABUBEKER HAMID IBRAHIM</v>
          </cell>
          <cell r="D194" t="str">
            <v>LOG</v>
          </cell>
          <cell r="E194" t="str">
            <v>Office</v>
          </cell>
          <cell r="F194" t="str">
            <v>Watchman</v>
          </cell>
          <cell r="G194" t="str">
            <v>EFC01</v>
          </cell>
          <cell r="H194" t="str">
            <v>Not relocated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EF0192</v>
          </cell>
          <cell r="B195" t="str">
            <v>Active</v>
          </cell>
          <cell r="C195" t="str">
            <v>Elhadi ABDALLA MOHAMED</v>
          </cell>
          <cell r="D195" t="str">
            <v>NUT</v>
          </cell>
          <cell r="E195" t="str">
            <v>OTP</v>
          </cell>
          <cell r="F195" t="str">
            <v>home Visitor</v>
          </cell>
          <cell r="G195" t="str">
            <v>EFN01</v>
          </cell>
          <cell r="H195" t="str">
            <v>Not relocated</v>
          </cell>
          <cell r="I195">
            <v>0</v>
          </cell>
          <cell r="J195">
            <v>0</v>
          </cell>
          <cell r="K195">
            <v>0</v>
          </cell>
        </row>
        <row r="196">
          <cell r="A196" t="str">
            <v>EF0193</v>
          </cell>
          <cell r="B196" t="str">
            <v>Stopped</v>
          </cell>
          <cell r="C196" t="str">
            <v>Ali OSMAN ALI</v>
          </cell>
          <cell r="D196" t="str">
            <v>LOG</v>
          </cell>
          <cell r="E196" t="str">
            <v>Office</v>
          </cell>
          <cell r="F196" t="str">
            <v>Driver</v>
          </cell>
          <cell r="G196" t="str">
            <v>EFC01</v>
          </cell>
          <cell r="H196" t="str">
            <v>Not relocated</v>
          </cell>
          <cell r="I196">
            <v>0</v>
          </cell>
          <cell r="J196">
            <v>0</v>
          </cell>
          <cell r="K196">
            <v>0</v>
          </cell>
        </row>
        <row r="197">
          <cell r="A197" t="str">
            <v>EF0194</v>
          </cell>
          <cell r="B197" t="str">
            <v>Active</v>
          </cell>
          <cell r="C197" t="str">
            <v>Abbas MOHAMED AHMED</v>
          </cell>
          <cell r="D197" t="str">
            <v>LOG</v>
          </cell>
          <cell r="E197" t="str">
            <v>Office</v>
          </cell>
          <cell r="F197" t="str">
            <v>Stock Manager</v>
          </cell>
          <cell r="G197" t="str">
            <v>EFC01</v>
          </cell>
          <cell r="H197" t="str">
            <v>Not relocated</v>
          </cell>
          <cell r="I197">
            <v>0</v>
          </cell>
          <cell r="J197">
            <v>0</v>
          </cell>
          <cell r="K197">
            <v>0</v>
          </cell>
        </row>
        <row r="198">
          <cell r="A198" t="str">
            <v>EF0195</v>
          </cell>
          <cell r="B198" t="str">
            <v>Active</v>
          </cell>
          <cell r="C198" t="str">
            <v>Abdallah YAGOUB ADAM</v>
          </cell>
          <cell r="D198" t="str">
            <v>FS</v>
          </cell>
          <cell r="E198" t="str">
            <v>Field</v>
          </cell>
          <cell r="F198" t="str">
            <v>Food security Surveillance officer</v>
          </cell>
          <cell r="G198" t="str">
            <v>EFF01</v>
          </cell>
          <cell r="H198" t="str">
            <v>Not relocated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>Bakheit MOHAMED RABEH</v>
          </cell>
          <cell r="D199" t="str">
            <v>FS</v>
          </cell>
          <cell r="E199" t="str">
            <v>Field</v>
          </cell>
          <cell r="F199" t="str">
            <v xml:space="preserve">Food security monitor </v>
          </cell>
          <cell r="G199" t="str">
            <v>EFF01</v>
          </cell>
          <cell r="H199" t="str">
            <v>Not relocated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>Noura Omer  MOHAMED</v>
          </cell>
          <cell r="D200" t="str">
            <v>NUT</v>
          </cell>
          <cell r="E200" t="str">
            <v>SFC</v>
          </cell>
          <cell r="F200" t="str">
            <v>Home Visitor</v>
          </cell>
          <cell r="G200" t="str">
            <v>EFN01</v>
          </cell>
          <cell r="H200" t="str">
            <v>Not relocated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>Sawakin ADAM YOUSSUF BAHAR</v>
          </cell>
          <cell r="D201" t="str">
            <v>NUT</v>
          </cell>
          <cell r="E201" t="str">
            <v>SFC</v>
          </cell>
          <cell r="F201" t="str">
            <v>Home Visitor</v>
          </cell>
          <cell r="G201" t="str">
            <v>EFN01</v>
          </cell>
          <cell r="H201" t="str">
            <v>Not relocated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>Haroun MUSSA IBRAHIM</v>
          </cell>
          <cell r="D202" t="str">
            <v>NUT</v>
          </cell>
          <cell r="E202" t="str">
            <v>SFC</v>
          </cell>
          <cell r="F202" t="str">
            <v>Home Visitor</v>
          </cell>
          <cell r="G202" t="str">
            <v>EFN01</v>
          </cell>
          <cell r="H202" t="str">
            <v>Not relocated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>Eissa ADAM SULIMAN MOHAMED</v>
          </cell>
          <cell r="D203" t="str">
            <v>NUT</v>
          </cell>
          <cell r="E203" t="str">
            <v>SFC</v>
          </cell>
          <cell r="F203" t="str">
            <v>Home Visitor</v>
          </cell>
          <cell r="G203" t="str">
            <v>EFN01</v>
          </cell>
          <cell r="H203" t="str">
            <v>Not relocated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>Halima MOHAMED ABDELLA</v>
          </cell>
          <cell r="D204" t="str">
            <v>NUT</v>
          </cell>
          <cell r="E204" t="str">
            <v>SFC</v>
          </cell>
          <cell r="F204" t="str">
            <v>Home Visitor</v>
          </cell>
          <cell r="G204" t="str">
            <v>EFN01</v>
          </cell>
          <cell r="H204" t="str">
            <v>Not relocated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>Elsadig SABIT ELNOUR</v>
          </cell>
          <cell r="D205" t="str">
            <v>NUT</v>
          </cell>
          <cell r="E205" t="str">
            <v>SFC</v>
          </cell>
          <cell r="F205" t="str">
            <v>Home Visitor</v>
          </cell>
          <cell r="G205" t="str">
            <v>EFN01</v>
          </cell>
          <cell r="H205" t="str">
            <v>Not relocated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>Asha Ali ABDELRAHMAN MOHAMED</v>
          </cell>
          <cell r="D206" t="str">
            <v>NUT</v>
          </cell>
          <cell r="E206" t="str">
            <v>SFC</v>
          </cell>
          <cell r="F206" t="str">
            <v>Home Visitor</v>
          </cell>
          <cell r="G206" t="str">
            <v>EFN01</v>
          </cell>
          <cell r="H206" t="str">
            <v>Not relocated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</v>
          </cell>
          <cell r="D207" t="str">
            <v>NUT</v>
          </cell>
          <cell r="E207" t="str">
            <v>SFC</v>
          </cell>
          <cell r="F207" t="str">
            <v>Home Visitor</v>
          </cell>
          <cell r="G207" t="str">
            <v>EFN01</v>
          </cell>
          <cell r="H207" t="str">
            <v>Not relocated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EF0205</v>
          </cell>
          <cell r="B208" t="str">
            <v>Active</v>
          </cell>
          <cell r="C208" t="str">
            <v>Motasim ARABI MOHAMEDO</v>
          </cell>
          <cell r="D208" t="str">
            <v>LOG</v>
          </cell>
          <cell r="E208" t="str">
            <v>Office</v>
          </cell>
          <cell r="F208" t="str">
            <v>Storekeeper Assistant</v>
          </cell>
          <cell r="G208" t="str">
            <v>EFC01</v>
          </cell>
          <cell r="H208" t="str">
            <v>Not relocated</v>
          </cell>
          <cell r="I208">
            <v>0</v>
          </cell>
          <cell r="J208">
            <v>1</v>
          </cell>
          <cell r="K208">
            <v>0</v>
          </cell>
        </row>
        <row r="209">
          <cell r="A209" t="str">
            <v>EF0206</v>
          </cell>
          <cell r="B209" t="str">
            <v>Active</v>
          </cell>
          <cell r="C209" t="str">
            <v>Mohamed ADAM MOHAMED</v>
          </cell>
          <cell r="D209" t="str">
            <v>FA</v>
          </cell>
          <cell r="E209" t="str">
            <v>Field</v>
          </cell>
          <cell r="F209" t="str">
            <v>Food Aid Monitor</v>
          </cell>
          <cell r="G209" t="str">
            <v>EFF01</v>
          </cell>
          <cell r="H209" t="str">
            <v>Not relocated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</v>
          </cell>
          <cell r="D210" t="str">
            <v>FA</v>
          </cell>
          <cell r="E210" t="str">
            <v>Field</v>
          </cell>
          <cell r="F210" t="str">
            <v>Food Aid Monitor</v>
          </cell>
          <cell r="G210" t="str">
            <v>EFF01</v>
          </cell>
          <cell r="H210" t="str">
            <v>Not relocated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</v>
          </cell>
          <cell r="D211" t="str">
            <v>FA</v>
          </cell>
          <cell r="E211" t="str">
            <v>Field</v>
          </cell>
          <cell r="F211" t="str">
            <v>Food Aid Monitor</v>
          </cell>
          <cell r="G211" t="str">
            <v>EFF01</v>
          </cell>
          <cell r="H211" t="str">
            <v>Not relocated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EF0209</v>
          </cell>
          <cell r="B212" t="str">
            <v>Stopped</v>
          </cell>
          <cell r="C212" t="str">
            <v>Jamal ABDALLA ABAKER</v>
          </cell>
          <cell r="D212" t="str">
            <v>LOG</v>
          </cell>
          <cell r="E212" t="str">
            <v>Office</v>
          </cell>
          <cell r="F212" t="str">
            <v>Driver</v>
          </cell>
          <cell r="G212" t="str">
            <v>EFC01</v>
          </cell>
          <cell r="H212" t="str">
            <v>Not relocated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EF0210</v>
          </cell>
          <cell r="B213" t="str">
            <v>Active</v>
          </cell>
          <cell r="C213" t="str">
            <v>Mohamed ELTAIB MOHAMED ADAM</v>
          </cell>
          <cell r="D213" t="str">
            <v>FA</v>
          </cell>
          <cell r="E213" t="str">
            <v>Field</v>
          </cell>
          <cell r="F213" t="str">
            <v>Food Aid team Leader</v>
          </cell>
          <cell r="G213" t="str">
            <v>EFF01</v>
          </cell>
          <cell r="H213" t="str">
            <v>Not relocated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>Seedeg YAHIA MOHAMED</v>
          </cell>
          <cell r="D214" t="str">
            <v>FA</v>
          </cell>
          <cell r="E214" t="str">
            <v>Field</v>
          </cell>
          <cell r="F214" t="str">
            <v>Food Aid Monitor</v>
          </cell>
          <cell r="G214" t="str">
            <v>EFF01</v>
          </cell>
          <cell r="H214" t="str">
            <v>Not relocated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EF0212</v>
          </cell>
          <cell r="B215" t="str">
            <v>Active</v>
          </cell>
          <cell r="C215" t="str">
            <v>Ibrahim ADAM ABAKER</v>
          </cell>
          <cell r="D215" t="str">
            <v>FS</v>
          </cell>
          <cell r="E215" t="str">
            <v>Field</v>
          </cell>
          <cell r="F215" t="str">
            <v>Agricultural Technician</v>
          </cell>
          <cell r="G215" t="str">
            <v>EFF01</v>
          </cell>
          <cell r="H215" t="str">
            <v>Not relocated</v>
          </cell>
          <cell r="I215">
            <v>0</v>
          </cell>
          <cell r="J215">
            <v>17</v>
          </cell>
          <cell r="K215">
            <v>0</v>
          </cell>
        </row>
        <row r="216">
          <cell r="A216" t="str">
            <v>EF0213</v>
          </cell>
          <cell r="B216" t="str">
            <v>Stopped</v>
          </cell>
          <cell r="C216" t="str">
            <v>Ahmed ELBAWI ADAM</v>
          </cell>
          <cell r="D216" t="str">
            <v>LOG</v>
          </cell>
          <cell r="E216" t="str">
            <v>Office</v>
          </cell>
          <cell r="F216" t="str">
            <v>Driver</v>
          </cell>
          <cell r="G216" t="str">
            <v>EFC01</v>
          </cell>
          <cell r="H216">
            <v>0</v>
          </cell>
          <cell r="I216" t="e">
            <v>#N/A</v>
          </cell>
          <cell r="J216">
            <v>0</v>
          </cell>
          <cell r="K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>Abdelbasher OMER ALI</v>
          </cell>
          <cell r="D217" t="str">
            <v>NUT</v>
          </cell>
          <cell r="E217" t="str">
            <v>TFC</v>
          </cell>
          <cell r="F217" t="str">
            <v>Watchman</v>
          </cell>
          <cell r="G217" t="str">
            <v>EFN01</v>
          </cell>
          <cell r="H217" t="str">
            <v>Not relocated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>Fawzia KHALIL ISHAG</v>
          </cell>
          <cell r="D218" t="str">
            <v>NUT</v>
          </cell>
          <cell r="E218" t="str">
            <v>TFC</v>
          </cell>
          <cell r="F218" t="str">
            <v>Home Visitor</v>
          </cell>
          <cell r="G218" t="str">
            <v>EFN01</v>
          </cell>
          <cell r="H218" t="str">
            <v>Not relocated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</v>
          </cell>
          <cell r="D219" t="str">
            <v>LOG</v>
          </cell>
          <cell r="E219" t="str">
            <v>Office</v>
          </cell>
          <cell r="F219" t="str">
            <v>Storekeeper Assistant</v>
          </cell>
          <cell r="G219" t="str">
            <v>EFC01</v>
          </cell>
          <cell r="H219" t="str">
            <v>Not relocated</v>
          </cell>
          <cell r="I219">
            <v>0</v>
          </cell>
          <cell r="J219">
            <v>17</v>
          </cell>
          <cell r="K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</v>
          </cell>
          <cell r="D220" t="str">
            <v>LOG</v>
          </cell>
          <cell r="E220" t="str">
            <v>Office</v>
          </cell>
          <cell r="F220" t="str">
            <v>Driver</v>
          </cell>
          <cell r="G220" t="str">
            <v>EFC01</v>
          </cell>
          <cell r="H220" t="str">
            <v>Not relocated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EF0218</v>
          </cell>
          <cell r="B221" t="str">
            <v>Stopped</v>
          </cell>
          <cell r="C221" t="str">
            <v xml:space="preserve">Abubker IBRAHIM Hamad </v>
          </cell>
          <cell r="D221" t="str">
            <v>LOG</v>
          </cell>
          <cell r="E221" t="str">
            <v>Office</v>
          </cell>
          <cell r="F221" t="str">
            <v xml:space="preserve">Driver </v>
          </cell>
          <cell r="G221" t="str">
            <v>EFC01</v>
          </cell>
          <cell r="H221" t="str">
            <v>Not relocated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EF0219</v>
          </cell>
          <cell r="B222" t="str">
            <v>Stopped</v>
          </cell>
          <cell r="C222" t="str">
            <v xml:space="preserve">Seedig ABDURHMAN </v>
          </cell>
          <cell r="D222" t="str">
            <v>LOG</v>
          </cell>
          <cell r="E222" t="str">
            <v>Office</v>
          </cell>
          <cell r="F222" t="str">
            <v xml:space="preserve">Driver </v>
          </cell>
          <cell r="G222" t="str">
            <v>EFC01</v>
          </cell>
          <cell r="H222" t="str">
            <v>Not relocated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</v>
          </cell>
          <cell r="D223" t="str">
            <v>NUT</v>
          </cell>
          <cell r="E223" t="str">
            <v>TFC</v>
          </cell>
          <cell r="F223" t="str">
            <v xml:space="preserve">Phase Monitor </v>
          </cell>
          <cell r="G223" t="str">
            <v>EFN01</v>
          </cell>
          <cell r="H223" t="str">
            <v>Not relocated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EF0223</v>
          </cell>
          <cell r="B224" t="str">
            <v>Stopped</v>
          </cell>
          <cell r="C224" t="str">
            <v xml:space="preserve">Nizar HAMDAN AL MAHDI </v>
          </cell>
          <cell r="D224" t="str">
            <v>FS</v>
          </cell>
          <cell r="E224" t="str">
            <v>Field</v>
          </cell>
          <cell r="F224" t="str">
            <v>Data Entry Manager</v>
          </cell>
          <cell r="G224" t="str">
            <v>EFF01</v>
          </cell>
          <cell r="H224" t="str">
            <v>Not relocated</v>
          </cell>
          <cell r="I224">
            <v>0</v>
          </cell>
          <cell r="J224">
            <v>0</v>
          </cell>
          <cell r="K224">
            <v>0</v>
          </cell>
        </row>
        <row r="225">
          <cell r="A225" t="str">
            <v>EF0224</v>
          </cell>
          <cell r="B225" t="str">
            <v>Stopped</v>
          </cell>
          <cell r="C225" t="str">
            <v xml:space="preserve">Adam AHMED IBRAHIM </v>
          </cell>
          <cell r="D225" t="str">
            <v>FS</v>
          </cell>
          <cell r="E225" t="str">
            <v>Field</v>
          </cell>
          <cell r="F225" t="str">
            <v xml:space="preserve">Food security monitor </v>
          </cell>
          <cell r="G225" t="str">
            <v>EFF01</v>
          </cell>
          <cell r="H225" t="str">
            <v>Not relocated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>Eltajani FUDEL MUSTAFA</v>
          </cell>
          <cell r="D226" t="str">
            <v>FS</v>
          </cell>
          <cell r="E226" t="str">
            <v>Field</v>
          </cell>
          <cell r="F226" t="str">
            <v>Data Entry Manager</v>
          </cell>
          <cell r="G226" t="str">
            <v>EFF01</v>
          </cell>
          <cell r="H226" t="str">
            <v>Not relocated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EF0226</v>
          </cell>
          <cell r="B227" t="str">
            <v>Active</v>
          </cell>
          <cell r="C227" t="str">
            <v xml:space="preserve">Ibrahim SULIEMAN </v>
          </cell>
          <cell r="D227" t="str">
            <v>LOG</v>
          </cell>
          <cell r="E227" t="str">
            <v>Office</v>
          </cell>
          <cell r="F227" t="str">
            <v>Watchman</v>
          </cell>
          <cell r="G227" t="str">
            <v>EFC01</v>
          </cell>
          <cell r="H227" t="str">
            <v>Not relocated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EF0227</v>
          </cell>
          <cell r="B228" t="str">
            <v>Active</v>
          </cell>
          <cell r="C228" t="str">
            <v xml:space="preserve">Hassan ABDUHADI ALI </v>
          </cell>
          <cell r="D228" t="str">
            <v>LOG</v>
          </cell>
          <cell r="E228" t="str">
            <v>Office</v>
          </cell>
          <cell r="F228" t="str">
            <v>Watchman</v>
          </cell>
          <cell r="G228" t="str">
            <v>EFC01</v>
          </cell>
          <cell r="H228" t="str">
            <v>Not relocated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EF0228</v>
          </cell>
          <cell r="B229" t="str">
            <v>Active</v>
          </cell>
          <cell r="C229" t="str">
            <v>Hassan ABDALLAH Arja</v>
          </cell>
          <cell r="D229" t="str">
            <v>LOG</v>
          </cell>
          <cell r="E229" t="str">
            <v>Office</v>
          </cell>
          <cell r="F229" t="str">
            <v>Watchman</v>
          </cell>
          <cell r="G229" t="str">
            <v>EFC01</v>
          </cell>
          <cell r="H229" t="str">
            <v>Not relocated</v>
          </cell>
          <cell r="I229">
            <v>0</v>
          </cell>
          <cell r="J229">
            <v>21</v>
          </cell>
          <cell r="K229">
            <v>0</v>
          </cell>
        </row>
        <row r="230">
          <cell r="A230" t="str">
            <v>EF0229</v>
          </cell>
          <cell r="B230" t="str">
            <v>Active</v>
          </cell>
          <cell r="C230" t="str">
            <v>Sameer Hamed SHOGAR</v>
          </cell>
          <cell r="D230" t="str">
            <v>LOG</v>
          </cell>
          <cell r="E230" t="str">
            <v>Office</v>
          </cell>
          <cell r="F230" t="str">
            <v>Watchman</v>
          </cell>
          <cell r="G230" t="str">
            <v>EFC01</v>
          </cell>
          <cell r="H230" t="str">
            <v>Not relocated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EF0230</v>
          </cell>
          <cell r="B231" t="str">
            <v>Active</v>
          </cell>
          <cell r="C231" t="str">
            <v xml:space="preserve">Elnizeer SAAD ELNOUR </v>
          </cell>
          <cell r="D231" t="str">
            <v>LOG</v>
          </cell>
          <cell r="E231" t="str">
            <v>WHouse</v>
          </cell>
          <cell r="F231" t="str">
            <v>Watchman</v>
          </cell>
          <cell r="G231" t="str">
            <v>EFC01</v>
          </cell>
          <cell r="H231" t="str">
            <v>Not relocated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EF0231</v>
          </cell>
          <cell r="B232" t="str">
            <v>Active</v>
          </cell>
          <cell r="C232" t="str">
            <v>Ibrahim Yousif Mohamed</v>
          </cell>
          <cell r="D232" t="str">
            <v>LOG</v>
          </cell>
          <cell r="E232" t="str">
            <v>WHouse</v>
          </cell>
          <cell r="F232" t="str">
            <v>Watchman</v>
          </cell>
          <cell r="G232" t="str">
            <v>EFC01</v>
          </cell>
          <cell r="H232" t="str">
            <v>Not relocated</v>
          </cell>
          <cell r="I232">
            <v>0</v>
          </cell>
          <cell r="J232">
            <v>20</v>
          </cell>
          <cell r="K232">
            <v>0</v>
          </cell>
        </row>
        <row r="233">
          <cell r="A233" t="str">
            <v>EF0232</v>
          </cell>
          <cell r="B233" t="str">
            <v>Active</v>
          </cell>
          <cell r="C233" t="str">
            <v xml:space="preserve">Abdalla SALEH ABAKER </v>
          </cell>
          <cell r="D233" t="str">
            <v>LOG</v>
          </cell>
          <cell r="E233" t="str">
            <v>Office</v>
          </cell>
          <cell r="F233" t="str">
            <v>Watchman</v>
          </cell>
          <cell r="G233" t="str">
            <v>EFC01</v>
          </cell>
          <cell r="H233" t="str">
            <v>Not relocated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EF0233</v>
          </cell>
          <cell r="B234" t="str">
            <v>Stopped</v>
          </cell>
          <cell r="C234" t="str">
            <v xml:space="preserve">Nur Eldeein Kasham </v>
          </cell>
          <cell r="D234" t="str">
            <v>LOG</v>
          </cell>
          <cell r="E234" t="str">
            <v>Office</v>
          </cell>
          <cell r="F234" t="str">
            <v>Purchaser Assistant</v>
          </cell>
          <cell r="G234" t="str">
            <v>EFC01</v>
          </cell>
          <cell r="H234" t="str">
            <v>Not relocated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</v>
          </cell>
          <cell r="D235" t="str">
            <v>WS</v>
          </cell>
          <cell r="E235" t="str">
            <v>Field</v>
          </cell>
          <cell r="F235" t="str">
            <v>Watsan Assitant Manager</v>
          </cell>
          <cell r="G235" t="str">
            <v>EFH01</v>
          </cell>
          <cell r="H235" t="str">
            <v>Not relocated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</v>
          </cell>
          <cell r="D236" t="str">
            <v>WS</v>
          </cell>
          <cell r="E236" t="str">
            <v>Field</v>
          </cell>
          <cell r="F236" t="str">
            <v>Community Animator</v>
          </cell>
          <cell r="G236" t="str">
            <v>EFH01</v>
          </cell>
          <cell r="H236" t="str">
            <v>Not relocated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</v>
          </cell>
          <cell r="D237" t="str">
            <v>WS</v>
          </cell>
          <cell r="E237" t="str">
            <v>Field</v>
          </cell>
          <cell r="F237" t="str">
            <v>Community Approach Supervisor</v>
          </cell>
          <cell r="G237" t="str">
            <v>EFH01</v>
          </cell>
          <cell r="H237" t="str">
            <v>Not relocated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</v>
          </cell>
          <cell r="D238" t="str">
            <v>WS</v>
          </cell>
          <cell r="E238" t="str">
            <v>Field</v>
          </cell>
          <cell r="F238" t="str">
            <v>Community Animator</v>
          </cell>
          <cell r="G238" t="str">
            <v>EFH01</v>
          </cell>
          <cell r="H238" t="str">
            <v>Not relocated</v>
          </cell>
          <cell r="I238">
            <v>0</v>
          </cell>
          <cell r="J238">
            <v>0</v>
          </cell>
          <cell r="K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</v>
          </cell>
          <cell r="D239" t="str">
            <v>WS</v>
          </cell>
          <cell r="E239" t="str">
            <v>Field</v>
          </cell>
          <cell r="F239" t="str">
            <v>Community Animator</v>
          </cell>
          <cell r="G239" t="str">
            <v>EFH01</v>
          </cell>
          <cell r="H239" t="str">
            <v>Not relocated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</v>
          </cell>
          <cell r="D240" t="str">
            <v>LOG</v>
          </cell>
          <cell r="E240" t="str">
            <v>Field</v>
          </cell>
          <cell r="F240" t="str">
            <v>Watchman</v>
          </cell>
          <cell r="G240" t="str">
            <v>EFC01</v>
          </cell>
          <cell r="H240" t="str">
            <v>Not relocated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Mohamed ABAKER Ahmed</v>
          </cell>
          <cell r="D241" t="str">
            <v>LOG</v>
          </cell>
          <cell r="E241" t="str">
            <v>Field</v>
          </cell>
          <cell r="F241" t="str">
            <v>Watchman</v>
          </cell>
          <cell r="G241" t="str">
            <v>EFC01</v>
          </cell>
          <cell r="H241" t="str">
            <v>Not relocated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>Eldouma EISSA Abdelmountaleb</v>
          </cell>
          <cell r="D242" t="str">
            <v>LOG</v>
          </cell>
          <cell r="E242" t="str">
            <v>Field</v>
          </cell>
          <cell r="F242" t="str">
            <v>Watchman</v>
          </cell>
          <cell r="G242" t="str">
            <v>EFC01</v>
          </cell>
          <cell r="H242" t="str">
            <v>Not relocated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</v>
          </cell>
          <cell r="D243" t="str">
            <v>FA</v>
          </cell>
          <cell r="E243" t="str">
            <v>Field</v>
          </cell>
          <cell r="F243" t="str">
            <v xml:space="preserve">Food Distributor </v>
          </cell>
          <cell r="G243" t="str">
            <v>EFF01</v>
          </cell>
          <cell r="H243" t="str">
            <v>Not relocated</v>
          </cell>
          <cell r="I243">
            <v>0</v>
          </cell>
          <cell r="J243">
            <v>0</v>
          </cell>
          <cell r="K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>Fatima ZAKARIA HASSAN</v>
          </cell>
          <cell r="D244" t="str">
            <v>LOG</v>
          </cell>
          <cell r="E244" t="str">
            <v>Field</v>
          </cell>
          <cell r="F244" t="str">
            <v>Cook</v>
          </cell>
          <cell r="G244" t="str">
            <v>EFC01</v>
          </cell>
          <cell r="H244" t="str">
            <v>Not relocated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</v>
          </cell>
          <cell r="D245" t="str">
            <v>LOG</v>
          </cell>
          <cell r="E245" t="str">
            <v>Field</v>
          </cell>
          <cell r="F245" t="str">
            <v>Cleaner</v>
          </cell>
          <cell r="G245" t="str">
            <v>EFC01</v>
          </cell>
          <cell r="H245" t="str">
            <v>Not relocated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>Ali ABGOUP ABDEL</v>
          </cell>
          <cell r="D246" t="str">
            <v>LOG</v>
          </cell>
          <cell r="E246" t="str">
            <v>Field</v>
          </cell>
          <cell r="F246" t="str">
            <v>Watchman</v>
          </cell>
          <cell r="G246" t="str">
            <v>EFC01</v>
          </cell>
          <cell r="H246" t="str">
            <v>Not relocated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</v>
          </cell>
          <cell r="D247" t="str">
            <v>LOG</v>
          </cell>
          <cell r="E247" t="str">
            <v>Field</v>
          </cell>
          <cell r="F247" t="str">
            <v>Watchman</v>
          </cell>
          <cell r="G247" t="str">
            <v>EFC01</v>
          </cell>
          <cell r="H247" t="str">
            <v>Not relocated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</v>
          </cell>
          <cell r="D248" t="str">
            <v>LOG</v>
          </cell>
          <cell r="E248" t="str">
            <v>Field</v>
          </cell>
          <cell r="F248" t="str">
            <v>Watchman</v>
          </cell>
          <cell r="G248" t="str">
            <v>EFC01</v>
          </cell>
          <cell r="H248" t="str">
            <v>Not relocated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</v>
          </cell>
          <cell r="D249" t="str">
            <v>WS</v>
          </cell>
          <cell r="E249" t="str">
            <v>Field</v>
          </cell>
          <cell r="F249" t="str">
            <v>Mechanic</v>
          </cell>
          <cell r="G249" t="str">
            <v>EFH01</v>
          </cell>
          <cell r="H249" t="str">
            <v>Not relocated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</v>
          </cell>
          <cell r="D250" t="str">
            <v>WS</v>
          </cell>
          <cell r="E250" t="str">
            <v>Field</v>
          </cell>
          <cell r="F250" t="str">
            <v xml:space="preserve">Driller Technican </v>
          </cell>
          <cell r="G250" t="str">
            <v>EFH01</v>
          </cell>
          <cell r="H250" t="str">
            <v>Not relocated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</v>
          </cell>
          <cell r="D251" t="str">
            <v>WS</v>
          </cell>
          <cell r="E251" t="str">
            <v>Field</v>
          </cell>
          <cell r="F251" t="str">
            <v>Drilling Supervisor</v>
          </cell>
          <cell r="G251" t="str">
            <v>EFH01</v>
          </cell>
          <cell r="H251" t="str">
            <v>Not relocated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EF0251</v>
          </cell>
          <cell r="B252" t="str">
            <v>Stopped</v>
          </cell>
          <cell r="C252" t="str">
            <v xml:space="preserve">Osam  MOHMED MANSOUR </v>
          </cell>
          <cell r="D252" t="str">
            <v>WS</v>
          </cell>
          <cell r="E252" t="str">
            <v>Field</v>
          </cell>
          <cell r="F252" t="str">
            <v xml:space="preserve">TECH Supervisor </v>
          </cell>
          <cell r="G252" t="str">
            <v>EFH01</v>
          </cell>
          <cell r="H252" t="str">
            <v>Not relocated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</v>
          </cell>
          <cell r="D253" t="str">
            <v>WS</v>
          </cell>
          <cell r="E253" t="str">
            <v>Field</v>
          </cell>
          <cell r="F253" t="str">
            <v xml:space="preserve">Driller Technican </v>
          </cell>
          <cell r="G253" t="str">
            <v>EFH01</v>
          </cell>
          <cell r="H253" t="str">
            <v>Not relocated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</v>
          </cell>
          <cell r="D254" t="str">
            <v>WS</v>
          </cell>
          <cell r="E254" t="str">
            <v>Field</v>
          </cell>
          <cell r="F254" t="str">
            <v xml:space="preserve">Master Driller </v>
          </cell>
          <cell r="G254" t="str">
            <v>EFH01</v>
          </cell>
          <cell r="H254" t="str">
            <v>Not relocated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</v>
          </cell>
          <cell r="D255" t="str">
            <v>WS</v>
          </cell>
          <cell r="E255" t="str">
            <v>Field</v>
          </cell>
          <cell r="F255" t="str">
            <v xml:space="preserve">Social Approach </v>
          </cell>
          <cell r="G255" t="str">
            <v>EFH01</v>
          </cell>
          <cell r="H255" t="str">
            <v>Not relocated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</v>
          </cell>
          <cell r="D256" t="str">
            <v>ADMIN</v>
          </cell>
          <cell r="E256" t="str">
            <v>Guest house</v>
          </cell>
          <cell r="F256" t="str">
            <v xml:space="preserve">Cleaner </v>
          </cell>
          <cell r="G256" t="str">
            <v>EFC01</v>
          </cell>
          <cell r="H256" t="str">
            <v>Not relocated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EF0256</v>
          </cell>
          <cell r="B257" t="str">
            <v>Active</v>
          </cell>
          <cell r="C257" t="str">
            <v xml:space="preserve">Bahja ABDALLA BASHEIR </v>
          </cell>
          <cell r="D257" t="str">
            <v>ADMIN</v>
          </cell>
          <cell r="E257" t="str">
            <v>Office</v>
          </cell>
          <cell r="F257" t="str">
            <v xml:space="preserve">Cleaner </v>
          </cell>
          <cell r="G257" t="str">
            <v>EFC01</v>
          </cell>
          <cell r="H257" t="str">
            <v>Not relocated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</v>
          </cell>
          <cell r="D258" t="str">
            <v>LOG</v>
          </cell>
          <cell r="E258" t="str">
            <v>Guest House</v>
          </cell>
          <cell r="F258" t="str">
            <v>Watchman</v>
          </cell>
          <cell r="G258" t="str">
            <v>EFC01</v>
          </cell>
          <cell r="H258" t="str">
            <v>Not relocated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>Yanis BESHIR MAHMOUD</v>
          </cell>
          <cell r="D259" t="str">
            <v>FA</v>
          </cell>
          <cell r="E259" t="str">
            <v>Field</v>
          </cell>
          <cell r="F259" t="str">
            <v>Local Food Aid Monitor</v>
          </cell>
          <cell r="G259" t="str">
            <v>EFF01</v>
          </cell>
          <cell r="H259" t="str">
            <v>Not relocated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>Al Nur ABDELRAHMAN SHERIF</v>
          </cell>
          <cell r="D260" t="str">
            <v>FA</v>
          </cell>
          <cell r="E260" t="str">
            <v>Field</v>
          </cell>
          <cell r="F260" t="str">
            <v>Local Food Aid Monitor</v>
          </cell>
          <cell r="G260" t="str">
            <v>EFF01</v>
          </cell>
          <cell r="H260" t="str">
            <v>Not relocated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>Abdelaziz MOHAMED AHMED</v>
          </cell>
          <cell r="D261" t="str">
            <v>FA</v>
          </cell>
          <cell r="E261" t="str">
            <v>Field</v>
          </cell>
          <cell r="F261" t="str">
            <v>Local Food Aid Monitor</v>
          </cell>
          <cell r="G261" t="str">
            <v>EFF01</v>
          </cell>
          <cell r="H261" t="str">
            <v>Not relocated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EF0261</v>
          </cell>
          <cell r="B262" t="str">
            <v>Active</v>
          </cell>
          <cell r="C262" t="str">
            <v>Abdelkader YagouP</v>
          </cell>
          <cell r="D262" t="str">
            <v>FA</v>
          </cell>
          <cell r="E262" t="str">
            <v>Field</v>
          </cell>
          <cell r="F262" t="str">
            <v>Local Food Aid Monitor</v>
          </cell>
          <cell r="G262" t="str">
            <v>EFF01</v>
          </cell>
          <cell r="H262" t="str">
            <v>Not relocated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EF0262</v>
          </cell>
          <cell r="B263" t="str">
            <v>Stopped</v>
          </cell>
          <cell r="C263" t="str">
            <v>Faisal IBRAHIM ABDULAZIZ</v>
          </cell>
          <cell r="D263" t="str">
            <v>WS</v>
          </cell>
          <cell r="E263" t="str">
            <v>Field</v>
          </cell>
          <cell r="F263" t="str">
            <v>Watsan Tecnician</v>
          </cell>
          <cell r="G263" t="str">
            <v>EFH01</v>
          </cell>
          <cell r="H263" t="str">
            <v>Not relocated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EF0263</v>
          </cell>
          <cell r="B264" t="str">
            <v>Active</v>
          </cell>
          <cell r="C264" t="str">
            <v>Faisal MOHAMED EISSA</v>
          </cell>
          <cell r="D264" t="str">
            <v>FS</v>
          </cell>
          <cell r="E264" t="str">
            <v>Field</v>
          </cell>
          <cell r="F264" t="str">
            <v>Food security survey</v>
          </cell>
          <cell r="G264" t="str">
            <v>EFF01</v>
          </cell>
          <cell r="H264" t="str">
            <v>Not relocated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>KhaterAdam Jally</v>
          </cell>
          <cell r="D265" t="str">
            <v>FA</v>
          </cell>
          <cell r="E265" t="str">
            <v>Field</v>
          </cell>
          <cell r="F265" t="str">
            <v>Local Food Aid Monitor</v>
          </cell>
          <cell r="G265" t="str">
            <v>EFF01</v>
          </cell>
          <cell r="H265" t="str">
            <v>Not relocated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>Abdelgassim Mahmoud Abdallah</v>
          </cell>
          <cell r="D266" t="str">
            <v>LOG</v>
          </cell>
          <cell r="E266" t="str">
            <v>Field</v>
          </cell>
          <cell r="F266" t="str">
            <v>Watchman</v>
          </cell>
          <cell r="G266" t="str">
            <v>EFC01</v>
          </cell>
          <cell r="H266" t="str">
            <v>Not relocated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EF0266</v>
          </cell>
          <cell r="B267" t="str">
            <v>Stopped</v>
          </cell>
          <cell r="C267" t="str">
            <v>Yousif Adam Zakaria</v>
          </cell>
          <cell r="D267" t="str">
            <v>LOG</v>
          </cell>
          <cell r="E267" t="str">
            <v>Office</v>
          </cell>
          <cell r="F267" t="str">
            <v>Driver</v>
          </cell>
          <cell r="G267" t="str">
            <v>EFC01</v>
          </cell>
          <cell r="H267" t="str">
            <v>Not relocated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EF0267</v>
          </cell>
          <cell r="B268" t="str">
            <v>Active</v>
          </cell>
          <cell r="C268" t="str">
            <v>Modather Mohamed Abdalla</v>
          </cell>
          <cell r="D268" t="str">
            <v>LOG</v>
          </cell>
          <cell r="E268" t="str">
            <v>Office</v>
          </cell>
          <cell r="F268" t="str">
            <v>Mechanic Assistan</v>
          </cell>
          <cell r="G268" t="str">
            <v>EFC01</v>
          </cell>
          <cell r="H268" t="str">
            <v>Not relocated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>Adam Abdulkarim Abdulshafi</v>
          </cell>
          <cell r="D269" t="str">
            <v>NUT</v>
          </cell>
          <cell r="E269" t="str">
            <v>SFC</v>
          </cell>
          <cell r="F269" t="str">
            <v>Watchman</v>
          </cell>
          <cell r="G269" t="str">
            <v>EFN01</v>
          </cell>
          <cell r="H269" t="str">
            <v>Not relocated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>Adam Mohamed Yahya</v>
          </cell>
          <cell r="D270" t="str">
            <v>NUT</v>
          </cell>
          <cell r="E270" t="str">
            <v>SFC</v>
          </cell>
          <cell r="F270" t="str">
            <v>Watchman</v>
          </cell>
          <cell r="G270" t="str">
            <v>EFN01</v>
          </cell>
          <cell r="H270" t="str">
            <v>Not relocated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EF0270</v>
          </cell>
          <cell r="B271" t="str">
            <v>Active</v>
          </cell>
          <cell r="C271" t="str">
            <v>Ahmed Suleiman Ahmed</v>
          </cell>
          <cell r="D271" t="str">
            <v>LOG</v>
          </cell>
          <cell r="E271" t="str">
            <v>Guest House</v>
          </cell>
          <cell r="F271" t="str">
            <v>Watchman</v>
          </cell>
          <cell r="G271" t="str">
            <v>EFC01</v>
          </cell>
          <cell r="H271" t="str">
            <v>Not relocated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EF0271</v>
          </cell>
          <cell r="B272" t="str">
            <v>Active</v>
          </cell>
          <cell r="C272" t="str">
            <v>Babiker Ibrahim Mohamed</v>
          </cell>
          <cell r="D272" t="str">
            <v>LOG</v>
          </cell>
          <cell r="E272" t="str">
            <v>Guest House</v>
          </cell>
          <cell r="F272" t="str">
            <v>Watchman</v>
          </cell>
          <cell r="G272" t="str">
            <v>EFC01</v>
          </cell>
          <cell r="H272" t="str">
            <v>Not relocated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>Mohamed Ahmed Dawalbeit</v>
          </cell>
          <cell r="D273" t="str">
            <v>LOG</v>
          </cell>
          <cell r="E273" t="str">
            <v>Office</v>
          </cell>
          <cell r="F273" t="str">
            <v>Watchman</v>
          </cell>
          <cell r="G273" t="str">
            <v>EFC01</v>
          </cell>
          <cell r="H273" t="str">
            <v>Not relocated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>Alameldeen Ahmed Yousif Adam</v>
          </cell>
          <cell r="D274" t="str">
            <v>WS</v>
          </cell>
          <cell r="E274" t="str">
            <v>Field</v>
          </cell>
          <cell r="F274" t="str">
            <v>Geophisical operator</v>
          </cell>
          <cell r="G274" t="str">
            <v>EFH01</v>
          </cell>
          <cell r="H274" t="str">
            <v>Not relocated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>Hamid Mussa Suleiman</v>
          </cell>
          <cell r="D275" t="str">
            <v>WS</v>
          </cell>
          <cell r="E275" t="str">
            <v>Field</v>
          </cell>
          <cell r="F275" t="str">
            <v>Geophisical operator</v>
          </cell>
          <cell r="G275" t="str">
            <v>EFH01</v>
          </cell>
          <cell r="H275" t="str">
            <v>Not relocated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>Jaafer Mohamed Ahmed</v>
          </cell>
          <cell r="D276" t="str">
            <v>WS</v>
          </cell>
          <cell r="E276" t="str">
            <v>Field</v>
          </cell>
          <cell r="F276" t="str">
            <v>Geophisical supervisor</v>
          </cell>
          <cell r="G276" t="str">
            <v>EFH01</v>
          </cell>
          <cell r="H276" t="str">
            <v>Not relocated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>Ossam eldien Abdalla Ismail</v>
          </cell>
          <cell r="D277" t="str">
            <v>WS</v>
          </cell>
          <cell r="E277" t="str">
            <v>Field</v>
          </cell>
          <cell r="F277" t="str">
            <v>Drilling assistant</v>
          </cell>
          <cell r="G277" t="str">
            <v>EFH01</v>
          </cell>
          <cell r="H277" t="str">
            <v>Not relocated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>Nagat Adam Mohamed</v>
          </cell>
          <cell r="D278" t="str">
            <v>FS</v>
          </cell>
          <cell r="E278" t="str">
            <v>Field</v>
          </cell>
          <cell r="F278" t="str">
            <v xml:space="preserve">Food security monitor </v>
          </cell>
          <cell r="G278" t="str">
            <v>EFF01</v>
          </cell>
          <cell r="H278" t="str">
            <v>Not relocated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>Azarg Dawood Hamid</v>
          </cell>
          <cell r="D279" t="str">
            <v>LOG</v>
          </cell>
          <cell r="E279" t="str">
            <v>Office</v>
          </cell>
          <cell r="F279" t="str">
            <v xml:space="preserve">Radio operator </v>
          </cell>
          <cell r="G279" t="str">
            <v>EFC01</v>
          </cell>
          <cell r="H279" t="str">
            <v>KH-EF</v>
          </cell>
          <cell r="I279">
            <v>200000</v>
          </cell>
          <cell r="J279">
            <v>0</v>
          </cell>
          <cell r="K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>Anwar Elamin Ahmed</v>
          </cell>
          <cell r="D280" t="str">
            <v>LOG</v>
          </cell>
          <cell r="E280" t="str">
            <v>Office</v>
          </cell>
          <cell r="F280" t="str">
            <v xml:space="preserve">Radio operator </v>
          </cell>
          <cell r="G280" t="str">
            <v>EFC01</v>
          </cell>
          <cell r="H280" t="str">
            <v>KH-EF</v>
          </cell>
          <cell r="I280">
            <v>200000</v>
          </cell>
          <cell r="J280">
            <v>0</v>
          </cell>
          <cell r="K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>Aisha Adam Ahmed Mohamed</v>
          </cell>
          <cell r="D281" t="str">
            <v>LOG</v>
          </cell>
          <cell r="E281" t="str">
            <v>Field</v>
          </cell>
          <cell r="F281" t="str">
            <v>Cook/Cleaner</v>
          </cell>
          <cell r="G281" t="str">
            <v>EFC01</v>
          </cell>
          <cell r="H281" t="str">
            <v>Not relocated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>Hamed Mohamed Hamed</v>
          </cell>
          <cell r="D282" t="str">
            <v>LOG</v>
          </cell>
          <cell r="E282" t="str">
            <v>Office</v>
          </cell>
          <cell r="F282" t="str">
            <v>LOG/Assistant -Daraslaam</v>
          </cell>
          <cell r="G282" t="str">
            <v>EFC01</v>
          </cell>
          <cell r="H282" t="str">
            <v>Not relocated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>Habadeen Sidig Basher</v>
          </cell>
          <cell r="D283" t="str">
            <v>WS</v>
          </cell>
          <cell r="E283" t="str">
            <v>Field</v>
          </cell>
          <cell r="F283" t="str">
            <v xml:space="preserve">Technical Supervisor </v>
          </cell>
          <cell r="G283" t="str">
            <v>EFH01</v>
          </cell>
          <cell r="H283" t="str">
            <v>Not relocated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>Taha Osman Nasor</v>
          </cell>
          <cell r="D284" t="str">
            <v>WS</v>
          </cell>
          <cell r="E284" t="str">
            <v>Field</v>
          </cell>
          <cell r="F284" t="str">
            <v>Drilling Assistant</v>
          </cell>
          <cell r="G284" t="str">
            <v>EFH01</v>
          </cell>
          <cell r="H284" t="str">
            <v>Not relocated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>Elsadig Arja Abdurahman</v>
          </cell>
          <cell r="D285" t="str">
            <v>WS</v>
          </cell>
          <cell r="E285" t="str">
            <v>Field</v>
          </cell>
          <cell r="F285" t="str">
            <v>Drilling Assistant</v>
          </cell>
          <cell r="G285" t="str">
            <v>EFH01</v>
          </cell>
          <cell r="H285" t="str">
            <v>Not relocated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>Hamed Zakaria Basi</v>
          </cell>
          <cell r="D286" t="str">
            <v>FA</v>
          </cell>
          <cell r="E286" t="str">
            <v>Field</v>
          </cell>
          <cell r="F286" t="str">
            <v>Food Aid Monitor</v>
          </cell>
          <cell r="G286" t="str">
            <v>EFF01</v>
          </cell>
          <cell r="H286" t="str">
            <v>Not relocated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>Mahadia Adam Ibrahim</v>
          </cell>
          <cell r="D287" t="str">
            <v>NUT</v>
          </cell>
          <cell r="E287" t="str">
            <v>OTP</v>
          </cell>
          <cell r="F287" t="str">
            <v>OTP Team Leader</v>
          </cell>
          <cell r="G287" t="str">
            <v>EFN01</v>
          </cell>
          <cell r="H287" t="str">
            <v>Not relocated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>Eltigani Fadul Mustafa</v>
          </cell>
          <cell r="D288" t="str">
            <v>ADMIN</v>
          </cell>
          <cell r="E288" t="str">
            <v>Office</v>
          </cell>
          <cell r="F288" t="str">
            <v>Accountant</v>
          </cell>
          <cell r="G288" t="str">
            <v>EFC01</v>
          </cell>
          <cell r="H288" t="str">
            <v>Not relocated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>Abdelhameed Eltigani Suliman</v>
          </cell>
          <cell r="D289" t="str">
            <v>NUT</v>
          </cell>
          <cell r="E289" t="str">
            <v>TFC</v>
          </cell>
          <cell r="F289" t="str">
            <v xml:space="preserve">Medical Supervisor </v>
          </cell>
          <cell r="G289" t="str">
            <v>EFN01</v>
          </cell>
          <cell r="H289" t="str">
            <v>Not relocated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EF0289</v>
          </cell>
          <cell r="B290" t="str">
            <v>Stopped</v>
          </cell>
          <cell r="C290" t="str">
            <v>Hisham Eldeen Abdol Malik Babikir</v>
          </cell>
          <cell r="D290" t="str">
            <v>LOG</v>
          </cell>
          <cell r="E290" t="str">
            <v>Office</v>
          </cell>
          <cell r="F290" t="str">
            <v>Driver</v>
          </cell>
          <cell r="G290" t="str">
            <v>EFC01</v>
          </cell>
          <cell r="H290" t="str">
            <v>Not relocated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EF0290</v>
          </cell>
          <cell r="B291" t="str">
            <v>Active</v>
          </cell>
          <cell r="C291" t="str">
            <v>Mariam Abaker Yahya</v>
          </cell>
          <cell r="D291" t="str">
            <v>NUT</v>
          </cell>
          <cell r="E291" t="str">
            <v>TFC</v>
          </cell>
          <cell r="F291" t="str">
            <v>Cleaner</v>
          </cell>
          <cell r="G291" t="str">
            <v>EFN01</v>
          </cell>
          <cell r="H291" t="str">
            <v>Not relocated</v>
          </cell>
          <cell r="I291">
            <v>0</v>
          </cell>
          <cell r="J291">
            <v>8</v>
          </cell>
          <cell r="K291">
            <v>0</v>
          </cell>
        </row>
        <row r="292">
          <cell r="A292" t="str">
            <v>EF0291</v>
          </cell>
          <cell r="B292" t="str">
            <v>Active</v>
          </cell>
          <cell r="C292" t="str">
            <v>Anwar Elamin Ahmed</v>
          </cell>
          <cell r="D292" t="str">
            <v>LOG</v>
          </cell>
          <cell r="E292" t="str">
            <v>Office</v>
          </cell>
          <cell r="F292" t="str">
            <v xml:space="preserve">Radio operator </v>
          </cell>
          <cell r="G292" t="str">
            <v>EFC01</v>
          </cell>
          <cell r="H292" t="str">
            <v>KH-EF</v>
          </cell>
          <cell r="I292">
            <v>200000</v>
          </cell>
          <cell r="J292">
            <v>0</v>
          </cell>
          <cell r="K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>James Gordon Bulli</v>
          </cell>
          <cell r="D293" t="str">
            <v>LOG</v>
          </cell>
          <cell r="E293" t="str">
            <v>Office</v>
          </cell>
          <cell r="F293" t="str">
            <v>Logistician Assistant</v>
          </cell>
          <cell r="G293" t="str">
            <v>EFC01</v>
          </cell>
          <cell r="H293" t="str">
            <v>Not relocated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>Adam Younis Ishag</v>
          </cell>
          <cell r="D294" t="str">
            <v>NUT</v>
          </cell>
          <cell r="E294" t="str">
            <v>OTP</v>
          </cell>
          <cell r="F294" t="str">
            <v xml:space="preserve">Measurer </v>
          </cell>
          <cell r="G294" t="str">
            <v>EFN01</v>
          </cell>
          <cell r="H294" t="str">
            <v>Not relocated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>Rehab Ibrahim Saleh</v>
          </cell>
          <cell r="D295" t="str">
            <v>FS</v>
          </cell>
          <cell r="E295" t="str">
            <v>Field</v>
          </cell>
          <cell r="F295" t="str">
            <v>Data Entry Manager</v>
          </cell>
          <cell r="G295" t="str">
            <v>EFF01</v>
          </cell>
          <cell r="H295" t="str">
            <v>Not relocated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>Abdalla Mohamed Gumma</v>
          </cell>
          <cell r="D296" t="str">
            <v>LOG</v>
          </cell>
          <cell r="E296" t="str">
            <v>Office</v>
          </cell>
          <cell r="F296" t="str">
            <v>Watchman</v>
          </cell>
          <cell r="G296" t="str">
            <v>EFC01</v>
          </cell>
          <cell r="H296" t="str">
            <v>Not relocated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>Abubaker Adam Ahmed</v>
          </cell>
          <cell r="D297" t="str">
            <v>LOG</v>
          </cell>
          <cell r="E297" t="str">
            <v>Office</v>
          </cell>
          <cell r="F297" t="str">
            <v>Watchman</v>
          </cell>
          <cell r="G297" t="str">
            <v>EFC01</v>
          </cell>
          <cell r="H297" t="str">
            <v>Not relocated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</v>
          </cell>
          <cell r="D298" t="str">
            <v>LOG</v>
          </cell>
          <cell r="E298" t="str">
            <v>Office</v>
          </cell>
          <cell r="F298" t="str">
            <v>Watchman</v>
          </cell>
          <cell r="G298" t="str">
            <v>EFC01</v>
          </cell>
          <cell r="H298" t="str">
            <v>Not relocated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</v>
          </cell>
          <cell r="D299" t="str">
            <v>LOG</v>
          </cell>
          <cell r="E299" t="str">
            <v>Office</v>
          </cell>
          <cell r="F299" t="str">
            <v>Watchman</v>
          </cell>
          <cell r="G299" t="str">
            <v>EFC01</v>
          </cell>
          <cell r="H299" t="str">
            <v>Not relocated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>Yassir Eissa Elsamani</v>
          </cell>
          <cell r="D300" t="str">
            <v>LOG</v>
          </cell>
          <cell r="E300" t="str">
            <v>Guest House</v>
          </cell>
          <cell r="F300" t="str">
            <v>Watchman</v>
          </cell>
          <cell r="G300" t="str">
            <v>EFC01</v>
          </cell>
          <cell r="H300" t="str">
            <v>Not relocated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>Abdulgadir Yagoub Kheir Alla</v>
          </cell>
          <cell r="D301" t="str">
            <v>NUT</v>
          </cell>
          <cell r="E301" t="str">
            <v>TFC</v>
          </cell>
          <cell r="F301" t="str">
            <v>Watchman</v>
          </cell>
          <cell r="G301" t="str">
            <v>EFN01</v>
          </cell>
          <cell r="H301" t="str">
            <v>Not relocated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>Ishag  Gamar eldeen Abdalla</v>
          </cell>
          <cell r="D302" t="str">
            <v>LOG</v>
          </cell>
          <cell r="E302" t="str">
            <v>Office</v>
          </cell>
          <cell r="F302" t="str">
            <v>Watchman</v>
          </cell>
          <cell r="G302" t="str">
            <v>EFC01</v>
          </cell>
          <cell r="H302" t="str">
            <v>Not relocated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>Ahmed Ibrahim Ahmed</v>
          </cell>
          <cell r="D303" t="str">
            <v>LOG</v>
          </cell>
          <cell r="E303" t="str">
            <v>Office</v>
          </cell>
          <cell r="F303" t="str">
            <v>Watchman</v>
          </cell>
          <cell r="G303" t="str">
            <v>EFC01</v>
          </cell>
          <cell r="H303" t="str">
            <v>Not relocated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>Yahya Abdalla Yagoub</v>
          </cell>
          <cell r="D304" t="str">
            <v>LOG</v>
          </cell>
          <cell r="E304" t="str">
            <v>Guest House</v>
          </cell>
          <cell r="F304" t="str">
            <v>Watchman</v>
          </cell>
          <cell r="G304" t="str">
            <v>EFC01</v>
          </cell>
          <cell r="H304" t="str">
            <v>Not relocated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>Hassan Adam Ibrahim</v>
          </cell>
          <cell r="D305" t="str">
            <v>LOG</v>
          </cell>
          <cell r="E305" t="str">
            <v>Guest house</v>
          </cell>
          <cell r="F305" t="str">
            <v>Watchman</v>
          </cell>
          <cell r="G305" t="str">
            <v>EFC01</v>
          </cell>
          <cell r="H305" t="str">
            <v>Not relocated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>Abdalla Mohamed Ahmed Elsafi</v>
          </cell>
          <cell r="D306" t="str">
            <v>LOG</v>
          </cell>
          <cell r="E306" t="str">
            <v>Guest House</v>
          </cell>
          <cell r="F306" t="str">
            <v>Watchman</v>
          </cell>
          <cell r="G306" t="str">
            <v>EFC01</v>
          </cell>
          <cell r="H306" t="str">
            <v>Not relocated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>Samah Mansour Elyas</v>
          </cell>
          <cell r="D307" t="str">
            <v>WS</v>
          </cell>
          <cell r="E307" t="str">
            <v>Field</v>
          </cell>
          <cell r="F307" t="str">
            <v>Community Animator</v>
          </cell>
          <cell r="G307" t="str">
            <v>EFH01</v>
          </cell>
          <cell r="H307" t="str">
            <v>Not relocated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>Ahmed Mohamed Abaker</v>
          </cell>
          <cell r="D308" t="str">
            <v>NUT</v>
          </cell>
          <cell r="E308" t="str">
            <v>TFC</v>
          </cell>
          <cell r="F308" t="str">
            <v>Nurse</v>
          </cell>
          <cell r="G308" t="str">
            <v>EFN01</v>
          </cell>
          <cell r="H308" t="str">
            <v>Not relocated</v>
          </cell>
          <cell r="I308">
            <v>0</v>
          </cell>
          <cell r="J308">
            <v>1</v>
          </cell>
          <cell r="K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>Ahmed Abdulkarim Hassan</v>
          </cell>
          <cell r="D309" t="str">
            <v>LOG</v>
          </cell>
          <cell r="E309" t="str">
            <v>Office</v>
          </cell>
          <cell r="F309" t="str">
            <v>Driver</v>
          </cell>
          <cell r="G309" t="str">
            <v>EFC01</v>
          </cell>
          <cell r="H309" t="str">
            <v>Not relocated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>Elnour Mussa Abdalla</v>
          </cell>
          <cell r="D310" t="str">
            <v>LOG</v>
          </cell>
          <cell r="E310" t="str">
            <v>Office</v>
          </cell>
          <cell r="F310" t="str">
            <v>Driver</v>
          </cell>
          <cell r="G310" t="str">
            <v>EFC01</v>
          </cell>
          <cell r="H310" t="str">
            <v>Not relocated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>Mohamed Idris Adam</v>
          </cell>
          <cell r="D311" t="str">
            <v>NUT</v>
          </cell>
          <cell r="E311" t="str">
            <v>TFC</v>
          </cell>
          <cell r="F311" t="str">
            <v>Registrar</v>
          </cell>
          <cell r="G311" t="str">
            <v>EFN01</v>
          </cell>
          <cell r="H311" t="str">
            <v>Not relocated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>Mohamed Badr Abdalmajid</v>
          </cell>
          <cell r="D312" t="str">
            <v>FS</v>
          </cell>
          <cell r="E312" t="str">
            <v>Field</v>
          </cell>
          <cell r="F312" t="str">
            <v>Data Entry Clerk</v>
          </cell>
          <cell r="G312" t="str">
            <v>EFF01</v>
          </cell>
          <cell r="H312" t="str">
            <v>Not relocated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>Zakaria Mohamed Khamees</v>
          </cell>
          <cell r="D313" t="str">
            <v>LOG</v>
          </cell>
          <cell r="E313" t="str">
            <v>Office</v>
          </cell>
          <cell r="F313" t="str">
            <v>Driver</v>
          </cell>
          <cell r="G313" t="str">
            <v>EFC01</v>
          </cell>
          <cell r="H313" t="str">
            <v>Not relocated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>Adam Osman Mukhtar</v>
          </cell>
          <cell r="D314" t="str">
            <v>LOG</v>
          </cell>
          <cell r="E314" t="str">
            <v>Office</v>
          </cell>
          <cell r="F314" t="str">
            <v>Driver</v>
          </cell>
          <cell r="G314" t="str">
            <v>EFC01</v>
          </cell>
          <cell r="H314" t="str">
            <v>Not relocated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>Mohamed Adam Mohamed Abdalla</v>
          </cell>
          <cell r="D315" t="str">
            <v>LOG</v>
          </cell>
          <cell r="E315" t="str">
            <v>Office</v>
          </cell>
          <cell r="F315" t="str">
            <v>Driver</v>
          </cell>
          <cell r="G315" t="str">
            <v>EFC01</v>
          </cell>
          <cell r="H315" t="str">
            <v>Not relocated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>Elsadig Eissa Samani</v>
          </cell>
          <cell r="D316" t="str">
            <v>LOG</v>
          </cell>
          <cell r="E316" t="str">
            <v>Office</v>
          </cell>
          <cell r="F316" t="str">
            <v>Driver</v>
          </cell>
          <cell r="G316" t="str">
            <v>EFC01</v>
          </cell>
          <cell r="H316" t="str">
            <v>Not relocated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>Adam Omer Abaker</v>
          </cell>
          <cell r="D317" t="str">
            <v>LOG</v>
          </cell>
          <cell r="E317" t="str">
            <v>Field</v>
          </cell>
          <cell r="F317" t="str">
            <v>Watchman</v>
          </cell>
          <cell r="G317" t="str">
            <v>EFC01</v>
          </cell>
          <cell r="H317" t="str">
            <v>Not relocated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>Mahmoud Ahmed Adam</v>
          </cell>
          <cell r="D318" t="str">
            <v>LOG</v>
          </cell>
          <cell r="E318" t="str">
            <v>Field</v>
          </cell>
          <cell r="F318" t="str">
            <v>Watchman</v>
          </cell>
          <cell r="G318" t="str">
            <v>EFC01</v>
          </cell>
          <cell r="H318" t="str">
            <v>Not relocated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>Sanossi Mohamed Ibrahim</v>
          </cell>
          <cell r="D319" t="str">
            <v>LOG</v>
          </cell>
          <cell r="E319" t="str">
            <v>Field</v>
          </cell>
          <cell r="F319" t="str">
            <v>Watchman</v>
          </cell>
          <cell r="G319" t="str">
            <v>EFC01</v>
          </cell>
          <cell r="H319" t="str">
            <v>Not relocated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>Adam Yaya MOHAMED</v>
          </cell>
          <cell r="D320" t="str">
            <v>LOG</v>
          </cell>
          <cell r="E320" t="str">
            <v>Field</v>
          </cell>
          <cell r="F320" t="str">
            <v>Watchman</v>
          </cell>
          <cell r="G320" t="str">
            <v>EFC01</v>
          </cell>
          <cell r="H320" t="str">
            <v>Not relocated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>Elsadig Arja Abdurahman</v>
          </cell>
          <cell r="D321" t="str">
            <v>WS</v>
          </cell>
          <cell r="E321" t="str">
            <v>Field</v>
          </cell>
          <cell r="F321" t="str">
            <v>Drilling Assistant</v>
          </cell>
          <cell r="G321" t="str">
            <v>EFH01</v>
          </cell>
          <cell r="H321" t="str">
            <v>Not relocated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>Haider  Hamid Sharif</v>
          </cell>
          <cell r="D322" t="str">
            <v>LOG</v>
          </cell>
          <cell r="E322" t="str">
            <v>Office</v>
          </cell>
          <cell r="F322" t="str">
            <v>Stock manager assistant</v>
          </cell>
          <cell r="G322" t="str">
            <v>EFC01</v>
          </cell>
          <cell r="H322" t="str">
            <v>Not relocated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>Khalid Hassan El Ahnef Ahmed</v>
          </cell>
          <cell r="D323" t="str">
            <v>LOG</v>
          </cell>
          <cell r="E323" t="str">
            <v>Office</v>
          </cell>
          <cell r="F323" t="str">
            <v>Driver</v>
          </cell>
          <cell r="G323" t="str">
            <v>EFC01</v>
          </cell>
          <cell r="H323" t="str">
            <v>Not relocated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>Hamid Gamer El Deen Abaker</v>
          </cell>
          <cell r="D324" t="str">
            <v>NUT</v>
          </cell>
          <cell r="E324" t="str">
            <v>TFC</v>
          </cell>
          <cell r="F324" t="str">
            <v>Medical Assistant</v>
          </cell>
          <cell r="G324" t="str">
            <v>EFN01</v>
          </cell>
          <cell r="H324" t="str">
            <v>Not relocated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>Abdelrahim ABDALLAH ADAM</v>
          </cell>
          <cell r="D325" t="str">
            <v>FS</v>
          </cell>
          <cell r="E325" t="str">
            <v>Field</v>
          </cell>
          <cell r="F325" t="str">
            <v>Veterinary Officer</v>
          </cell>
          <cell r="G325" t="str">
            <v>EFF01</v>
          </cell>
          <cell r="H325" t="str">
            <v>Not relocated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>Yahya Abdalla Yagoub</v>
          </cell>
          <cell r="D326" t="str">
            <v>NUT</v>
          </cell>
          <cell r="E326" t="str">
            <v>OTP</v>
          </cell>
          <cell r="F326" t="str">
            <v>watchman</v>
          </cell>
          <cell r="G326" t="str">
            <v>EFN01</v>
          </cell>
          <cell r="H326" t="str">
            <v>Not relocated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</v>
          </cell>
          <cell r="D327" t="str">
            <v>NUT</v>
          </cell>
          <cell r="E327" t="str">
            <v>OTP</v>
          </cell>
          <cell r="F327" t="str">
            <v>watchman</v>
          </cell>
          <cell r="G327" t="str">
            <v>EFN01</v>
          </cell>
          <cell r="H327" t="str">
            <v>Not relocated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>Ismael Ahmed Osman</v>
          </cell>
          <cell r="D328" t="str">
            <v>NUT</v>
          </cell>
          <cell r="E328" t="str">
            <v>OTP</v>
          </cell>
          <cell r="F328" t="str">
            <v>watchman</v>
          </cell>
          <cell r="G328" t="str">
            <v>EFN01</v>
          </cell>
          <cell r="H328" t="str">
            <v>Not relocated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>Ahmed Ibrahim Ahmed</v>
          </cell>
          <cell r="D329" t="str">
            <v>NUT</v>
          </cell>
          <cell r="E329" t="str">
            <v>OTP</v>
          </cell>
          <cell r="F329" t="str">
            <v>watchman</v>
          </cell>
          <cell r="G329" t="str">
            <v>EFN01</v>
          </cell>
          <cell r="H329" t="str">
            <v>Not relocated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>Ishag Gamar Eldeen Abdalla</v>
          </cell>
          <cell r="D330" t="str">
            <v>NUT</v>
          </cell>
          <cell r="E330" t="str">
            <v>OTP</v>
          </cell>
          <cell r="F330" t="str">
            <v>watchman</v>
          </cell>
          <cell r="G330" t="str">
            <v>EFN01</v>
          </cell>
          <cell r="H330" t="str">
            <v>Not relocated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>Mubarak Abdulatif Al Sanosy</v>
          </cell>
          <cell r="D331" t="str">
            <v>WS</v>
          </cell>
          <cell r="E331" t="str">
            <v>Field</v>
          </cell>
          <cell r="F331" t="str">
            <v>Building Team Leader</v>
          </cell>
          <cell r="G331" t="str">
            <v>EFH01</v>
          </cell>
          <cell r="H331" t="str">
            <v>Not relocated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</v>
          </cell>
          <cell r="D332" t="str">
            <v>NUT</v>
          </cell>
          <cell r="E332" t="str">
            <v>OTP</v>
          </cell>
          <cell r="F332" t="str">
            <v>Home visitor</v>
          </cell>
          <cell r="G332" t="str">
            <v>EFN01</v>
          </cell>
          <cell r="H332" t="str">
            <v>Not relocated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</row>
      </sheetData>
      <sheetData sheetId="10" refreshError="1">
        <row r="4">
          <cell r="A4" t="str">
            <v>STAFF  CODE</v>
          </cell>
          <cell r="B4" t="str">
            <v>NAME</v>
          </cell>
          <cell r="C4" t="str">
            <v>DEPT</v>
          </cell>
          <cell r="D4" t="str">
            <v>POSITION</v>
          </cell>
          <cell r="E4" t="str">
            <v>DATE OF EMPLOYMENT</v>
          </cell>
          <cell r="F4" t="str">
            <v>END OF CONTRACT</v>
          </cell>
          <cell r="G4" t="str">
            <v>NB OF ANNUAL LEAVES ACQUIRED</v>
          </cell>
          <cell r="H4" t="str">
            <v>NB OF LEAVES taken AT THE BEGINNING OF THE MONTH</v>
          </cell>
          <cell r="I4" t="str">
            <v>ANNUAL LEAVE</v>
          </cell>
          <cell r="J4" t="str">
            <v>DAYS REMAINING AT THE END OF THE MONTH</v>
          </cell>
          <cell r="K4" t="str">
            <v>SICK LEAVE</v>
          </cell>
          <cell r="L4" t="str">
            <v>COMPAS-SIONNATE LEAVE</v>
          </cell>
          <cell r="M4" t="str">
            <v>UNPAID LEAVE</v>
          </cell>
          <cell r="N4" t="str">
            <v>MATERNITY LEAVE</v>
          </cell>
          <cell r="O4" t="str">
            <v>PATERNITY LEAVE</v>
          </cell>
          <cell r="P4" t="str">
            <v>NOT HIRED DAY</v>
          </cell>
          <cell r="Q4" t="str">
            <v>TOTAL LEAVE</v>
          </cell>
        </row>
        <row r="5">
          <cell r="A5" t="str">
            <v>EF0001</v>
          </cell>
          <cell r="B5" t="str">
            <v xml:space="preserve">Abdalla EL NOUR MOHAMMED YAHIA </v>
          </cell>
          <cell r="C5" t="str">
            <v>NUT</v>
          </cell>
          <cell r="D5" t="str">
            <v>Watchman</v>
          </cell>
          <cell r="E5">
            <v>38169</v>
          </cell>
          <cell r="F5">
            <v>2958465</v>
          </cell>
          <cell r="G5">
            <v>73.493150684931507</v>
          </cell>
          <cell r="H5">
            <v>45</v>
          </cell>
          <cell r="I5">
            <v>0</v>
          </cell>
          <cell r="J5">
            <v>28.493150684931507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</row>
        <row r="8">
          <cell r="A8" t="str">
            <v>EF0007</v>
          </cell>
          <cell r="B8" t="str">
            <v xml:space="preserve">Abderahman OMER MOHAMED </v>
          </cell>
          <cell r="C8" t="str">
            <v>NUT</v>
          </cell>
          <cell r="D8" t="str">
            <v xml:space="preserve">Phase Monitor </v>
          </cell>
          <cell r="E8">
            <v>38200</v>
          </cell>
          <cell r="F8">
            <v>2958465</v>
          </cell>
          <cell r="G8">
            <v>71.438356164383563</v>
          </cell>
          <cell r="H8">
            <v>47</v>
          </cell>
          <cell r="I8">
            <v>0</v>
          </cell>
          <cell r="J8">
            <v>24.438356164383563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/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</row>
        <row r="10">
          <cell r="A10" t="str">
            <v/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</row>
        <row r="11">
          <cell r="A11" t="str">
            <v>EF0011</v>
          </cell>
          <cell r="B11" t="str">
            <v xml:space="preserve">Abu Zaid MOHAMMED ABDALLAH </v>
          </cell>
          <cell r="C11" t="str">
            <v>LOG</v>
          </cell>
          <cell r="D11" t="str">
            <v>Transport/Secu Manager</v>
          </cell>
          <cell r="E11">
            <v>38213</v>
          </cell>
          <cell r="F11">
            <v>2958465</v>
          </cell>
          <cell r="G11">
            <v>70.547945205479451</v>
          </cell>
          <cell r="H11">
            <v>61</v>
          </cell>
          <cell r="I11">
            <v>0</v>
          </cell>
          <cell r="J11">
            <v>9.5479452054794507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</row>
        <row r="13">
          <cell r="A13" t="str">
            <v>EF0013</v>
          </cell>
          <cell r="B13" t="str">
            <v xml:space="preserve">Adam IBRAHIM ABDALLA </v>
          </cell>
          <cell r="C13" t="str">
            <v>NUT</v>
          </cell>
          <cell r="D13" t="str">
            <v>Registrar</v>
          </cell>
          <cell r="E13">
            <v>38160</v>
          </cell>
          <cell r="F13">
            <v>2958465</v>
          </cell>
          <cell r="G13">
            <v>74.109589041095887</v>
          </cell>
          <cell r="H13">
            <v>50</v>
          </cell>
          <cell r="I13">
            <v>0</v>
          </cell>
          <cell r="J13">
            <v>24.109589041095887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EF0014</v>
          </cell>
          <cell r="B14" t="str">
            <v xml:space="preserve">Adam MOHAMEDIN ADAM  </v>
          </cell>
          <cell r="C14" t="str">
            <v>LOG</v>
          </cell>
          <cell r="D14" t="str">
            <v xml:space="preserve">Storekeeper </v>
          </cell>
          <cell r="E14">
            <v>38160</v>
          </cell>
          <cell r="F14">
            <v>2958465</v>
          </cell>
          <cell r="G14">
            <v>74.109589041095887</v>
          </cell>
          <cell r="H14">
            <v>31</v>
          </cell>
          <cell r="I14">
            <v>0</v>
          </cell>
          <cell r="J14">
            <v>43.109589041095887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EF0016</v>
          </cell>
          <cell r="B15" t="str">
            <v xml:space="preserve">Adam OSMAN AHMED </v>
          </cell>
          <cell r="C15" t="str">
            <v>NUT</v>
          </cell>
          <cell r="D15" t="str">
            <v>PM team leader</v>
          </cell>
          <cell r="E15">
            <v>38160</v>
          </cell>
          <cell r="F15">
            <v>2958465</v>
          </cell>
          <cell r="G15">
            <v>74.109589041095887</v>
          </cell>
          <cell r="H15">
            <v>50</v>
          </cell>
          <cell r="I15">
            <v>0</v>
          </cell>
          <cell r="J15">
            <v>24.109589041095887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 t="str">
            <v>EF0017</v>
          </cell>
          <cell r="B16" t="str">
            <v xml:space="preserve">Eldouma ABDELBASHER AHMED </v>
          </cell>
          <cell r="C16" t="str">
            <v>NUT</v>
          </cell>
          <cell r="D16" t="str">
            <v>Watchman</v>
          </cell>
          <cell r="E16">
            <v>38164</v>
          </cell>
          <cell r="F16">
            <v>2958465</v>
          </cell>
          <cell r="G16">
            <v>73.835616438356155</v>
          </cell>
          <cell r="H16">
            <v>25</v>
          </cell>
          <cell r="I16">
            <v>0</v>
          </cell>
          <cell r="J16">
            <v>48.835616438356155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EF0018</v>
          </cell>
          <cell r="B17" t="str">
            <v xml:space="preserve">Ahmed el Tijani MANSUR MAHMUD </v>
          </cell>
          <cell r="C17" t="str">
            <v>LOG</v>
          </cell>
          <cell r="D17" t="str">
            <v>Watchman</v>
          </cell>
          <cell r="E17">
            <v>38094</v>
          </cell>
          <cell r="F17">
            <v>2958465</v>
          </cell>
          <cell r="G17">
            <v>78.561643835616437</v>
          </cell>
          <cell r="H17">
            <v>50</v>
          </cell>
          <cell r="I17">
            <v>0</v>
          </cell>
          <cell r="J17">
            <v>28.561643835616437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>EF0020</v>
          </cell>
          <cell r="B18" t="str">
            <v xml:space="preserve">Ahmed YOUSSUF Mohamed  </v>
          </cell>
          <cell r="C18" t="str">
            <v>FS</v>
          </cell>
          <cell r="D18" t="str">
            <v>Food security Supervisor</v>
          </cell>
          <cell r="E18">
            <v>38171</v>
          </cell>
          <cell r="F18">
            <v>2958465</v>
          </cell>
          <cell r="G18">
            <v>73.356164383561634</v>
          </cell>
          <cell r="H18">
            <v>37</v>
          </cell>
          <cell r="I18">
            <v>0</v>
          </cell>
          <cell r="J18">
            <v>36.356164383561634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EF0021</v>
          </cell>
          <cell r="B19" t="str">
            <v xml:space="preserve">Aisha BABIKIR SHUMO </v>
          </cell>
          <cell r="C19" t="str">
            <v>NUT</v>
          </cell>
          <cell r="D19" t="str">
            <v>Home Visitor</v>
          </cell>
          <cell r="E19">
            <v>38200</v>
          </cell>
          <cell r="F19">
            <v>2958465</v>
          </cell>
          <cell r="G19">
            <v>71.438356164383563</v>
          </cell>
          <cell r="H19">
            <v>54</v>
          </cell>
          <cell r="I19">
            <v>0</v>
          </cell>
          <cell r="J19">
            <v>17.438356164383563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</row>
        <row r="21">
          <cell r="A21" t="str">
            <v>EF0023</v>
          </cell>
          <cell r="B21" t="str">
            <v xml:space="preserve">Al Tom ISMAIL MOHAMMED </v>
          </cell>
          <cell r="C21" t="str">
            <v>LOG</v>
          </cell>
          <cell r="D21" t="str">
            <v xml:space="preserve">Watchman </v>
          </cell>
          <cell r="E21">
            <v>38097</v>
          </cell>
          <cell r="F21">
            <v>2958465</v>
          </cell>
          <cell r="G21">
            <v>78.356164383561634</v>
          </cell>
          <cell r="H21">
            <v>47</v>
          </cell>
          <cell r="I21">
            <v>0</v>
          </cell>
          <cell r="J21">
            <v>31.356164383561634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EF0024</v>
          </cell>
          <cell r="B22" t="str">
            <v xml:space="preserve">Amir ABAKER ADAM </v>
          </cell>
          <cell r="C22" t="str">
            <v>NUT</v>
          </cell>
          <cell r="D22" t="str">
            <v>PM team leader</v>
          </cell>
          <cell r="E22">
            <v>38160</v>
          </cell>
          <cell r="F22">
            <v>2958465</v>
          </cell>
          <cell r="G22">
            <v>74.109589041095887</v>
          </cell>
          <cell r="H22">
            <v>47</v>
          </cell>
          <cell r="I22">
            <v>0</v>
          </cell>
          <cell r="J22">
            <v>27.109589041095887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</row>
        <row r="24">
          <cell r="A24" t="str">
            <v>EF0026</v>
          </cell>
          <cell r="B24" t="str">
            <v xml:space="preserve">Amna AHMED ABDELLA </v>
          </cell>
          <cell r="C24" t="str">
            <v>ADMIN</v>
          </cell>
          <cell r="D24" t="str">
            <v>Cleaner</v>
          </cell>
          <cell r="E24">
            <v>38064</v>
          </cell>
          <cell r="F24">
            <v>2958465</v>
          </cell>
          <cell r="G24">
            <v>80.547945205479451</v>
          </cell>
          <cell r="H24">
            <v>72</v>
          </cell>
          <cell r="I24">
            <v>0</v>
          </cell>
          <cell r="J24">
            <v>8.5479452054794507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</row>
        <row r="27">
          <cell r="A27" t="str">
            <v>EF0031</v>
          </cell>
          <cell r="B27" t="str">
            <v xml:space="preserve">Aziza ABDALLA ABAKER </v>
          </cell>
          <cell r="C27" t="str">
            <v>NUT</v>
          </cell>
          <cell r="D27" t="str">
            <v>Social animator</v>
          </cell>
          <cell r="E27">
            <v>38160</v>
          </cell>
          <cell r="F27">
            <v>2958465</v>
          </cell>
          <cell r="G27">
            <v>74.109589041095887</v>
          </cell>
          <cell r="H27">
            <v>50</v>
          </cell>
          <cell r="I27">
            <v>0</v>
          </cell>
          <cell r="J27">
            <v>24.109589041095887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A29" t="str">
            <v>EF0035</v>
          </cell>
          <cell r="B29" t="str">
            <v xml:space="preserve">Eltaieb ADAM AHMED </v>
          </cell>
          <cell r="C29" t="str">
            <v>NUT</v>
          </cell>
          <cell r="D29" t="str">
            <v xml:space="preserve">Phase Monitor </v>
          </cell>
          <cell r="E29">
            <v>38200</v>
          </cell>
          <cell r="F29">
            <v>2958465</v>
          </cell>
          <cell r="G29">
            <v>71.438356164383563</v>
          </cell>
          <cell r="H29">
            <v>53</v>
          </cell>
          <cell r="I29">
            <v>3</v>
          </cell>
          <cell r="J29">
            <v>15.438356164383563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3</v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</row>
        <row r="31">
          <cell r="A31" t="str">
            <v>EF0038</v>
          </cell>
          <cell r="B31" t="str">
            <v xml:space="preserve">Fathia ABDALLHA ABDULRHAMAN  </v>
          </cell>
          <cell r="C31" t="str">
            <v>NUT</v>
          </cell>
          <cell r="D31" t="str">
            <v xml:space="preserve">Home Visitor </v>
          </cell>
          <cell r="E31">
            <v>38171</v>
          </cell>
          <cell r="F31">
            <v>2958465</v>
          </cell>
          <cell r="G31">
            <v>73.356164383561634</v>
          </cell>
          <cell r="H31">
            <v>74</v>
          </cell>
          <cell r="I31">
            <v>0</v>
          </cell>
          <cell r="J31">
            <v>-0.64383561643836629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EF0040</v>
          </cell>
          <cell r="B32" t="str">
            <v xml:space="preserve">Fatima ADAM IBRAHIM </v>
          </cell>
          <cell r="C32" t="str">
            <v>ADMIN</v>
          </cell>
          <cell r="D32" t="str">
            <v>Cleaner</v>
          </cell>
          <cell r="E32">
            <v>38174</v>
          </cell>
          <cell r="F32">
            <v>2958465</v>
          </cell>
          <cell r="G32">
            <v>73.150684931506845</v>
          </cell>
          <cell r="H32">
            <v>52</v>
          </cell>
          <cell r="I32">
            <v>0</v>
          </cell>
          <cell r="J32">
            <v>21.150684931506845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EF0039</v>
          </cell>
          <cell r="B33" t="str">
            <v xml:space="preserve">Fatima ABDERAHMAN HASSAN </v>
          </cell>
          <cell r="C33" t="str">
            <v>NUT</v>
          </cell>
          <cell r="D33" t="str">
            <v xml:space="preserve">Cook </v>
          </cell>
          <cell r="E33">
            <v>38160</v>
          </cell>
          <cell r="F33">
            <v>2958465</v>
          </cell>
          <cell r="G33">
            <v>74.109589041095887</v>
          </cell>
          <cell r="H33">
            <v>50</v>
          </cell>
          <cell r="I33">
            <v>0</v>
          </cell>
          <cell r="J33">
            <v>24.109589041095887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</row>
        <row r="35">
          <cell r="A35" t="str">
            <v>EF0041</v>
          </cell>
          <cell r="B35" t="str">
            <v xml:space="preserve">Fatima ADAM MOHAMED </v>
          </cell>
          <cell r="C35" t="str">
            <v>NUT</v>
          </cell>
          <cell r="D35" t="str">
            <v xml:space="preserve">Home Visitor </v>
          </cell>
          <cell r="E35">
            <v>38171</v>
          </cell>
          <cell r="F35">
            <v>2958465</v>
          </cell>
          <cell r="G35">
            <v>73.356164383561634</v>
          </cell>
          <cell r="H35">
            <v>68</v>
          </cell>
          <cell r="I35">
            <v>5</v>
          </cell>
          <cell r="J35">
            <v>0.35616438356163371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5</v>
          </cell>
        </row>
        <row r="36">
          <cell r="A36" t="str">
            <v>EF0047</v>
          </cell>
          <cell r="B36" t="str">
            <v xml:space="preserve">Hassan HASHIM ALI </v>
          </cell>
          <cell r="C36" t="str">
            <v>LOG</v>
          </cell>
          <cell r="D36" t="str">
            <v>Watchman</v>
          </cell>
          <cell r="E36">
            <v>38176</v>
          </cell>
          <cell r="F36">
            <v>2958465</v>
          </cell>
          <cell r="G36">
            <v>73.013698630136986</v>
          </cell>
          <cell r="H36">
            <v>30</v>
          </cell>
          <cell r="I36">
            <v>0</v>
          </cell>
          <cell r="J36">
            <v>43.013698630136986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</row>
        <row r="39">
          <cell r="A39" t="str">
            <v>EF0044</v>
          </cell>
          <cell r="B39" t="str">
            <v xml:space="preserve">Halima IBRAHIM ABDLESSIS </v>
          </cell>
          <cell r="C39" t="str">
            <v>NUT</v>
          </cell>
          <cell r="D39" t="str">
            <v xml:space="preserve">Cleaner </v>
          </cell>
          <cell r="E39">
            <v>38171</v>
          </cell>
          <cell r="F39">
            <v>2958465</v>
          </cell>
          <cell r="G39">
            <v>73.356164383561634</v>
          </cell>
          <cell r="H39">
            <v>50</v>
          </cell>
          <cell r="I39">
            <v>0</v>
          </cell>
          <cell r="J39">
            <v>23.356164383561634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EF0045</v>
          </cell>
          <cell r="B40" t="str">
            <v xml:space="preserve">Hanan MOHAMAD ADAM </v>
          </cell>
          <cell r="C40" t="str">
            <v>NUT</v>
          </cell>
          <cell r="D40" t="str">
            <v xml:space="preserve">Psychosocial Worker </v>
          </cell>
          <cell r="E40">
            <v>38160</v>
          </cell>
          <cell r="F40">
            <v>2958465</v>
          </cell>
          <cell r="G40">
            <v>74.109589041095887</v>
          </cell>
          <cell r="H40">
            <v>70</v>
          </cell>
          <cell r="I40">
            <v>0</v>
          </cell>
          <cell r="J40">
            <v>4.1095890410958873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>EF0046</v>
          </cell>
          <cell r="B41" t="str">
            <v xml:space="preserve">Hassan AHMED ABDURAHMAN </v>
          </cell>
          <cell r="C41" t="str">
            <v>NUT</v>
          </cell>
          <cell r="D41" t="str">
            <v xml:space="preserve">TFC Supervisor </v>
          </cell>
          <cell r="E41">
            <v>38220</v>
          </cell>
          <cell r="F41">
            <v>2958465</v>
          </cell>
          <cell r="G41">
            <v>70.06849315068493</v>
          </cell>
          <cell r="H41">
            <v>25</v>
          </cell>
          <cell r="I41">
            <v>0</v>
          </cell>
          <cell r="J41">
            <v>45.06849315068493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A47" t="str">
            <v>EF0068</v>
          </cell>
          <cell r="B47" t="str">
            <v xml:space="preserve">Mohamed ABDELRAHMAN ABDELMAWLA </v>
          </cell>
          <cell r="C47" t="str">
            <v>LOG</v>
          </cell>
          <cell r="D47" t="str">
            <v>Watchman</v>
          </cell>
          <cell r="E47">
            <v>38078</v>
          </cell>
          <cell r="F47">
            <v>2958465</v>
          </cell>
          <cell r="G47">
            <v>79.657534246575338</v>
          </cell>
          <cell r="H47">
            <v>50</v>
          </cell>
          <cell r="I47">
            <v>0</v>
          </cell>
          <cell r="J47">
            <v>29.657534246575338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</row>
        <row r="49">
          <cell r="A49" t="str">
            <v>EF0048</v>
          </cell>
          <cell r="B49" t="str">
            <v xml:space="preserve">Hassina ADDOMA ABDULLA </v>
          </cell>
          <cell r="C49" t="str">
            <v>NUT</v>
          </cell>
          <cell r="D49" t="str">
            <v xml:space="preserve">Home Visitor </v>
          </cell>
          <cell r="E49">
            <v>38171</v>
          </cell>
          <cell r="F49">
            <v>2958465</v>
          </cell>
          <cell r="G49">
            <v>73.356164383561634</v>
          </cell>
          <cell r="H49">
            <v>65</v>
          </cell>
          <cell r="I49">
            <v>0</v>
          </cell>
          <cell r="J49">
            <v>8.3561643835616337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 t="str">
            <v>EF0071</v>
          </cell>
          <cell r="B50" t="str">
            <v xml:space="preserve">Mohamed IBRAHIM ABDALLA </v>
          </cell>
          <cell r="C50" t="str">
            <v>LOG</v>
          </cell>
          <cell r="D50" t="str">
            <v>Watchman</v>
          </cell>
          <cell r="E50">
            <v>38175</v>
          </cell>
          <cell r="F50">
            <v>2958465</v>
          </cell>
          <cell r="G50">
            <v>73.082191780821915</v>
          </cell>
          <cell r="H50">
            <v>47</v>
          </cell>
          <cell r="I50">
            <v>0</v>
          </cell>
          <cell r="J50">
            <v>26.082191780821915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</row>
        <row r="52">
          <cell r="A52" t="str">
            <v>EF0073</v>
          </cell>
          <cell r="B52" t="str">
            <v xml:space="preserve">Mohamed Saad EL NOUR EL HAY </v>
          </cell>
          <cell r="C52" t="str">
            <v>LOG</v>
          </cell>
          <cell r="D52" t="str">
            <v>Watchman</v>
          </cell>
          <cell r="E52">
            <v>38085</v>
          </cell>
          <cell r="F52">
            <v>2958465</v>
          </cell>
          <cell r="G52">
            <v>79.178082191780817</v>
          </cell>
          <cell r="H52">
            <v>71</v>
          </cell>
          <cell r="I52">
            <v>0</v>
          </cell>
          <cell r="J52">
            <v>8.1780821917808169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</row>
        <row r="54">
          <cell r="A54" t="str">
            <v>EF0075</v>
          </cell>
          <cell r="B54" t="str">
            <v xml:space="preserve">Mohamed IBRAHIM AHMED </v>
          </cell>
          <cell r="C54" t="str">
            <v>FA</v>
          </cell>
          <cell r="D54" t="str">
            <v xml:space="preserve">Food aid supervisor  </v>
          </cell>
          <cell r="E54">
            <v>38200</v>
          </cell>
          <cell r="F54">
            <v>2958465</v>
          </cell>
          <cell r="G54">
            <v>71.438356164383563</v>
          </cell>
          <cell r="H54">
            <v>27</v>
          </cell>
          <cell r="I54">
            <v>0</v>
          </cell>
          <cell r="J54">
            <v>44.438356164383563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A57" t="str">
            <v>EF0053</v>
          </cell>
          <cell r="B57" t="str">
            <v xml:space="preserve">Ibrahim ABDERAHMAN MAHMOUD </v>
          </cell>
          <cell r="C57" t="str">
            <v>NUT</v>
          </cell>
          <cell r="D57" t="str">
            <v xml:space="preserve">Phase Monitor </v>
          </cell>
          <cell r="E57">
            <v>38160</v>
          </cell>
          <cell r="F57">
            <v>2958465</v>
          </cell>
          <cell r="G57">
            <v>74.109589041095887</v>
          </cell>
          <cell r="H57">
            <v>50</v>
          </cell>
          <cell r="I57">
            <v>0</v>
          </cell>
          <cell r="J57">
            <v>24.109589041095887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</row>
        <row r="61">
          <cell r="A61" t="str">
            <v>EF0084</v>
          </cell>
          <cell r="B61" t="str">
            <v xml:space="preserve">Salwa MOHAMMEDIN ABDALLA </v>
          </cell>
          <cell r="C61" t="str">
            <v>ADMIN</v>
          </cell>
          <cell r="D61" t="str">
            <v>Cook</v>
          </cell>
          <cell r="E61">
            <v>38069</v>
          </cell>
          <cell r="F61">
            <v>2958465</v>
          </cell>
          <cell r="G61">
            <v>80.205479452054789</v>
          </cell>
          <cell r="H61">
            <v>34</v>
          </cell>
          <cell r="I61">
            <v>0</v>
          </cell>
          <cell r="J61">
            <v>46.205479452054789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EF0054</v>
          </cell>
          <cell r="B62" t="str">
            <v xml:space="preserve">Ibrahim MOHAMED Adam </v>
          </cell>
          <cell r="C62" t="str">
            <v>NUT</v>
          </cell>
          <cell r="D62" t="str">
            <v>Medical Assistant</v>
          </cell>
          <cell r="E62">
            <v>38171</v>
          </cell>
          <cell r="F62">
            <v>2958465</v>
          </cell>
          <cell r="G62">
            <v>73.356164383561634</v>
          </cell>
          <cell r="H62">
            <v>57</v>
          </cell>
          <cell r="I62">
            <v>0</v>
          </cell>
          <cell r="J62">
            <v>16.356164383561634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EF0055</v>
          </cell>
          <cell r="B63" t="str">
            <v xml:space="preserve">Insaf IBRAHIM ADAM </v>
          </cell>
          <cell r="C63" t="str">
            <v>NUT</v>
          </cell>
          <cell r="D63" t="str">
            <v xml:space="preserve">Home Visitor </v>
          </cell>
          <cell r="E63">
            <v>38171</v>
          </cell>
          <cell r="F63">
            <v>2958465</v>
          </cell>
          <cell r="G63">
            <v>73.356164383561634</v>
          </cell>
          <cell r="H63">
            <v>50</v>
          </cell>
          <cell r="I63">
            <v>0</v>
          </cell>
          <cell r="J63">
            <v>23.356164383561634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</row>
        <row r="69">
          <cell r="A69" t="str">
            <v>EF0057</v>
          </cell>
          <cell r="B69" t="str">
            <v xml:space="preserve">Izeldeen ADAM YOUSSUF </v>
          </cell>
          <cell r="C69" t="str">
            <v>NUT</v>
          </cell>
          <cell r="D69" t="str">
            <v>Home Visitor Team Leader</v>
          </cell>
          <cell r="E69">
            <v>38171</v>
          </cell>
          <cell r="F69">
            <v>2958465</v>
          </cell>
          <cell r="G69">
            <v>73.356164383561634</v>
          </cell>
          <cell r="H69">
            <v>50</v>
          </cell>
          <cell r="I69">
            <v>0</v>
          </cell>
          <cell r="J69">
            <v>23.356164383561634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</row>
        <row r="71">
          <cell r="A71" t="str">
            <v>EF0058</v>
          </cell>
          <cell r="B71" t="str">
            <v xml:space="preserve">Ishag HASSAN IDRISS ABDELLA </v>
          </cell>
          <cell r="C71" t="str">
            <v>NUT</v>
          </cell>
          <cell r="D71" t="str">
            <v>Watchman</v>
          </cell>
          <cell r="E71">
            <v>38169</v>
          </cell>
          <cell r="F71">
            <v>2958465</v>
          </cell>
          <cell r="G71">
            <v>73.493150684931507</v>
          </cell>
          <cell r="H71">
            <v>55</v>
          </cell>
          <cell r="I71">
            <v>0</v>
          </cell>
          <cell r="J71">
            <v>18.493150684931507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 t="str">
            <v>EF0063</v>
          </cell>
          <cell r="B72" t="str">
            <v xml:space="preserve">Kubra ISHAG ABDULKARIM </v>
          </cell>
          <cell r="C72" t="str">
            <v>NUT</v>
          </cell>
          <cell r="D72" t="str">
            <v>Nurse</v>
          </cell>
          <cell r="E72">
            <v>38171</v>
          </cell>
          <cell r="F72">
            <v>2958465</v>
          </cell>
          <cell r="G72">
            <v>73.356164383561634</v>
          </cell>
          <cell r="H72">
            <v>54</v>
          </cell>
          <cell r="I72">
            <v>0</v>
          </cell>
          <cell r="J72">
            <v>19.356164383561634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EF0070</v>
          </cell>
          <cell r="B73" t="str">
            <v xml:space="preserve">Mohamed BEKHIT ABDURAHMAN </v>
          </cell>
          <cell r="C73" t="str">
            <v>NUT</v>
          </cell>
          <cell r="D73" t="str">
            <v xml:space="preserve">Phase Monitor </v>
          </cell>
          <cell r="E73">
            <v>38160</v>
          </cell>
          <cell r="F73">
            <v>2958465</v>
          </cell>
          <cell r="G73">
            <v>74.109589041095887</v>
          </cell>
          <cell r="H73">
            <v>65</v>
          </cell>
          <cell r="I73">
            <v>0</v>
          </cell>
          <cell r="J73">
            <v>9.1095890410958873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EF0078</v>
          </cell>
          <cell r="B74" t="str">
            <v xml:space="preserve">Mora ABAKER AHMED </v>
          </cell>
          <cell r="C74" t="str">
            <v>NUT</v>
          </cell>
          <cell r="D74" t="str">
            <v xml:space="preserve">Home Visitor </v>
          </cell>
          <cell r="E74">
            <v>38200</v>
          </cell>
          <cell r="F74">
            <v>2958465</v>
          </cell>
          <cell r="G74">
            <v>71.438356164383563</v>
          </cell>
          <cell r="H74">
            <v>50</v>
          </cell>
          <cell r="I74">
            <v>0</v>
          </cell>
          <cell r="J74">
            <v>21.438356164383563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</row>
        <row r="85">
          <cell r="A85" t="str">
            <v>EF0086</v>
          </cell>
          <cell r="B85" t="str">
            <v xml:space="preserve">Seedeg MUSSA MOHAMED </v>
          </cell>
          <cell r="C85" t="str">
            <v>NUT</v>
          </cell>
          <cell r="D85" t="str">
            <v>Home Visitor</v>
          </cell>
          <cell r="E85">
            <v>38171</v>
          </cell>
          <cell r="F85">
            <v>2958465</v>
          </cell>
          <cell r="G85">
            <v>73.356164383561634</v>
          </cell>
          <cell r="H85">
            <v>50</v>
          </cell>
          <cell r="I85">
            <v>0</v>
          </cell>
          <cell r="J85">
            <v>23.356164383561634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A87" t="str">
            <v>EF0087</v>
          </cell>
          <cell r="B87" t="str">
            <v xml:space="preserve">Semina ADAM Hussein </v>
          </cell>
          <cell r="C87" t="str">
            <v>NUT</v>
          </cell>
          <cell r="D87" t="str">
            <v>Nurse</v>
          </cell>
          <cell r="E87">
            <v>38160</v>
          </cell>
          <cell r="F87">
            <v>2958465</v>
          </cell>
          <cell r="G87">
            <v>74.109589041095887</v>
          </cell>
          <cell r="H87">
            <v>72</v>
          </cell>
          <cell r="I87">
            <v>0</v>
          </cell>
          <cell r="J87">
            <v>2.1095890410958873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EF0094</v>
          </cell>
          <cell r="B88" t="str">
            <v xml:space="preserve">Yahia ABDALLA MOHAMED ABAKER </v>
          </cell>
          <cell r="C88" t="str">
            <v>NUT</v>
          </cell>
          <cell r="D88" t="str">
            <v>Storekeeper</v>
          </cell>
          <cell r="E88">
            <v>38160</v>
          </cell>
          <cell r="F88">
            <v>2958465</v>
          </cell>
          <cell r="G88">
            <v>74.109589041095887</v>
          </cell>
          <cell r="H88">
            <v>25</v>
          </cell>
          <cell r="I88">
            <v>25</v>
          </cell>
          <cell r="J88">
            <v>24.109589041095887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25</v>
          </cell>
        </row>
        <row r="89">
          <cell r="A89" t="str">
            <v>EF0098</v>
          </cell>
          <cell r="B89" t="str">
            <v xml:space="preserve">Zainab ADAM HASSAN </v>
          </cell>
          <cell r="C89" t="str">
            <v>NUT</v>
          </cell>
          <cell r="D89" t="str">
            <v xml:space="preserve">Cook </v>
          </cell>
          <cell r="E89">
            <v>38171</v>
          </cell>
          <cell r="F89">
            <v>2958465</v>
          </cell>
          <cell r="G89">
            <v>73.356164383561634</v>
          </cell>
          <cell r="H89">
            <v>50</v>
          </cell>
          <cell r="I89">
            <v>0</v>
          </cell>
          <cell r="J89">
            <v>23.356164383561634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</row>
        <row r="92">
          <cell r="A92" t="str">
            <v>EF0099</v>
          </cell>
          <cell r="B92" t="str">
            <v xml:space="preserve">Zainab MUSTAFA ABDALLA </v>
          </cell>
          <cell r="C92" t="str">
            <v>NUT</v>
          </cell>
          <cell r="D92" t="str">
            <v xml:space="preserve">Psychosocial Worker </v>
          </cell>
          <cell r="E92">
            <v>38171</v>
          </cell>
          <cell r="F92">
            <v>2958465</v>
          </cell>
          <cell r="G92">
            <v>73.356164383561634</v>
          </cell>
          <cell r="H92">
            <v>25</v>
          </cell>
          <cell r="I92">
            <v>0</v>
          </cell>
          <cell r="J92">
            <v>48.356164383561634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</row>
        <row r="94">
          <cell r="A94" t="str">
            <v>EF0100</v>
          </cell>
          <cell r="B94" t="str">
            <v xml:space="preserve">Zakaria ADAM AHMID </v>
          </cell>
          <cell r="C94" t="str">
            <v>NUT</v>
          </cell>
          <cell r="D94" t="str">
            <v>Watchman</v>
          </cell>
          <cell r="E94">
            <v>38169</v>
          </cell>
          <cell r="F94">
            <v>2958465</v>
          </cell>
          <cell r="G94">
            <v>73.493150684931507</v>
          </cell>
          <cell r="H94">
            <v>45</v>
          </cell>
          <cell r="I94">
            <v>0</v>
          </cell>
          <cell r="J94">
            <v>28.493150684931507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EF0059</v>
          </cell>
          <cell r="B95" t="str">
            <v xml:space="preserve">Ismail MOHAMED GUMAA </v>
          </cell>
          <cell r="C95" t="str">
            <v>LOG</v>
          </cell>
          <cell r="D95" t="str">
            <v xml:space="preserve">Watchman </v>
          </cell>
          <cell r="E95">
            <v>38108</v>
          </cell>
          <cell r="F95">
            <v>2958465</v>
          </cell>
          <cell r="G95">
            <v>77.602739726027394</v>
          </cell>
          <cell r="H95">
            <v>50</v>
          </cell>
          <cell r="I95">
            <v>0</v>
          </cell>
          <cell r="J95">
            <v>27.602739726027394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EF0101</v>
          </cell>
          <cell r="B96" t="str">
            <v xml:space="preserve">Zakaria MOHAMED ADAM </v>
          </cell>
          <cell r="C96" t="str">
            <v>NUT</v>
          </cell>
          <cell r="D96" t="str">
            <v>Watchman</v>
          </cell>
          <cell r="E96">
            <v>38169</v>
          </cell>
          <cell r="F96">
            <v>2958465</v>
          </cell>
          <cell r="G96">
            <v>73.493150684931507</v>
          </cell>
          <cell r="H96">
            <v>45</v>
          </cell>
          <cell r="I96">
            <v>0</v>
          </cell>
          <cell r="J96">
            <v>28.493150684931507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</row>
        <row r="101">
          <cell r="A101" t="str">
            <v>EF0085</v>
          </cell>
          <cell r="B101" t="str">
            <v xml:space="preserve">Sara ELNOUR OSMAN </v>
          </cell>
          <cell r="C101" t="str">
            <v>FA</v>
          </cell>
          <cell r="D101" t="str">
            <v>Commodity Tracking Officer</v>
          </cell>
          <cell r="E101">
            <v>38160</v>
          </cell>
          <cell r="F101">
            <v>2958465</v>
          </cell>
          <cell r="G101">
            <v>74.109589041095887</v>
          </cell>
          <cell r="H101">
            <v>37</v>
          </cell>
          <cell r="I101">
            <v>0</v>
          </cell>
          <cell r="J101">
            <v>37.109589041095887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</row>
        <row r="103">
          <cell r="A103" t="str">
            <v>EF0095</v>
          </cell>
          <cell r="B103" t="str">
            <v xml:space="preserve">Younes ABUBAKER MANSUR </v>
          </cell>
          <cell r="C103" t="str">
            <v>LOG</v>
          </cell>
          <cell r="D103" t="str">
            <v>Watchman</v>
          </cell>
          <cell r="E103">
            <v>38083</v>
          </cell>
          <cell r="F103">
            <v>2958465</v>
          </cell>
          <cell r="G103">
            <v>79.315068493150676</v>
          </cell>
          <cell r="H103">
            <v>50</v>
          </cell>
          <cell r="I103">
            <v>0</v>
          </cell>
          <cell r="J103">
            <v>29.315068493150676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</row>
        <row r="105">
          <cell r="A105" t="str">
            <v>EF0102</v>
          </cell>
          <cell r="B105" t="str">
            <v xml:space="preserve">Adam MOHAMED ABDALLAH </v>
          </cell>
          <cell r="C105" t="str">
            <v>LOG</v>
          </cell>
          <cell r="D105" t="str">
            <v>Mechanic</v>
          </cell>
          <cell r="E105">
            <v>38245</v>
          </cell>
          <cell r="F105">
            <v>2958465</v>
          </cell>
          <cell r="G105">
            <v>68.424657534246577</v>
          </cell>
          <cell r="H105">
            <v>42</v>
          </cell>
          <cell r="I105">
            <v>0</v>
          </cell>
          <cell r="J105">
            <v>26.424657534246577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</row>
        <row r="109">
          <cell r="A109" t="str">
            <v>EF0106</v>
          </cell>
          <cell r="B109" t="str">
            <v xml:space="preserve">Essaid ABU ELBASHER </v>
          </cell>
          <cell r="C109" t="str">
            <v>LOG</v>
          </cell>
          <cell r="D109" t="str">
            <v>Driver</v>
          </cell>
          <cell r="E109">
            <v>38292</v>
          </cell>
          <cell r="F109">
            <v>2958465</v>
          </cell>
          <cell r="G109">
            <v>65.273972602739718</v>
          </cell>
          <cell r="H109">
            <v>27</v>
          </cell>
          <cell r="I109">
            <v>27</v>
          </cell>
          <cell r="J109">
            <v>11.273972602739718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</v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</row>
        <row r="111">
          <cell r="A111" t="str">
            <v>EF0108</v>
          </cell>
          <cell r="B111" t="str">
            <v xml:space="preserve">Abubaker MUSSA ELBISHARI </v>
          </cell>
          <cell r="C111" t="str">
            <v>NUT</v>
          </cell>
          <cell r="D111" t="str">
            <v>Nurse</v>
          </cell>
          <cell r="E111">
            <v>38238</v>
          </cell>
          <cell r="F111">
            <v>2958465</v>
          </cell>
          <cell r="G111">
            <v>68.904109589041099</v>
          </cell>
          <cell r="H111">
            <v>49</v>
          </cell>
          <cell r="I111">
            <v>0</v>
          </cell>
          <cell r="J111">
            <v>19.904109589041099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</row>
        <row r="113">
          <cell r="A113" t="str">
            <v>EF0110</v>
          </cell>
          <cell r="B113" t="str">
            <v xml:space="preserve">Ibrahim MUSSA ADAM </v>
          </cell>
          <cell r="C113" t="str">
            <v>NUT</v>
          </cell>
          <cell r="D113" t="str">
            <v>Nurse</v>
          </cell>
          <cell r="E113">
            <v>38544</v>
          </cell>
          <cell r="F113">
            <v>2958465</v>
          </cell>
          <cell r="G113">
            <v>48.150684931506845</v>
          </cell>
          <cell r="H113">
            <v>25</v>
          </cell>
          <cell r="I113">
            <v>0</v>
          </cell>
          <cell r="J113">
            <v>23.150684931506845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EF0111</v>
          </cell>
          <cell r="B114" t="str">
            <v xml:space="preserve">Medina AHMED MOHAMED </v>
          </cell>
          <cell r="C114" t="str">
            <v>NUT</v>
          </cell>
          <cell r="D114" t="str">
            <v>Cleaner</v>
          </cell>
          <cell r="E114">
            <v>38287</v>
          </cell>
          <cell r="F114">
            <v>2958465</v>
          </cell>
          <cell r="G114">
            <v>65.547945205479451</v>
          </cell>
          <cell r="H114">
            <v>50</v>
          </cell>
          <cell r="I114">
            <v>0</v>
          </cell>
          <cell r="J114">
            <v>15.547945205479451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</row>
        <row r="118">
          <cell r="A118" t="str">
            <v>EF0115</v>
          </cell>
          <cell r="B118" t="str">
            <v xml:space="preserve">Khadija ADAM AHMED TAHIR </v>
          </cell>
          <cell r="C118" t="str">
            <v>NUT</v>
          </cell>
          <cell r="D118" t="str">
            <v>Nurse</v>
          </cell>
          <cell r="E118">
            <v>38355</v>
          </cell>
          <cell r="F118">
            <v>2958465</v>
          </cell>
          <cell r="G118">
            <v>61.027397260273972</v>
          </cell>
          <cell r="H118">
            <v>25</v>
          </cell>
          <cell r="I118">
            <v>25</v>
          </cell>
          <cell r="J118">
            <v>11.027397260273972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25</v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</row>
        <row r="123">
          <cell r="A123" t="str">
            <v>EF0120</v>
          </cell>
          <cell r="B123" t="str">
            <v xml:space="preserve">Nasser Eldeen HASSAN IDRISS </v>
          </cell>
          <cell r="C123" t="str">
            <v>NUT</v>
          </cell>
          <cell r="D123" t="str">
            <v xml:space="preserve">Home Visitor </v>
          </cell>
          <cell r="E123">
            <v>38468</v>
          </cell>
          <cell r="F123">
            <v>2958465</v>
          </cell>
          <cell r="G123">
            <v>53.287671232876711</v>
          </cell>
          <cell r="H123">
            <v>40</v>
          </cell>
          <cell r="I123">
            <v>0</v>
          </cell>
          <cell r="J123">
            <v>13.287671232876711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A127" t="str">
            <v>EF0124</v>
          </cell>
          <cell r="B127" t="str">
            <v xml:space="preserve">Namat IBRAHIM HAROUN </v>
          </cell>
          <cell r="C127" t="str">
            <v>ADMIN</v>
          </cell>
          <cell r="D127" t="str">
            <v>Cleaner</v>
          </cell>
          <cell r="E127">
            <v>38468</v>
          </cell>
          <cell r="F127">
            <v>2958465</v>
          </cell>
          <cell r="G127">
            <v>53.287671232876711</v>
          </cell>
          <cell r="H127">
            <v>25</v>
          </cell>
          <cell r="I127">
            <v>0</v>
          </cell>
          <cell r="J127">
            <v>28.287671232876711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 t="str">
            <v>EF0125</v>
          </cell>
          <cell r="B128" t="str">
            <v xml:space="preserve">Abdalla SULEIMAN ABDELRAHMAN </v>
          </cell>
          <cell r="C128" t="str">
            <v>FS</v>
          </cell>
          <cell r="D128" t="str">
            <v>Food security Surveillance officer</v>
          </cell>
          <cell r="E128">
            <v>38468</v>
          </cell>
          <cell r="F128">
            <v>2958465</v>
          </cell>
          <cell r="G128">
            <v>53.287671232876711</v>
          </cell>
          <cell r="H128">
            <v>34</v>
          </cell>
          <cell r="I128">
            <v>0</v>
          </cell>
          <cell r="J128">
            <v>19.287671232876711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</row>
        <row r="131">
          <cell r="A131" t="str">
            <v>EF0128</v>
          </cell>
          <cell r="B131" t="str">
            <v xml:space="preserve">Ahmed IDRISS ADAM </v>
          </cell>
          <cell r="C131" t="str">
            <v>NUT</v>
          </cell>
          <cell r="D131" t="str">
            <v xml:space="preserve">Phase Monitor </v>
          </cell>
          <cell r="E131">
            <v>38144</v>
          </cell>
          <cell r="F131">
            <v>2958465</v>
          </cell>
          <cell r="G131">
            <v>75.205479452054789</v>
          </cell>
          <cell r="H131">
            <v>50</v>
          </cell>
          <cell r="I131">
            <v>0</v>
          </cell>
          <cell r="J131">
            <v>25.205479452054789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</row>
        <row r="138">
          <cell r="A138" t="str">
            <v>EF0135</v>
          </cell>
          <cell r="B138" t="str">
            <v xml:space="preserve">Abdalla AHMED MOHAMED  </v>
          </cell>
          <cell r="C138" t="str">
            <v>NUTSURVEY</v>
          </cell>
          <cell r="D138" t="str">
            <v xml:space="preserve"> Team Leader</v>
          </cell>
          <cell r="E138">
            <v>38468</v>
          </cell>
          <cell r="F138">
            <v>2958465</v>
          </cell>
          <cell r="G138">
            <v>53.287671232876711</v>
          </cell>
          <cell r="H138">
            <v>30</v>
          </cell>
          <cell r="I138">
            <v>0</v>
          </cell>
          <cell r="J138">
            <v>23.287671232876711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EF0136</v>
          </cell>
          <cell r="B139" t="str">
            <v xml:space="preserve">Thuraya ADAM ABDALLA </v>
          </cell>
          <cell r="C139" t="str">
            <v>NUT</v>
          </cell>
          <cell r="D139" t="str">
            <v>Home Visitor</v>
          </cell>
          <cell r="E139">
            <v>38468</v>
          </cell>
          <cell r="F139">
            <v>2958465</v>
          </cell>
          <cell r="G139">
            <v>53.287671232876711</v>
          </cell>
          <cell r="H139">
            <v>25</v>
          </cell>
          <cell r="I139">
            <v>0</v>
          </cell>
          <cell r="J139">
            <v>28.287671232876711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EF0137</v>
          </cell>
          <cell r="B140" t="str">
            <v xml:space="preserve">Nafissa MOHAMED ISMAIL </v>
          </cell>
          <cell r="C140" t="str">
            <v>NUTSURVEY</v>
          </cell>
          <cell r="D140" t="str">
            <v xml:space="preserve"> Team Leader</v>
          </cell>
          <cell r="E140">
            <v>38468</v>
          </cell>
          <cell r="F140">
            <v>2958465</v>
          </cell>
          <cell r="G140">
            <v>53.287671232876711</v>
          </cell>
          <cell r="H140">
            <v>26</v>
          </cell>
          <cell r="I140">
            <v>0</v>
          </cell>
          <cell r="J140">
            <v>27.287671232876711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EF0138</v>
          </cell>
          <cell r="B141" t="str">
            <v xml:space="preserve">Fawzi AHMED MAHMOUD </v>
          </cell>
          <cell r="C141" t="str">
            <v>NUT</v>
          </cell>
          <cell r="D141" t="str">
            <v xml:space="preserve">Home Visitor </v>
          </cell>
          <cell r="E141">
            <v>38468</v>
          </cell>
          <cell r="F141">
            <v>2958465</v>
          </cell>
          <cell r="G141">
            <v>53.287671232876711</v>
          </cell>
          <cell r="H141">
            <v>47</v>
          </cell>
          <cell r="I141">
            <v>7</v>
          </cell>
          <cell r="J141">
            <v>-0.71232876712328874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7</v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</row>
        <row r="143">
          <cell r="A143" t="str">
            <v>EF0140</v>
          </cell>
          <cell r="B143" t="str">
            <v xml:space="preserve">Mariam ABDULGADIR YAGOUB </v>
          </cell>
          <cell r="C143" t="str">
            <v>NUT</v>
          </cell>
          <cell r="D143" t="str">
            <v xml:space="preserve">Home Visitor </v>
          </cell>
          <cell r="E143">
            <v>38468</v>
          </cell>
          <cell r="F143">
            <v>2958465</v>
          </cell>
          <cell r="G143">
            <v>53.287671232876711</v>
          </cell>
          <cell r="H143">
            <v>49</v>
          </cell>
          <cell r="I143">
            <v>0</v>
          </cell>
          <cell r="J143">
            <v>4.2876712328767113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</row>
        <row r="152">
          <cell r="A152" t="str">
            <v>EF0149</v>
          </cell>
          <cell r="B152" t="str">
            <v xml:space="preserve">Hamdi ADAM MOHAMED </v>
          </cell>
          <cell r="C152" t="str">
            <v>LOG</v>
          </cell>
          <cell r="D152" t="str">
            <v xml:space="preserve">Radio operator </v>
          </cell>
          <cell r="E152">
            <v>38468</v>
          </cell>
          <cell r="F152">
            <v>2958465</v>
          </cell>
          <cell r="G152">
            <v>53.287671232876711</v>
          </cell>
          <cell r="H152">
            <v>25</v>
          </cell>
          <cell r="I152">
            <v>0</v>
          </cell>
          <cell r="J152">
            <v>28.287671232876711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EF0150</v>
          </cell>
          <cell r="B153" t="str">
            <v xml:space="preserve">Latifa ADAM RIZIG </v>
          </cell>
          <cell r="C153" t="str">
            <v>NUT</v>
          </cell>
          <cell r="D153" t="str">
            <v>Home Visitor</v>
          </cell>
          <cell r="E153">
            <v>38468</v>
          </cell>
          <cell r="F153">
            <v>2958465</v>
          </cell>
          <cell r="G153">
            <v>53.287671232876711</v>
          </cell>
          <cell r="H153">
            <v>45</v>
          </cell>
          <cell r="I153">
            <v>0</v>
          </cell>
          <cell r="J153">
            <v>8.2876712328767113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EF0151</v>
          </cell>
          <cell r="B154" t="str">
            <v xml:space="preserve">Khalid ABDULMOTI ALI </v>
          </cell>
          <cell r="C154" t="str">
            <v>NUT</v>
          </cell>
          <cell r="D154" t="str">
            <v>Home Visitor</v>
          </cell>
          <cell r="E154">
            <v>38468</v>
          </cell>
          <cell r="F154">
            <v>2958465</v>
          </cell>
          <cell r="G154">
            <v>53.287671232876711</v>
          </cell>
          <cell r="H154">
            <v>53</v>
          </cell>
          <cell r="I154">
            <v>0</v>
          </cell>
          <cell r="J154">
            <v>0.28767123287671126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 t="str">
            <v>EF0152</v>
          </cell>
          <cell r="B155" t="str">
            <v xml:space="preserve">Aziza MOHAMED ADAM </v>
          </cell>
          <cell r="C155" t="str">
            <v>NUT</v>
          </cell>
          <cell r="D155" t="str">
            <v>Home Visitor</v>
          </cell>
          <cell r="E155">
            <v>38468</v>
          </cell>
          <cell r="F155">
            <v>2958465</v>
          </cell>
          <cell r="G155">
            <v>53.287671232876711</v>
          </cell>
          <cell r="H155">
            <v>48</v>
          </cell>
          <cell r="I155">
            <v>4</v>
          </cell>
          <cell r="J155">
            <v>1.2876712328767113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</v>
          </cell>
        </row>
        <row r="156">
          <cell r="A156" t="str">
            <v/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</row>
        <row r="157">
          <cell r="A157" t="str">
            <v>EF0154</v>
          </cell>
          <cell r="B157" t="str">
            <v xml:space="preserve">Nafisa ABDUJABAR ABDUHAMEED </v>
          </cell>
          <cell r="C157" t="str">
            <v>NUT</v>
          </cell>
          <cell r="D157" t="str">
            <v>Home Visitor</v>
          </cell>
          <cell r="E157">
            <v>38468</v>
          </cell>
          <cell r="F157">
            <v>2958465</v>
          </cell>
          <cell r="G157">
            <v>53.287671232876711</v>
          </cell>
          <cell r="H157">
            <v>44</v>
          </cell>
          <cell r="I157">
            <v>0</v>
          </cell>
          <cell r="J157">
            <v>9.2876712328767113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A158" t="str">
            <v/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</row>
        <row r="159">
          <cell r="A159" t="str">
            <v>EF0156</v>
          </cell>
          <cell r="B159" t="str">
            <v xml:space="preserve">Nafisa MOHAMED ADAM </v>
          </cell>
          <cell r="C159" t="str">
            <v>NUT</v>
          </cell>
          <cell r="D159" t="str">
            <v>Home Visitor</v>
          </cell>
          <cell r="E159">
            <v>38468</v>
          </cell>
          <cell r="F159">
            <v>2958465</v>
          </cell>
          <cell r="G159">
            <v>53.287671232876711</v>
          </cell>
          <cell r="H159">
            <v>25</v>
          </cell>
          <cell r="I159">
            <v>0</v>
          </cell>
          <cell r="J159">
            <v>28.287671232876711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/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</row>
        <row r="161">
          <cell r="A161" t="str">
            <v>EF0158</v>
          </cell>
          <cell r="B161" t="str">
            <v xml:space="preserve">Mohamed ELHAFEZ IBRAHIM </v>
          </cell>
          <cell r="C161" t="str">
            <v>LOG</v>
          </cell>
          <cell r="D161" t="str">
            <v>Watchman</v>
          </cell>
          <cell r="E161">
            <v>38468</v>
          </cell>
          <cell r="F161">
            <v>2958465</v>
          </cell>
          <cell r="G161">
            <v>53.287671232876711</v>
          </cell>
          <cell r="H161">
            <v>35</v>
          </cell>
          <cell r="I161">
            <v>0</v>
          </cell>
          <cell r="J161">
            <v>18.287671232876711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/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A163" t="str">
            <v>EF0160</v>
          </cell>
          <cell r="B163" t="str">
            <v xml:space="preserve">Ali IBRAHIM ELHAJ </v>
          </cell>
          <cell r="C163" t="str">
            <v>LOG</v>
          </cell>
          <cell r="D163" t="str">
            <v>Watchman</v>
          </cell>
          <cell r="E163">
            <v>38468</v>
          </cell>
          <cell r="F163">
            <v>2958465</v>
          </cell>
          <cell r="G163">
            <v>53.287671232876711</v>
          </cell>
          <cell r="H163">
            <v>25</v>
          </cell>
          <cell r="I163">
            <v>0</v>
          </cell>
          <cell r="J163">
            <v>28.287671232876711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/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</row>
        <row r="165">
          <cell r="A165" t="str">
            <v>EF0162</v>
          </cell>
          <cell r="B165" t="str">
            <v xml:space="preserve">Abdulrahman MOHAMED ADAM </v>
          </cell>
          <cell r="C165" t="str">
            <v>LOG</v>
          </cell>
          <cell r="D165" t="str">
            <v>Watchman</v>
          </cell>
          <cell r="E165">
            <v>38468</v>
          </cell>
          <cell r="F165">
            <v>2958465</v>
          </cell>
          <cell r="G165">
            <v>53.287671232876711</v>
          </cell>
          <cell r="H165">
            <v>40</v>
          </cell>
          <cell r="I165">
            <v>0</v>
          </cell>
          <cell r="J165">
            <v>13.287671232876711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EF0163</v>
          </cell>
          <cell r="B166" t="str">
            <v xml:space="preserve">Mohamed ABOH MOHAMED </v>
          </cell>
          <cell r="C166" t="str">
            <v>FA</v>
          </cell>
          <cell r="D166" t="str">
            <v>Local Food Aid Monitor</v>
          </cell>
          <cell r="E166">
            <v>38468</v>
          </cell>
          <cell r="F166">
            <v>2958465</v>
          </cell>
          <cell r="G166">
            <v>53.287671232876711</v>
          </cell>
          <cell r="H166">
            <v>7</v>
          </cell>
          <cell r="I166">
            <v>0</v>
          </cell>
          <cell r="J166">
            <v>46.287671232876711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</row>
        <row r="168">
          <cell r="A168" t="str">
            <v>EF0165</v>
          </cell>
          <cell r="B168" t="str">
            <v xml:space="preserve">Abdulaziz ABAKAR MEDANI </v>
          </cell>
          <cell r="C168" t="str">
            <v>FA</v>
          </cell>
          <cell r="D168" t="str">
            <v>Local Food Aid Team Leader</v>
          </cell>
          <cell r="E168">
            <v>38468</v>
          </cell>
          <cell r="F168">
            <v>2958465</v>
          </cell>
          <cell r="G168">
            <v>53.287671232876711</v>
          </cell>
          <cell r="H168">
            <v>0</v>
          </cell>
          <cell r="I168">
            <v>0</v>
          </cell>
          <cell r="J168">
            <v>53.287671232876711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EF0166</v>
          </cell>
          <cell r="B169" t="str">
            <v xml:space="preserve">Haviz MUSA ABAKER </v>
          </cell>
          <cell r="C169" t="str">
            <v>LOG</v>
          </cell>
          <cell r="D169" t="str">
            <v>Rehabilitation Assitant</v>
          </cell>
          <cell r="E169">
            <v>38468</v>
          </cell>
          <cell r="F169">
            <v>2958465</v>
          </cell>
          <cell r="G169">
            <v>53.287671232876711</v>
          </cell>
          <cell r="H169">
            <v>12</v>
          </cell>
          <cell r="I169">
            <v>0</v>
          </cell>
          <cell r="J169">
            <v>41.287671232876711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/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</row>
        <row r="171">
          <cell r="A171" t="str">
            <v/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</row>
        <row r="172">
          <cell r="A172" t="str">
            <v/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</row>
        <row r="173">
          <cell r="A173" t="str">
            <v>EF0170</v>
          </cell>
          <cell r="B173" t="str">
            <v xml:space="preserve">Omer AHMED MOHAMED </v>
          </cell>
          <cell r="C173" t="str">
            <v>LOG</v>
          </cell>
          <cell r="D173" t="str">
            <v>Watchman</v>
          </cell>
          <cell r="E173">
            <v>38468</v>
          </cell>
          <cell r="F173">
            <v>2958465</v>
          </cell>
          <cell r="G173">
            <v>53.287671232876711</v>
          </cell>
          <cell r="H173">
            <v>25</v>
          </cell>
          <cell r="I173">
            <v>0</v>
          </cell>
          <cell r="J173">
            <v>28.287671232876711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/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</row>
        <row r="175">
          <cell r="A175" t="str">
            <v>EF0172</v>
          </cell>
          <cell r="B175" t="str">
            <v xml:space="preserve">Seedeg ISHAG ZAKARIA </v>
          </cell>
          <cell r="C175" t="str">
            <v>NUTSURVEY</v>
          </cell>
          <cell r="D175" t="str">
            <v xml:space="preserve"> Team Leader</v>
          </cell>
          <cell r="E175">
            <v>38500</v>
          </cell>
          <cell r="F175">
            <v>2958465</v>
          </cell>
          <cell r="G175">
            <v>51.095890410958901</v>
          </cell>
          <cell r="H175">
            <v>22</v>
          </cell>
          <cell r="I175">
            <v>0</v>
          </cell>
          <cell r="J175">
            <v>29.095890410958901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/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</row>
        <row r="177">
          <cell r="A177" t="str">
            <v/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</row>
        <row r="179">
          <cell r="A179" t="str">
            <v>EF0176</v>
          </cell>
          <cell r="B179" t="str">
            <v xml:space="preserve">Raja AHMED IBRAHIM </v>
          </cell>
          <cell r="C179" t="str">
            <v>ADMIN</v>
          </cell>
          <cell r="D179" t="str">
            <v>Accountant</v>
          </cell>
          <cell r="E179">
            <v>38529</v>
          </cell>
          <cell r="F179">
            <v>39258</v>
          </cell>
          <cell r="G179">
            <v>49.178082191780817</v>
          </cell>
          <cell r="H179">
            <v>14</v>
          </cell>
          <cell r="I179">
            <v>0</v>
          </cell>
          <cell r="J179">
            <v>35.178082191780817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 t="str">
            <v/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</row>
        <row r="181">
          <cell r="A181" t="str">
            <v>EF0178</v>
          </cell>
          <cell r="B181" t="str">
            <v xml:space="preserve">Faisal ZAKARIA HUSSEIN </v>
          </cell>
          <cell r="C181" t="str">
            <v>ADMIN</v>
          </cell>
          <cell r="D181" t="str">
            <v>Deputy Administrator</v>
          </cell>
          <cell r="E181">
            <v>38529</v>
          </cell>
          <cell r="F181">
            <v>2958465</v>
          </cell>
          <cell r="G181">
            <v>49.178082191780817</v>
          </cell>
          <cell r="H181">
            <v>25</v>
          </cell>
          <cell r="I181">
            <v>0</v>
          </cell>
          <cell r="J181">
            <v>24.178082191780817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/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</row>
        <row r="183">
          <cell r="A183" t="str">
            <v/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</row>
        <row r="184">
          <cell r="A184" t="str">
            <v/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</row>
        <row r="185">
          <cell r="A185" t="str">
            <v/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</row>
        <row r="186">
          <cell r="A186" t="str">
            <v>EF0183</v>
          </cell>
          <cell r="B186" t="str">
            <v xml:space="preserve">Zainab YOUSSIF ABAKER </v>
          </cell>
          <cell r="C186" t="str">
            <v>NUT</v>
          </cell>
          <cell r="D186" t="str">
            <v xml:space="preserve">Phase Monitor </v>
          </cell>
          <cell r="E186">
            <v>38143</v>
          </cell>
          <cell r="F186">
            <v>2958465</v>
          </cell>
          <cell r="G186">
            <v>75.273972602739718</v>
          </cell>
          <cell r="H186">
            <v>50</v>
          </cell>
          <cell r="I186">
            <v>15</v>
          </cell>
          <cell r="J186">
            <v>10.273972602739718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15</v>
          </cell>
        </row>
        <row r="187">
          <cell r="A187" t="str">
            <v>EF0184</v>
          </cell>
          <cell r="B187" t="str">
            <v xml:space="preserve">Khaled OSMAN ELTAHIR </v>
          </cell>
          <cell r="C187" t="str">
            <v>LOG</v>
          </cell>
          <cell r="D187" t="str">
            <v>Chiefwatchman</v>
          </cell>
          <cell r="E187">
            <v>38590</v>
          </cell>
          <cell r="F187">
            <v>2958465</v>
          </cell>
          <cell r="G187">
            <v>45.06849315068493</v>
          </cell>
          <cell r="H187">
            <v>34</v>
          </cell>
          <cell r="I187">
            <v>0</v>
          </cell>
          <cell r="J187">
            <v>11.06849315068493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/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</row>
        <row r="189">
          <cell r="A189" t="str">
            <v>EF0186</v>
          </cell>
          <cell r="B189" t="str">
            <v xml:space="preserve">Haroun ABDALLA ADAM </v>
          </cell>
          <cell r="C189" t="str">
            <v>LOG</v>
          </cell>
          <cell r="D189" t="str">
            <v>Watchman</v>
          </cell>
          <cell r="E189">
            <v>38529</v>
          </cell>
          <cell r="F189">
            <v>2958465</v>
          </cell>
          <cell r="G189">
            <v>49.178082191780817</v>
          </cell>
          <cell r="H189">
            <v>0</v>
          </cell>
          <cell r="I189">
            <v>25</v>
          </cell>
          <cell r="J189">
            <v>24.178082191780817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25</v>
          </cell>
        </row>
        <row r="190">
          <cell r="A190" t="str">
            <v>EF0187</v>
          </cell>
          <cell r="B190" t="str">
            <v xml:space="preserve">Mokhtar MOHAMED MOKHTAR </v>
          </cell>
          <cell r="C190" t="str">
            <v>LOG</v>
          </cell>
          <cell r="D190" t="str">
            <v>Watchman</v>
          </cell>
          <cell r="E190">
            <v>38559</v>
          </cell>
          <cell r="F190">
            <v>2958465</v>
          </cell>
          <cell r="G190">
            <v>47.123287671232873</v>
          </cell>
          <cell r="H190">
            <v>0</v>
          </cell>
          <cell r="I190">
            <v>0</v>
          </cell>
          <cell r="J190">
            <v>47.123287671232873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EF0188</v>
          </cell>
          <cell r="B191" t="str">
            <v xml:space="preserve">Souleiman SALEH ALI </v>
          </cell>
          <cell r="C191" t="str">
            <v>LOG</v>
          </cell>
          <cell r="D191" t="str">
            <v>Watchman</v>
          </cell>
          <cell r="E191">
            <v>38529</v>
          </cell>
          <cell r="F191">
            <v>2958465</v>
          </cell>
          <cell r="G191">
            <v>49.178082191780817</v>
          </cell>
          <cell r="H191">
            <v>25</v>
          </cell>
          <cell r="I191">
            <v>0</v>
          </cell>
          <cell r="J191">
            <v>24.178082191780817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>EF0189</v>
          </cell>
          <cell r="B192" t="str">
            <v xml:space="preserve">Hatim EL NAIM AHMED </v>
          </cell>
          <cell r="C192" t="str">
            <v>LOG</v>
          </cell>
          <cell r="D192" t="str">
            <v>Watchman</v>
          </cell>
          <cell r="E192">
            <v>38529</v>
          </cell>
          <cell r="F192">
            <v>2958465</v>
          </cell>
          <cell r="G192">
            <v>49.178082191780817</v>
          </cell>
          <cell r="H192">
            <v>29</v>
          </cell>
          <cell r="I192">
            <v>0</v>
          </cell>
          <cell r="J192">
            <v>20.178082191780817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EF0190</v>
          </cell>
          <cell r="B193" t="str">
            <v xml:space="preserve">Ibrahim ABUBAKER HAHMED </v>
          </cell>
          <cell r="C193" t="str">
            <v>LOG</v>
          </cell>
          <cell r="D193" t="str">
            <v>Watchman</v>
          </cell>
          <cell r="E193">
            <v>38529</v>
          </cell>
          <cell r="F193">
            <v>2958465</v>
          </cell>
          <cell r="G193">
            <v>49.178082191780817</v>
          </cell>
          <cell r="H193">
            <v>0</v>
          </cell>
          <cell r="I193">
            <v>25</v>
          </cell>
          <cell r="J193">
            <v>24.178082191780817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25</v>
          </cell>
        </row>
        <row r="194">
          <cell r="A194" t="str">
            <v>EF0191</v>
          </cell>
          <cell r="B194" t="str">
            <v xml:space="preserve">Abo obeida ABUBEKER HAMID IBRAHIM </v>
          </cell>
          <cell r="C194" t="str">
            <v>LOG</v>
          </cell>
          <cell r="D194" t="str">
            <v>Watchman</v>
          </cell>
          <cell r="E194">
            <v>38529</v>
          </cell>
          <cell r="F194">
            <v>2958465</v>
          </cell>
          <cell r="G194">
            <v>49.178082191780817</v>
          </cell>
          <cell r="H194">
            <v>0</v>
          </cell>
          <cell r="I194">
            <v>0</v>
          </cell>
          <cell r="J194">
            <v>49.178082191780817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EF0192</v>
          </cell>
          <cell r="B195" t="str">
            <v xml:space="preserve">Elhadi ABDALLA MOHAMED </v>
          </cell>
          <cell r="C195" t="str">
            <v>NUT</v>
          </cell>
          <cell r="D195" t="str">
            <v>home Visitor</v>
          </cell>
          <cell r="E195">
            <v>38534</v>
          </cell>
          <cell r="F195">
            <v>2958465</v>
          </cell>
          <cell r="G195">
            <v>48.835616438356162</v>
          </cell>
          <cell r="H195">
            <v>25</v>
          </cell>
          <cell r="I195">
            <v>0</v>
          </cell>
          <cell r="J195">
            <v>23.835616438356162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 t="str">
            <v/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</row>
        <row r="197">
          <cell r="A197" t="str">
            <v>EF0194</v>
          </cell>
          <cell r="B197" t="str">
            <v xml:space="preserve">Abbas MOHAMED AHMED </v>
          </cell>
          <cell r="C197" t="str">
            <v>LOG</v>
          </cell>
          <cell r="D197" t="str">
            <v>Stock Manager</v>
          </cell>
          <cell r="E197">
            <v>38565</v>
          </cell>
          <cell r="F197">
            <v>2958465</v>
          </cell>
          <cell r="G197">
            <v>46.780821917808218</v>
          </cell>
          <cell r="H197">
            <v>25</v>
          </cell>
          <cell r="I197">
            <v>0</v>
          </cell>
          <cell r="J197">
            <v>21.780821917808218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EF0195</v>
          </cell>
          <cell r="B198" t="str">
            <v xml:space="preserve">Abdallah YAGOUB ADAM </v>
          </cell>
          <cell r="C198" t="str">
            <v>FS</v>
          </cell>
          <cell r="D198" t="str">
            <v>Food security Surveillance officer</v>
          </cell>
          <cell r="E198">
            <v>38565</v>
          </cell>
          <cell r="F198">
            <v>2958465</v>
          </cell>
          <cell r="G198">
            <v>46.780821917808218</v>
          </cell>
          <cell r="H198">
            <v>9</v>
          </cell>
          <cell r="I198">
            <v>0</v>
          </cell>
          <cell r="J198">
            <v>37.780821917808218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/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</row>
        <row r="200">
          <cell r="A200" t="str">
            <v/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</row>
        <row r="201">
          <cell r="A201" t="str">
            <v/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</row>
        <row r="202">
          <cell r="A202" t="str">
            <v/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</row>
        <row r="203">
          <cell r="A203" t="str">
            <v/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</row>
        <row r="204">
          <cell r="A204" t="str">
            <v/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</row>
        <row r="205">
          <cell r="A205" t="str">
            <v/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</row>
        <row r="206">
          <cell r="A206" t="str">
            <v/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</row>
        <row r="207">
          <cell r="A207" t="str">
            <v/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</row>
        <row r="208">
          <cell r="A208" t="str">
            <v>EF0205</v>
          </cell>
          <cell r="B208" t="str">
            <v xml:space="preserve">Motasim ARABI MOHAMEDO </v>
          </cell>
          <cell r="C208" t="str">
            <v>LOG</v>
          </cell>
          <cell r="D208" t="str">
            <v>Storekeeper Assistant</v>
          </cell>
          <cell r="E208">
            <v>38579</v>
          </cell>
          <cell r="F208">
            <v>2958465</v>
          </cell>
          <cell r="G208">
            <v>45.821917808219176</v>
          </cell>
          <cell r="H208">
            <v>18</v>
          </cell>
          <cell r="I208">
            <v>0</v>
          </cell>
          <cell r="J208">
            <v>27.821917808219176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>EF0206</v>
          </cell>
          <cell r="B209" t="str">
            <v xml:space="preserve">Mohamed ADAM MOHAMED </v>
          </cell>
          <cell r="C209" t="str">
            <v>FA</v>
          </cell>
          <cell r="D209" t="str">
            <v>Food Aid Monitor</v>
          </cell>
          <cell r="E209">
            <v>38579</v>
          </cell>
          <cell r="F209">
            <v>2958465</v>
          </cell>
          <cell r="G209">
            <v>45.821917808219176</v>
          </cell>
          <cell r="H209">
            <v>19</v>
          </cell>
          <cell r="I209">
            <v>0</v>
          </cell>
          <cell r="J209">
            <v>26.821917808219176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/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</row>
        <row r="211">
          <cell r="A211" t="str">
            <v/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</row>
        <row r="212">
          <cell r="A212" t="str">
            <v/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</row>
        <row r="213">
          <cell r="A213" t="str">
            <v>EF0210</v>
          </cell>
          <cell r="B213" t="str">
            <v xml:space="preserve">Mohamed ELTAIB MOHAMED ADAM </v>
          </cell>
          <cell r="C213" t="str">
            <v>FA</v>
          </cell>
          <cell r="D213" t="str">
            <v>Food Aid team Leader</v>
          </cell>
          <cell r="E213">
            <v>38584</v>
          </cell>
          <cell r="F213">
            <v>2958465</v>
          </cell>
          <cell r="G213">
            <v>45.479452054794521</v>
          </cell>
          <cell r="H213">
            <v>13</v>
          </cell>
          <cell r="I213">
            <v>0</v>
          </cell>
          <cell r="J213">
            <v>32.479452054794521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 t="str">
            <v/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</row>
        <row r="215">
          <cell r="A215" t="str">
            <v>EF0212</v>
          </cell>
          <cell r="B215" t="str">
            <v xml:space="preserve">Ibrahim ADAM ABAKER </v>
          </cell>
          <cell r="C215" t="str">
            <v>FS</v>
          </cell>
          <cell r="D215" t="str">
            <v>Agricultural Technician</v>
          </cell>
          <cell r="E215">
            <v>38584</v>
          </cell>
          <cell r="F215">
            <v>2958465</v>
          </cell>
          <cell r="G215">
            <v>45.479452054794521</v>
          </cell>
          <cell r="H215">
            <v>4</v>
          </cell>
          <cell r="I215">
            <v>5</v>
          </cell>
          <cell r="J215">
            <v>36.479452054794521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5</v>
          </cell>
        </row>
        <row r="216">
          <cell r="A216" t="str">
            <v/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</row>
        <row r="217">
          <cell r="A217" t="str">
            <v>EF0214</v>
          </cell>
          <cell r="B217" t="str">
            <v xml:space="preserve">Abdelbasher OMER ALI </v>
          </cell>
          <cell r="C217" t="str">
            <v>NUT</v>
          </cell>
          <cell r="D217" t="str">
            <v>Watchman</v>
          </cell>
          <cell r="E217">
            <v>38164</v>
          </cell>
          <cell r="F217">
            <v>2958465</v>
          </cell>
          <cell r="G217">
            <v>73.835616438356155</v>
          </cell>
          <cell r="H217">
            <v>30</v>
          </cell>
          <cell r="I217">
            <v>0</v>
          </cell>
          <cell r="J217">
            <v>43.835616438356155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A218" t="str">
            <v>EF0215</v>
          </cell>
          <cell r="B218" t="str">
            <v xml:space="preserve">Fawzia KHALIL ISHAG </v>
          </cell>
          <cell r="C218" t="str">
            <v>NUT</v>
          </cell>
          <cell r="D218" t="str">
            <v>Home Visitor</v>
          </cell>
          <cell r="E218">
            <v>38113</v>
          </cell>
          <cell r="F218">
            <v>2958465</v>
          </cell>
          <cell r="G218">
            <v>77.260273972602732</v>
          </cell>
          <cell r="H218">
            <v>66</v>
          </cell>
          <cell r="I218">
            <v>0</v>
          </cell>
          <cell r="J218">
            <v>11.260273972602732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EF0216</v>
          </cell>
          <cell r="B219" t="str">
            <v xml:space="preserve">Sulieman NOGARA ABDALLA  </v>
          </cell>
          <cell r="C219" t="str">
            <v>LOG</v>
          </cell>
          <cell r="D219" t="str">
            <v>Storekeeper Assistant</v>
          </cell>
          <cell r="E219">
            <v>38613</v>
          </cell>
          <cell r="F219">
            <v>2958465</v>
          </cell>
          <cell r="G219">
            <v>43.561643835616437</v>
          </cell>
          <cell r="H219">
            <v>34</v>
          </cell>
          <cell r="I219">
            <v>10</v>
          </cell>
          <cell r="J219">
            <v>-0.4383561643835634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10</v>
          </cell>
        </row>
        <row r="220">
          <cell r="A220" t="str">
            <v/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</row>
        <row r="221">
          <cell r="A221" t="str">
            <v/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</row>
        <row r="222">
          <cell r="A222" t="str">
            <v/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</row>
        <row r="223">
          <cell r="A223" t="str">
            <v/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</row>
        <row r="224">
          <cell r="A224" t="str">
            <v/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</row>
        <row r="225">
          <cell r="A225" t="str">
            <v/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</row>
        <row r="226">
          <cell r="A226" t="str">
            <v/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</row>
        <row r="227">
          <cell r="A227" t="str">
            <v>EF0226</v>
          </cell>
          <cell r="B227" t="str">
            <v xml:space="preserve">Ibrahim SULIEMAN  </v>
          </cell>
          <cell r="C227" t="str">
            <v>LOG</v>
          </cell>
          <cell r="D227" t="str">
            <v>Watchman</v>
          </cell>
          <cell r="E227">
            <v>38750</v>
          </cell>
          <cell r="F227">
            <v>39479</v>
          </cell>
          <cell r="G227">
            <v>34.383561643835613</v>
          </cell>
          <cell r="H227">
            <v>25</v>
          </cell>
          <cell r="I227">
            <v>0</v>
          </cell>
          <cell r="J227">
            <v>9.3835616438356126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EF0227</v>
          </cell>
          <cell r="B228" t="str">
            <v xml:space="preserve">Hassan ABDUHADI ALI  </v>
          </cell>
          <cell r="C228" t="str">
            <v>LOG</v>
          </cell>
          <cell r="D228" t="str">
            <v>Watchman</v>
          </cell>
          <cell r="E228">
            <v>38750</v>
          </cell>
          <cell r="F228">
            <v>39479</v>
          </cell>
          <cell r="G228">
            <v>34.383561643835613</v>
          </cell>
          <cell r="H228">
            <v>25</v>
          </cell>
          <cell r="I228">
            <v>0</v>
          </cell>
          <cell r="J228">
            <v>9.3835616438356126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EF0228</v>
          </cell>
          <cell r="B229" t="str">
            <v xml:space="preserve">Hassan ABDALLAH Arja </v>
          </cell>
          <cell r="C229" t="str">
            <v>LOG</v>
          </cell>
          <cell r="D229" t="str">
            <v>Watchman</v>
          </cell>
          <cell r="E229">
            <v>38750</v>
          </cell>
          <cell r="F229">
            <v>39479</v>
          </cell>
          <cell r="G229">
            <v>34.383561643835613</v>
          </cell>
          <cell r="H229">
            <v>0</v>
          </cell>
          <cell r="I229">
            <v>21</v>
          </cell>
          <cell r="J229">
            <v>13.383561643835613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21</v>
          </cell>
        </row>
        <row r="230">
          <cell r="A230" t="str">
            <v>EF0229</v>
          </cell>
          <cell r="B230" t="str">
            <v xml:space="preserve">Sameer Hamed SHOGAR </v>
          </cell>
          <cell r="C230" t="str">
            <v>LOG</v>
          </cell>
          <cell r="D230" t="str">
            <v>Watchman</v>
          </cell>
          <cell r="E230">
            <v>38750</v>
          </cell>
          <cell r="F230">
            <v>39479</v>
          </cell>
          <cell r="G230">
            <v>34.383561643835613</v>
          </cell>
          <cell r="H230">
            <v>20</v>
          </cell>
          <cell r="I230">
            <v>0</v>
          </cell>
          <cell r="J230">
            <v>14.383561643835613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EF0230</v>
          </cell>
          <cell r="B231" t="str">
            <v xml:space="preserve">Elnizeer SAAD ELNOUR  </v>
          </cell>
          <cell r="C231" t="str">
            <v>LOG</v>
          </cell>
          <cell r="D231" t="str">
            <v>Watchman</v>
          </cell>
          <cell r="E231">
            <v>38750</v>
          </cell>
          <cell r="F231">
            <v>39479</v>
          </cell>
          <cell r="G231">
            <v>34.383561643835613</v>
          </cell>
          <cell r="H231">
            <v>20</v>
          </cell>
          <cell r="I231">
            <v>0</v>
          </cell>
          <cell r="J231">
            <v>14.383561643835613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EF0231</v>
          </cell>
          <cell r="B232" t="str">
            <v xml:space="preserve">Ibrahim Yousif Mohamed </v>
          </cell>
          <cell r="C232" t="str">
            <v>LOG</v>
          </cell>
          <cell r="D232" t="str">
            <v>Watchman</v>
          </cell>
          <cell r="E232">
            <v>38750</v>
          </cell>
          <cell r="F232">
            <v>39479</v>
          </cell>
          <cell r="G232">
            <v>34.383561643835613</v>
          </cell>
          <cell r="H232">
            <v>0</v>
          </cell>
          <cell r="I232">
            <v>20</v>
          </cell>
          <cell r="J232">
            <v>14.383561643835613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20</v>
          </cell>
        </row>
        <row r="233">
          <cell r="A233" t="str">
            <v>EF0232</v>
          </cell>
          <cell r="B233" t="str">
            <v xml:space="preserve">Abdalla SALEH ABAKER  </v>
          </cell>
          <cell r="C233" t="str">
            <v>LOG</v>
          </cell>
          <cell r="D233" t="str">
            <v>Watchman</v>
          </cell>
          <cell r="E233">
            <v>38750</v>
          </cell>
          <cell r="F233">
            <v>39479</v>
          </cell>
          <cell r="G233">
            <v>34.383561643835613</v>
          </cell>
          <cell r="H233">
            <v>21</v>
          </cell>
          <cell r="I233">
            <v>0</v>
          </cell>
          <cell r="J233">
            <v>13.383561643835613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/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</row>
        <row r="235">
          <cell r="A235" t="str">
            <v>EF0234</v>
          </cell>
          <cell r="B235" t="str">
            <v xml:space="preserve">Yousif ABDULLMULA  AHMED  </v>
          </cell>
          <cell r="C235" t="str">
            <v>WS</v>
          </cell>
          <cell r="D235" t="str">
            <v>Watsan Assitant Manager</v>
          </cell>
          <cell r="E235">
            <v>38708</v>
          </cell>
          <cell r="F235">
            <v>2958465</v>
          </cell>
          <cell r="G235">
            <v>37.123287671232873</v>
          </cell>
          <cell r="H235">
            <v>18</v>
          </cell>
          <cell r="I235">
            <v>0</v>
          </cell>
          <cell r="J235">
            <v>19.123287671232873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</row>
        <row r="240">
          <cell r="A240" t="str">
            <v>EF0239</v>
          </cell>
          <cell r="B240" t="str">
            <v xml:space="preserve">Elys ADAM AHMED  </v>
          </cell>
          <cell r="C240" t="str">
            <v>LOG</v>
          </cell>
          <cell r="D240" t="str">
            <v>Watchman</v>
          </cell>
          <cell r="E240">
            <v>38718</v>
          </cell>
          <cell r="F240">
            <v>2958465</v>
          </cell>
          <cell r="G240">
            <v>36.506849315068493</v>
          </cell>
          <cell r="H240">
            <v>0</v>
          </cell>
          <cell r="I240">
            <v>0</v>
          </cell>
          <cell r="J240">
            <v>36.506849315068493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EF0240</v>
          </cell>
          <cell r="B241" t="str">
            <v xml:space="preserve">Mohamed ABAKER Ahmed </v>
          </cell>
          <cell r="C241" t="str">
            <v>LOG</v>
          </cell>
          <cell r="D241" t="str">
            <v>Watchman</v>
          </cell>
          <cell r="E241">
            <v>38718</v>
          </cell>
          <cell r="F241">
            <v>2958465</v>
          </cell>
          <cell r="G241">
            <v>36.506849315068493</v>
          </cell>
          <cell r="H241">
            <v>0</v>
          </cell>
          <cell r="I241">
            <v>0</v>
          </cell>
          <cell r="J241">
            <v>36.506849315068493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EF0241</v>
          </cell>
          <cell r="B242" t="str">
            <v xml:space="preserve">Eldouma EISSA Abdelmountaleb </v>
          </cell>
          <cell r="C242" t="str">
            <v>LOG</v>
          </cell>
          <cell r="D242" t="str">
            <v>Watchman</v>
          </cell>
          <cell r="E242">
            <v>38718</v>
          </cell>
          <cell r="F242">
            <v>2958465</v>
          </cell>
          <cell r="G242">
            <v>36.506849315068493</v>
          </cell>
          <cell r="H242">
            <v>23</v>
          </cell>
          <cell r="I242">
            <v>0</v>
          </cell>
          <cell r="J242">
            <v>13.506849315068493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</row>
        <row r="257">
          <cell r="A257" t="str">
            <v>EF0256</v>
          </cell>
          <cell r="B257" t="str">
            <v xml:space="preserve">Bahja ABDALLA BASHEIR  </v>
          </cell>
          <cell r="C257" t="str">
            <v>ADMIN</v>
          </cell>
          <cell r="D257" t="str">
            <v xml:space="preserve">Cleaner </v>
          </cell>
          <cell r="E257">
            <v>38899</v>
          </cell>
          <cell r="F257">
            <v>2958465</v>
          </cell>
          <cell r="G257">
            <v>24.17808219178082</v>
          </cell>
          <cell r="H257">
            <v>20</v>
          </cell>
          <cell r="I257">
            <v>0</v>
          </cell>
          <cell r="J257">
            <v>4.1780821917808204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</row>
        <row r="262">
          <cell r="A262" t="str">
            <v>EF0261</v>
          </cell>
          <cell r="B262" t="str">
            <v xml:space="preserve">Abdelkader YagouP </v>
          </cell>
          <cell r="C262" t="str">
            <v>FA</v>
          </cell>
          <cell r="D262" t="str">
            <v>Local Food Aid Monitor</v>
          </cell>
          <cell r="E262">
            <v>38777</v>
          </cell>
          <cell r="F262">
            <v>2958465</v>
          </cell>
          <cell r="G262">
            <v>32.397260273972599</v>
          </cell>
          <cell r="H262">
            <v>7</v>
          </cell>
          <cell r="I262">
            <v>0</v>
          </cell>
          <cell r="J262">
            <v>25.397260273972599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</row>
        <row r="264">
          <cell r="A264" t="str">
            <v>EF0263</v>
          </cell>
          <cell r="B264" t="str">
            <v xml:space="preserve">Faisal MOHAMED EISSA </v>
          </cell>
          <cell r="C264" t="str">
            <v>FS</v>
          </cell>
          <cell r="D264" t="str">
            <v>Food security survey</v>
          </cell>
          <cell r="E264">
            <v>38777</v>
          </cell>
          <cell r="F264">
            <v>39325</v>
          </cell>
          <cell r="G264">
            <v>32.397260273972599</v>
          </cell>
          <cell r="H264">
            <v>11</v>
          </cell>
          <cell r="I264">
            <v>0</v>
          </cell>
          <cell r="J264">
            <v>21.397260273972599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</row>
        <row r="268">
          <cell r="A268" t="str">
            <v>EF0267</v>
          </cell>
          <cell r="B268" t="str">
            <v xml:space="preserve">Modather Mohamed Abdalla </v>
          </cell>
          <cell r="C268" t="str">
            <v>LOG</v>
          </cell>
          <cell r="D268" t="str">
            <v>Mechanic Assistan</v>
          </cell>
          <cell r="E268">
            <v>38838</v>
          </cell>
          <cell r="F268">
            <v>39537</v>
          </cell>
          <cell r="G268">
            <v>28.287671232876711</v>
          </cell>
          <cell r="H268">
            <v>23</v>
          </cell>
          <cell r="I268">
            <v>0</v>
          </cell>
          <cell r="J268">
            <v>5.2876712328767113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</row>
        <row r="271">
          <cell r="A271" t="str">
            <v>EF0270</v>
          </cell>
          <cell r="B271" t="str">
            <v xml:space="preserve">Ahmed Suleiman Ahmed </v>
          </cell>
          <cell r="C271" t="str">
            <v>LOG</v>
          </cell>
          <cell r="D271" t="str">
            <v>Watchman</v>
          </cell>
          <cell r="E271">
            <v>38812</v>
          </cell>
          <cell r="F271">
            <v>2958465</v>
          </cell>
          <cell r="G271">
            <v>30.06849315068493</v>
          </cell>
          <cell r="H271">
            <v>16</v>
          </cell>
          <cell r="I271">
            <v>0</v>
          </cell>
          <cell r="J271">
            <v>14.06849315068493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EF0271</v>
          </cell>
          <cell r="B272" t="str">
            <v xml:space="preserve">Babiker Ibrahim Mohamed </v>
          </cell>
          <cell r="C272" t="str">
            <v>LOG</v>
          </cell>
          <cell r="D272" t="str">
            <v>Watchman</v>
          </cell>
          <cell r="E272">
            <v>38808</v>
          </cell>
          <cell r="F272">
            <v>2958465</v>
          </cell>
          <cell r="G272">
            <v>30.342465753424655</v>
          </cell>
          <cell r="H272">
            <v>0</v>
          </cell>
          <cell r="I272">
            <v>0</v>
          </cell>
          <cell r="J272">
            <v>30.342465753424655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 t="str">
            <v>EF0272</v>
          </cell>
          <cell r="B273" t="str">
            <v xml:space="preserve">Mohamed Ahmed Dawalbeit </v>
          </cell>
          <cell r="C273" t="str">
            <v>LOG</v>
          </cell>
          <cell r="D273" t="str">
            <v>Watchman</v>
          </cell>
          <cell r="E273">
            <v>38808</v>
          </cell>
          <cell r="F273">
            <v>2958465</v>
          </cell>
          <cell r="G273">
            <v>30.342465753424655</v>
          </cell>
          <cell r="H273">
            <v>0</v>
          </cell>
          <cell r="I273">
            <v>0</v>
          </cell>
          <cell r="J273">
            <v>30.342465753424655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</row>
        <row r="281">
          <cell r="A281" t="str">
            <v>EF0280</v>
          </cell>
          <cell r="B281" t="str">
            <v xml:space="preserve">Aisha Adam Ahmed Mohamed </v>
          </cell>
          <cell r="C281" t="str">
            <v>LOG</v>
          </cell>
          <cell r="D281" t="str">
            <v>Cook/Cleaner</v>
          </cell>
          <cell r="E281">
            <v>38899</v>
          </cell>
          <cell r="F281">
            <v>39447</v>
          </cell>
          <cell r="G281">
            <v>24.17808219178082</v>
          </cell>
          <cell r="H281">
            <v>6</v>
          </cell>
          <cell r="I281">
            <v>0</v>
          </cell>
          <cell r="J281">
            <v>18.17808219178082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 t="str">
            <v>EF0281</v>
          </cell>
          <cell r="B282" t="str">
            <v xml:space="preserve">Hamed Mohamed Hamed </v>
          </cell>
          <cell r="C282" t="str">
            <v>LOG</v>
          </cell>
          <cell r="D282" t="str">
            <v>LOG/Assistant -Daraslaam</v>
          </cell>
          <cell r="E282">
            <v>38961</v>
          </cell>
          <cell r="F282">
            <v>39447</v>
          </cell>
          <cell r="G282">
            <v>20.06849315068493</v>
          </cell>
          <cell r="H282">
            <v>0</v>
          </cell>
          <cell r="I282">
            <v>0</v>
          </cell>
          <cell r="J282">
            <v>20.06849315068493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/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</row>
        <row r="284">
          <cell r="A284" t="str">
            <v/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</row>
        <row r="285">
          <cell r="A285" t="str">
            <v/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</row>
        <row r="286">
          <cell r="A286" t="str">
            <v/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</row>
        <row r="287">
          <cell r="A287" t="str">
            <v>EF0286</v>
          </cell>
          <cell r="B287" t="str">
            <v xml:space="preserve">Mahadia Adam Ibrahim </v>
          </cell>
          <cell r="C287" t="str">
            <v>NUT</v>
          </cell>
          <cell r="D287" t="str">
            <v>OTP Team Leader</v>
          </cell>
          <cell r="E287">
            <v>38961</v>
          </cell>
          <cell r="F287">
            <v>39263</v>
          </cell>
          <cell r="G287">
            <v>20.06849315068493</v>
          </cell>
          <cell r="H287">
            <v>7</v>
          </cell>
          <cell r="I287">
            <v>0</v>
          </cell>
          <cell r="J287">
            <v>13.06849315068493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 t="str">
            <v>EF0287</v>
          </cell>
          <cell r="B288" t="str">
            <v xml:space="preserve">Eltigani Fadul Mustafa </v>
          </cell>
          <cell r="C288" t="str">
            <v>ADMIN</v>
          </cell>
          <cell r="D288" t="str">
            <v>Accountant</v>
          </cell>
          <cell r="E288">
            <v>38961</v>
          </cell>
          <cell r="F288">
            <v>39325</v>
          </cell>
          <cell r="G288">
            <v>20.06849315068493</v>
          </cell>
          <cell r="H288">
            <v>4</v>
          </cell>
          <cell r="I288">
            <v>0</v>
          </cell>
          <cell r="J288">
            <v>16.06849315068493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 t="str">
            <v>EF0288</v>
          </cell>
          <cell r="B289" t="str">
            <v xml:space="preserve">Abdelhameed Eltigani Suliman </v>
          </cell>
          <cell r="C289" t="str">
            <v>NUT</v>
          </cell>
          <cell r="D289" t="str">
            <v xml:space="preserve">Medical Supervisor </v>
          </cell>
          <cell r="E289">
            <v>38961</v>
          </cell>
          <cell r="F289">
            <v>39325</v>
          </cell>
          <cell r="G289">
            <v>20.06849315068493</v>
          </cell>
          <cell r="H289">
            <v>0</v>
          </cell>
          <cell r="I289">
            <v>0</v>
          </cell>
          <cell r="J289">
            <v>20.06849315068493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/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</row>
        <row r="291">
          <cell r="A291" t="str">
            <v>EF0290</v>
          </cell>
          <cell r="B291" t="str">
            <v xml:space="preserve">Mariam Abaker Yahya </v>
          </cell>
          <cell r="C291" t="str">
            <v>NUT</v>
          </cell>
          <cell r="D291" t="str">
            <v>Cleaner</v>
          </cell>
          <cell r="E291">
            <v>38961</v>
          </cell>
          <cell r="F291">
            <v>39325</v>
          </cell>
          <cell r="G291">
            <v>20.06849315068493</v>
          </cell>
          <cell r="H291">
            <v>0</v>
          </cell>
          <cell r="I291">
            <v>8</v>
          </cell>
          <cell r="J291">
            <v>12.06849315068493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8</v>
          </cell>
        </row>
        <row r="292">
          <cell r="A292" t="str">
            <v>EF0291</v>
          </cell>
          <cell r="B292" t="str">
            <v xml:space="preserve">Anwar Elamin Ahmed </v>
          </cell>
          <cell r="C292" t="str">
            <v>LOG</v>
          </cell>
          <cell r="D292" t="str">
            <v xml:space="preserve">Radio operator </v>
          </cell>
          <cell r="E292">
            <v>38963</v>
          </cell>
          <cell r="F292">
            <v>39480</v>
          </cell>
          <cell r="G292">
            <v>19.931506849315067</v>
          </cell>
          <cell r="H292">
            <v>0</v>
          </cell>
          <cell r="I292">
            <v>0</v>
          </cell>
          <cell r="J292">
            <v>19.931506849315067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/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>
            <v>8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</row>
        <row r="294">
          <cell r="A294" t="str">
            <v>EF0293</v>
          </cell>
          <cell r="B294" t="str">
            <v xml:space="preserve">Adam Younis Ishag </v>
          </cell>
          <cell r="C294" t="str">
            <v>NUT</v>
          </cell>
          <cell r="D294" t="str">
            <v xml:space="preserve">Measurer </v>
          </cell>
          <cell r="E294">
            <v>38961</v>
          </cell>
          <cell r="F294">
            <v>39294</v>
          </cell>
          <cell r="G294">
            <v>20.06849315068493</v>
          </cell>
          <cell r="H294">
            <v>0</v>
          </cell>
          <cell r="I294">
            <v>0</v>
          </cell>
          <cell r="J294">
            <v>20.06849315068493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/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</row>
        <row r="296">
          <cell r="A296" t="str">
            <v>EF0295</v>
          </cell>
          <cell r="B296" t="str">
            <v xml:space="preserve">Abdalla Mohamed Gumma </v>
          </cell>
          <cell r="C296" t="str">
            <v>LOG</v>
          </cell>
          <cell r="D296" t="str">
            <v>Watchman</v>
          </cell>
          <cell r="E296">
            <v>38991</v>
          </cell>
          <cell r="F296">
            <v>2958465</v>
          </cell>
          <cell r="G296">
            <v>18.013698630136986</v>
          </cell>
          <cell r="H296">
            <v>0</v>
          </cell>
          <cell r="I296">
            <v>0</v>
          </cell>
          <cell r="J296">
            <v>18.013698630136986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EF0296</v>
          </cell>
          <cell r="B297" t="str">
            <v xml:space="preserve">Abubaker Adam Ahmed </v>
          </cell>
          <cell r="C297" t="str">
            <v>LOG</v>
          </cell>
          <cell r="D297" t="str">
            <v>Watchman</v>
          </cell>
          <cell r="E297">
            <v>38991</v>
          </cell>
          <cell r="F297">
            <v>2958465</v>
          </cell>
          <cell r="G297">
            <v>18.013698630136986</v>
          </cell>
          <cell r="H297">
            <v>4</v>
          </cell>
          <cell r="I297">
            <v>0</v>
          </cell>
          <cell r="J297">
            <v>14.013698630136986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/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</row>
        <row r="299">
          <cell r="A299" t="str">
            <v/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</row>
        <row r="300">
          <cell r="A300" t="str">
            <v>EF0299</v>
          </cell>
          <cell r="B300" t="str">
            <v xml:space="preserve">Yassir Eissa Elsamani </v>
          </cell>
          <cell r="C300" t="str">
            <v>LOG</v>
          </cell>
          <cell r="D300" t="str">
            <v>Watchman</v>
          </cell>
          <cell r="E300">
            <v>38991</v>
          </cell>
          <cell r="F300">
            <v>2958465</v>
          </cell>
          <cell r="G300">
            <v>18.013698630136986</v>
          </cell>
          <cell r="H300">
            <v>0</v>
          </cell>
          <cell r="I300">
            <v>0</v>
          </cell>
          <cell r="J300">
            <v>18.013698630136986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EF0300</v>
          </cell>
          <cell r="B301" t="str">
            <v xml:space="preserve">Abdulgadir Yagoub Kheir Alla </v>
          </cell>
          <cell r="C301" t="str">
            <v>NUT</v>
          </cell>
          <cell r="D301" t="str">
            <v>Watchman</v>
          </cell>
          <cell r="E301">
            <v>38991</v>
          </cell>
          <cell r="F301">
            <v>2958465</v>
          </cell>
          <cell r="G301">
            <v>18.013698630136986</v>
          </cell>
          <cell r="H301">
            <v>0</v>
          </cell>
          <cell r="I301">
            <v>0</v>
          </cell>
          <cell r="J301">
            <v>18.013698630136986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/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</row>
        <row r="303">
          <cell r="A303" t="str">
            <v/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</row>
        <row r="304">
          <cell r="A304" t="str">
            <v/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</row>
        <row r="305">
          <cell r="A305" t="str">
            <v>EF0304</v>
          </cell>
          <cell r="B305" t="str">
            <v xml:space="preserve">Hassan Adam Ibrahim </v>
          </cell>
          <cell r="C305" t="str">
            <v>LOG</v>
          </cell>
          <cell r="D305" t="str">
            <v>Watchman</v>
          </cell>
          <cell r="E305">
            <v>38991</v>
          </cell>
          <cell r="F305">
            <v>2958465</v>
          </cell>
          <cell r="G305">
            <v>18.013698630136986</v>
          </cell>
          <cell r="H305">
            <v>0</v>
          </cell>
          <cell r="I305">
            <v>0</v>
          </cell>
          <cell r="J305">
            <v>18.013698630136986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EF0305</v>
          </cell>
          <cell r="B306" t="str">
            <v xml:space="preserve">Abdalla Mohamed Ahmed Elsafi </v>
          </cell>
          <cell r="C306" t="str">
            <v>LOG</v>
          </cell>
          <cell r="D306" t="str">
            <v>Watchman</v>
          </cell>
          <cell r="E306">
            <v>38991</v>
          </cell>
          <cell r="F306">
            <v>2958465</v>
          </cell>
          <cell r="G306">
            <v>18.013698630136986</v>
          </cell>
          <cell r="H306">
            <v>0</v>
          </cell>
          <cell r="I306">
            <v>0</v>
          </cell>
          <cell r="J306">
            <v>18.013698630136986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/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</row>
        <row r="308">
          <cell r="A308" t="str">
            <v>EF0307</v>
          </cell>
          <cell r="B308" t="str">
            <v xml:space="preserve">Ahmed Mohamed Abaker </v>
          </cell>
          <cell r="C308" t="str">
            <v>NUT</v>
          </cell>
          <cell r="D308" t="str">
            <v>Nurse</v>
          </cell>
          <cell r="E308">
            <v>38991</v>
          </cell>
          <cell r="F308">
            <v>39506</v>
          </cell>
          <cell r="G308">
            <v>18.013698630136986</v>
          </cell>
          <cell r="H308">
            <v>0</v>
          </cell>
          <cell r="I308">
            <v>0</v>
          </cell>
          <cell r="J308">
            <v>18.013698630136986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A309" t="str">
            <v>EF0308</v>
          </cell>
          <cell r="B309" t="str">
            <v xml:space="preserve">Ahmed Abdulkarim Hassan </v>
          </cell>
          <cell r="C309" t="str">
            <v>LOG</v>
          </cell>
          <cell r="D309" t="str">
            <v>Driver</v>
          </cell>
          <cell r="E309">
            <v>39022</v>
          </cell>
          <cell r="F309">
            <v>39568</v>
          </cell>
          <cell r="G309">
            <v>15.95890410958904</v>
          </cell>
          <cell r="H309">
            <v>0</v>
          </cell>
          <cell r="I309">
            <v>0</v>
          </cell>
          <cell r="J309">
            <v>15.95890410958904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EF0309</v>
          </cell>
          <cell r="B310" t="str">
            <v xml:space="preserve">Elnour Mussa Abdalla </v>
          </cell>
          <cell r="C310" t="str">
            <v>LOG</v>
          </cell>
          <cell r="D310" t="str">
            <v>Driver</v>
          </cell>
          <cell r="E310">
            <v>39022</v>
          </cell>
          <cell r="F310">
            <v>39568</v>
          </cell>
          <cell r="G310">
            <v>15.95890410958904</v>
          </cell>
          <cell r="H310">
            <v>12</v>
          </cell>
          <cell r="I310">
            <v>0</v>
          </cell>
          <cell r="J310">
            <v>3.9589041095890405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 t="str">
            <v>EF0310</v>
          </cell>
          <cell r="B311" t="str">
            <v xml:space="preserve">Mohamed Idris Adam </v>
          </cell>
          <cell r="C311" t="str">
            <v>NUT</v>
          </cell>
          <cell r="D311" t="str">
            <v>Registrar</v>
          </cell>
          <cell r="E311">
            <v>39022</v>
          </cell>
          <cell r="F311">
            <v>39568</v>
          </cell>
          <cell r="G311">
            <v>15.95890410958904</v>
          </cell>
          <cell r="H311">
            <v>0</v>
          </cell>
          <cell r="I311">
            <v>0</v>
          </cell>
          <cell r="J311">
            <v>15.95890410958904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/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</row>
        <row r="313">
          <cell r="A313" t="str">
            <v>EF0312</v>
          </cell>
          <cell r="B313" t="str">
            <v xml:space="preserve">Zakaria Mohamed Khamees </v>
          </cell>
          <cell r="C313" t="str">
            <v>LOG</v>
          </cell>
          <cell r="D313" t="str">
            <v>Driver</v>
          </cell>
          <cell r="E313">
            <v>39052</v>
          </cell>
          <cell r="F313">
            <v>39599</v>
          </cell>
          <cell r="G313">
            <v>13.904109589041095</v>
          </cell>
          <cell r="H313">
            <v>0</v>
          </cell>
          <cell r="I313">
            <v>0</v>
          </cell>
          <cell r="J313">
            <v>13.904109589041095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EF0313</v>
          </cell>
          <cell r="B314" t="str">
            <v xml:space="preserve">Adam Osman Mukhtar </v>
          </cell>
          <cell r="C314" t="str">
            <v>LOG</v>
          </cell>
          <cell r="D314" t="str">
            <v>Driver</v>
          </cell>
          <cell r="E314">
            <v>39052</v>
          </cell>
          <cell r="F314">
            <v>39599</v>
          </cell>
          <cell r="G314">
            <v>13.904109589041095</v>
          </cell>
          <cell r="H314">
            <v>0</v>
          </cell>
          <cell r="I314">
            <v>0</v>
          </cell>
          <cell r="J314">
            <v>13.904109589041095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EF0314</v>
          </cell>
          <cell r="B315" t="str">
            <v xml:space="preserve">Mohamed Adam Mohamed Abdalla </v>
          </cell>
          <cell r="C315" t="str">
            <v>LOG</v>
          </cell>
          <cell r="D315" t="str">
            <v>Driver</v>
          </cell>
          <cell r="E315">
            <v>39052</v>
          </cell>
          <cell r="F315">
            <v>39599</v>
          </cell>
          <cell r="G315">
            <v>13.904109589041095</v>
          </cell>
          <cell r="H315">
            <v>0</v>
          </cell>
          <cell r="I315">
            <v>0</v>
          </cell>
          <cell r="J315">
            <v>13.904109589041095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/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</row>
        <row r="317">
          <cell r="A317" t="str">
            <v/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</row>
        <row r="318">
          <cell r="A318" t="str">
            <v/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</row>
        <row r="319">
          <cell r="A319" t="str">
            <v/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</row>
        <row r="320">
          <cell r="A320" t="str">
            <v/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</row>
        <row r="321">
          <cell r="A321" t="str">
            <v/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</row>
        <row r="322">
          <cell r="A322" t="str">
            <v>EF0321</v>
          </cell>
          <cell r="B322" t="str">
            <v xml:space="preserve">Haider  Hamid Sharif </v>
          </cell>
          <cell r="C322" t="str">
            <v>LOG</v>
          </cell>
          <cell r="D322" t="str">
            <v>Stock manager assistant</v>
          </cell>
          <cell r="E322">
            <v>39052</v>
          </cell>
          <cell r="F322">
            <v>2958465</v>
          </cell>
          <cell r="G322">
            <v>21.904109589041095</v>
          </cell>
          <cell r="H322">
            <v>12</v>
          </cell>
          <cell r="I322">
            <v>0</v>
          </cell>
          <cell r="J322">
            <v>9.9041095890410951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EF0322</v>
          </cell>
          <cell r="B323" t="str">
            <v xml:space="preserve">Khalid Hassan El Ahnef Ahmed </v>
          </cell>
          <cell r="C323" t="str">
            <v>LOG</v>
          </cell>
          <cell r="D323" t="str">
            <v>Driver</v>
          </cell>
          <cell r="E323">
            <v>39052</v>
          </cell>
          <cell r="F323">
            <v>39599</v>
          </cell>
          <cell r="G323">
            <v>13.904109589041095</v>
          </cell>
          <cell r="H323">
            <v>0</v>
          </cell>
          <cell r="I323">
            <v>0</v>
          </cell>
          <cell r="J323">
            <v>13.904109589041095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EF0323</v>
          </cell>
          <cell r="B324" t="str">
            <v xml:space="preserve">Hamid Gamer El Deen Abaker </v>
          </cell>
          <cell r="C324" t="str">
            <v>NUT</v>
          </cell>
          <cell r="D324" t="str">
            <v>Medical Assistant</v>
          </cell>
          <cell r="E324">
            <v>39083</v>
          </cell>
          <cell r="F324">
            <v>39263</v>
          </cell>
          <cell r="G324">
            <v>11.84931506849315</v>
          </cell>
          <cell r="H324">
            <v>0</v>
          </cell>
          <cell r="I324">
            <v>0</v>
          </cell>
          <cell r="J324">
            <v>11.84931506849315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 t="str">
            <v>EF0324</v>
          </cell>
          <cell r="B325" t="str">
            <v xml:space="preserve">Abdelrahim ABDALLAH ADAM </v>
          </cell>
          <cell r="C325" t="str">
            <v>FS</v>
          </cell>
          <cell r="D325" t="str">
            <v>Veterinary Officer</v>
          </cell>
          <cell r="E325">
            <v>39114</v>
          </cell>
          <cell r="F325">
            <v>39355</v>
          </cell>
          <cell r="G325">
            <v>9.7945205479452042</v>
          </cell>
          <cell r="H325">
            <v>0</v>
          </cell>
          <cell r="I325">
            <v>0</v>
          </cell>
          <cell r="J325">
            <v>9.7945205479452042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 t="str">
            <v>EF0325</v>
          </cell>
          <cell r="B326" t="str">
            <v xml:space="preserve">Yahya Abdalla Yagoub </v>
          </cell>
          <cell r="C326" t="str">
            <v>NUT</v>
          </cell>
          <cell r="D326" t="str">
            <v>watchman</v>
          </cell>
          <cell r="E326">
            <v>39173</v>
          </cell>
          <cell r="F326">
            <v>39355</v>
          </cell>
          <cell r="G326">
            <v>5.6849315068493151</v>
          </cell>
          <cell r="H326">
            <v>0</v>
          </cell>
          <cell r="I326">
            <v>0</v>
          </cell>
          <cell r="J326">
            <v>5.6849315068493151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EF0326</v>
          </cell>
          <cell r="B327" t="str">
            <v xml:space="preserve">Haviz Ahmed Elbalowla  </v>
          </cell>
          <cell r="C327" t="str">
            <v>NUT</v>
          </cell>
          <cell r="D327" t="str">
            <v>watchman</v>
          </cell>
          <cell r="E327">
            <v>39173</v>
          </cell>
          <cell r="F327">
            <v>39355</v>
          </cell>
          <cell r="G327">
            <v>5.6849315068493151</v>
          </cell>
          <cell r="H327">
            <v>0</v>
          </cell>
          <cell r="I327">
            <v>0</v>
          </cell>
          <cell r="J327">
            <v>5.6849315068493151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 t="str">
            <v>EF0327</v>
          </cell>
          <cell r="B328" t="str">
            <v xml:space="preserve">Ismael Ahmed Osman </v>
          </cell>
          <cell r="C328" t="str">
            <v>NUT</v>
          </cell>
          <cell r="D328" t="str">
            <v>watchman</v>
          </cell>
          <cell r="E328">
            <v>39173</v>
          </cell>
          <cell r="F328">
            <v>39355</v>
          </cell>
          <cell r="G328">
            <v>5.6849315068493151</v>
          </cell>
          <cell r="H328">
            <v>0</v>
          </cell>
          <cell r="I328">
            <v>0</v>
          </cell>
          <cell r="J328">
            <v>5.6849315068493151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EF0328</v>
          </cell>
          <cell r="B329" t="str">
            <v xml:space="preserve">Ahmed Ibrahim Ahmed </v>
          </cell>
          <cell r="C329" t="str">
            <v>NUT</v>
          </cell>
          <cell r="D329" t="str">
            <v>watchman</v>
          </cell>
          <cell r="E329">
            <v>39173</v>
          </cell>
          <cell r="F329">
            <v>39355</v>
          </cell>
          <cell r="G329">
            <v>5.6849315068493151</v>
          </cell>
          <cell r="H329">
            <v>0</v>
          </cell>
          <cell r="I329">
            <v>0</v>
          </cell>
          <cell r="J329">
            <v>5.6849315068493151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EF0329</v>
          </cell>
          <cell r="B330" t="str">
            <v xml:space="preserve">Ishag Gamar Eldeen Abdalla </v>
          </cell>
          <cell r="C330" t="str">
            <v>NUT</v>
          </cell>
          <cell r="D330" t="str">
            <v>watchman</v>
          </cell>
          <cell r="E330">
            <v>39173</v>
          </cell>
          <cell r="F330">
            <v>39355</v>
          </cell>
          <cell r="G330">
            <v>5.6849315068493151</v>
          </cell>
          <cell r="H330">
            <v>0</v>
          </cell>
          <cell r="I330">
            <v>0</v>
          </cell>
          <cell r="J330">
            <v>5.6849315068493151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EF0330</v>
          </cell>
          <cell r="B331" t="str">
            <v xml:space="preserve">Mubarak Abdulatif Al Sanosy </v>
          </cell>
          <cell r="C331" t="str">
            <v>WS</v>
          </cell>
          <cell r="D331" t="str">
            <v>Building Team Leader</v>
          </cell>
          <cell r="E331">
            <v>39203</v>
          </cell>
          <cell r="F331">
            <v>39568</v>
          </cell>
          <cell r="G331">
            <v>3.6301369863013697</v>
          </cell>
          <cell r="H331">
            <v>0</v>
          </cell>
          <cell r="I331">
            <v>0</v>
          </cell>
          <cell r="J331">
            <v>3.6301369863013697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EF0331</v>
          </cell>
          <cell r="B332" t="str">
            <v xml:space="preserve">Haroun Musa Ibrahim  </v>
          </cell>
          <cell r="C332" t="str">
            <v>NUT</v>
          </cell>
          <cell r="D332" t="str">
            <v>Home visitor</v>
          </cell>
          <cell r="E332">
            <v>39234</v>
          </cell>
          <cell r="F332">
            <v>39416</v>
          </cell>
          <cell r="G332">
            <v>1.5753424657534245</v>
          </cell>
          <cell r="H332">
            <v>0</v>
          </cell>
          <cell r="I332">
            <v>0</v>
          </cell>
          <cell r="J332">
            <v>1.5753424657534245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/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</row>
        <row r="334">
          <cell r="A334" t="str">
            <v/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</row>
        <row r="335">
          <cell r="A335" t="str">
            <v/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</row>
        <row r="336">
          <cell r="A336" t="str">
            <v/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</row>
        <row r="337">
          <cell r="A337" t="str">
            <v/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</row>
        <row r="338">
          <cell r="A338" t="str">
            <v/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</row>
        <row r="339">
          <cell r="A339" t="str">
            <v/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</row>
        <row r="340">
          <cell r="A340" t="str">
            <v/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</row>
        <row r="341">
          <cell r="A341" t="str">
            <v/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</row>
        <row r="342">
          <cell r="A342" t="str">
            <v/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</row>
        <row r="343">
          <cell r="A343" t="str">
            <v/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</row>
        <row r="344">
          <cell r="A344" t="str">
            <v/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</row>
        <row r="345">
          <cell r="A345" t="str">
            <v/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</row>
        <row r="347">
          <cell r="A347" t="str">
            <v/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</row>
        <row r="348">
          <cell r="A348" t="str">
            <v/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</row>
        <row r="349">
          <cell r="A349" t="str">
            <v/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</row>
        <row r="350">
          <cell r="A350" t="str">
            <v/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</row>
        <row r="351">
          <cell r="A351" t="str">
            <v/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</row>
        <row r="352">
          <cell r="A352" t="str">
            <v/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</row>
        <row r="353">
          <cell r="A353" t="str">
            <v/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</row>
        <row r="354">
          <cell r="A354" t="str">
            <v/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</row>
        <row r="355">
          <cell r="A355" t="str">
            <v/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</row>
        <row r="356">
          <cell r="A356" t="str">
            <v/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</row>
        <row r="357">
          <cell r="A357" t="str">
            <v/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</row>
        <row r="358">
          <cell r="A358" t="str">
            <v/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</row>
        <row r="359">
          <cell r="A359" t="str">
            <v/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</row>
        <row r="360">
          <cell r="A360" t="str">
            <v/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</row>
        <row r="361">
          <cell r="A361" t="str">
            <v/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</row>
        <row r="362">
          <cell r="A362" t="str">
            <v/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</row>
        <row r="363">
          <cell r="A363" t="str">
            <v/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</row>
        <row r="364">
          <cell r="A364" t="str">
            <v/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</row>
        <row r="365">
          <cell r="A365" t="str">
            <v/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</row>
        <row r="366">
          <cell r="A366" t="str">
            <v/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</row>
        <row r="367">
          <cell r="A367" t="str">
            <v/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</row>
        <row r="368">
          <cell r="A368" t="str">
            <v/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</row>
        <row r="369">
          <cell r="A369" t="str">
            <v/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</row>
        <row r="370">
          <cell r="A370" t="str">
            <v/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</row>
        <row r="371">
          <cell r="A371" t="str">
            <v/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</row>
        <row r="372">
          <cell r="A372" t="str">
            <v/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</row>
        <row r="373">
          <cell r="A373" t="str">
            <v/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</row>
        <row r="374">
          <cell r="A374" t="str">
            <v/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</row>
        <row r="375">
          <cell r="A375" t="str">
            <v/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</row>
        <row r="376">
          <cell r="A376" t="str">
            <v/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</row>
        <row r="377">
          <cell r="A377" t="str">
            <v/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</row>
        <row r="378">
          <cell r="A378" t="str">
            <v/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</row>
        <row r="379">
          <cell r="A379" t="str">
            <v/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</row>
        <row r="380">
          <cell r="A380" t="str">
            <v/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</row>
        <row r="381">
          <cell r="A381" t="str">
            <v/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</row>
        <row r="382">
          <cell r="A382" t="str">
            <v/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</row>
        <row r="383">
          <cell r="A383" t="str">
            <v/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</row>
        <row r="384">
          <cell r="A384" t="str">
            <v/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</row>
        <row r="385">
          <cell r="A385" t="str">
            <v/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</row>
        <row r="386">
          <cell r="A386" t="str">
            <v/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</row>
        <row r="387">
          <cell r="A387" t="str">
            <v/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</row>
        <row r="388">
          <cell r="A388" t="str">
            <v/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</row>
        <row r="389">
          <cell r="A389" t="str">
            <v/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</row>
        <row r="390">
          <cell r="A390" t="str">
            <v/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</row>
        <row r="391">
          <cell r="A391" t="str">
            <v/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</row>
        <row r="392">
          <cell r="A392" t="str">
            <v/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</row>
        <row r="393">
          <cell r="A393" t="str">
            <v/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</row>
        <row r="394">
          <cell r="A394" t="str">
            <v/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</row>
        <row r="395">
          <cell r="A395" t="str">
            <v/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</row>
        <row r="396">
          <cell r="A396" t="str">
            <v/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</row>
        <row r="397">
          <cell r="A397" t="str">
            <v/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</row>
        <row r="398">
          <cell r="A398" t="str">
            <v/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</row>
        <row r="399">
          <cell r="A399" t="str">
            <v/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</row>
        <row r="400">
          <cell r="A400" t="str">
            <v/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</row>
        <row r="401">
          <cell r="A401" t="str">
            <v>EF0332</v>
          </cell>
          <cell r="B401" t="str">
            <v>Gisma Abdelkareem Osman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">
          <cell r="F3">
            <v>198</v>
          </cell>
        </row>
        <row r="5">
          <cell r="F5">
            <v>600000</v>
          </cell>
        </row>
        <row r="10">
          <cell r="A10" t="str">
            <v>GRADE</v>
          </cell>
          <cell r="B10" t="str">
            <v>BASIC</v>
          </cell>
          <cell r="C10" t="str">
            <v>COLA</v>
          </cell>
          <cell r="D10" t="str">
            <v>TOTAL BASIC+COLA</v>
          </cell>
          <cell r="F10" t="str">
            <v>TRANSPORT ALLOWANCE</v>
          </cell>
          <cell r="G10" t="str">
            <v>ACCOMMODATION ALLOWANCE</v>
          </cell>
          <cell r="K10" t="str">
            <v>REPRESENTATION ALLOWANCE</v>
          </cell>
          <cell r="L10" t="str">
            <v>TOTAL ALLOWANCES</v>
          </cell>
          <cell r="M10" t="str">
            <v>GROSS SALARY</v>
          </cell>
          <cell r="N10" t="str">
            <v>SOCIAL INS 8%</v>
          </cell>
          <cell r="O10" t="str">
            <v>REF. TAXABLE REVENUE</v>
          </cell>
          <cell r="P10" t="str">
            <v>REF.
INCOME TAX</v>
          </cell>
          <cell r="Q10" t="str">
            <v>NET SALARY</v>
          </cell>
          <cell r="T10" t="str">
            <v>SOCIAL INS 17%
2005</v>
          </cell>
          <cell r="U10" t="str">
            <v>TOTAL COST ACF
2005</v>
          </cell>
          <cell r="W10" t="str">
            <v>EXTRA HOUR</v>
          </cell>
          <cell r="X10" t="str">
            <v>OVERTIME NORMAL DAY</v>
          </cell>
          <cell r="Y10" t="str">
            <v>OVERTIME WEEKLY HOLIDAY</v>
          </cell>
          <cell r="Z10" t="str">
            <v>OVERTIME PUBLIC HOLIDAY</v>
          </cell>
        </row>
        <row r="11">
          <cell r="A11" t="str">
            <v>A</v>
          </cell>
          <cell r="B11">
            <v>243739.21189130432</v>
          </cell>
          <cell r="C11">
            <v>74950</v>
          </cell>
          <cell r="D11">
            <v>318689.21189130435</v>
          </cell>
          <cell r="F11">
            <v>77000</v>
          </cell>
          <cell r="G11">
            <v>35600</v>
          </cell>
          <cell r="K11">
            <v>0</v>
          </cell>
          <cell r="L11">
            <v>112600</v>
          </cell>
          <cell r="M11">
            <v>431289.21189130435</v>
          </cell>
          <cell r="N11">
            <v>34503.136951304346</v>
          </cell>
          <cell r="O11">
            <v>285836.07494000002</v>
          </cell>
          <cell r="P11">
            <v>0</v>
          </cell>
          <cell r="Q11">
            <v>396786.07494000002</v>
          </cell>
          <cell r="T11">
            <v>73319.166021521742</v>
          </cell>
          <cell r="U11">
            <v>504608.37791282608</v>
          </cell>
          <cell r="W11">
            <v>2178.2283428853757</v>
          </cell>
          <cell r="X11">
            <v>3267.3425143280638</v>
          </cell>
          <cell r="Y11">
            <v>4356.4566857707514</v>
          </cell>
          <cell r="Z11">
            <v>4356.4566857707514</v>
          </cell>
        </row>
        <row r="12">
          <cell r="A12" t="str">
            <v>A1</v>
          </cell>
          <cell r="B12">
            <v>252889.21153034785</v>
          </cell>
          <cell r="C12">
            <v>74950</v>
          </cell>
          <cell r="D12">
            <v>327839.21153034782</v>
          </cell>
          <cell r="F12">
            <v>77000</v>
          </cell>
          <cell r="G12">
            <v>35600</v>
          </cell>
          <cell r="K12">
            <v>0</v>
          </cell>
          <cell r="L12">
            <v>112600</v>
          </cell>
          <cell r="M12">
            <v>440439.21153034782</v>
          </cell>
          <cell r="N12">
            <v>35235.136922427824</v>
          </cell>
          <cell r="O12">
            <v>294254.07460792002</v>
          </cell>
          <cell r="P12">
            <v>0</v>
          </cell>
          <cell r="Q12">
            <v>405204.07460792002</v>
          </cell>
          <cell r="T12">
            <v>74874.665960159138</v>
          </cell>
          <cell r="U12">
            <v>515313.87749050697</v>
          </cell>
          <cell r="W12">
            <v>2224.4404622744842</v>
          </cell>
          <cell r="X12">
            <v>3336.6606934117262</v>
          </cell>
          <cell r="Y12">
            <v>4448.8809245489683</v>
          </cell>
          <cell r="Z12">
            <v>4448.8809245489683</v>
          </cell>
        </row>
        <row r="13">
          <cell r="A13" t="str">
            <v>A2</v>
          </cell>
          <cell r="B13">
            <v>262038.95295269563</v>
          </cell>
          <cell r="C13">
            <v>74950</v>
          </cell>
          <cell r="D13">
            <v>336988.95295269566</v>
          </cell>
          <cell r="F13">
            <v>77000</v>
          </cell>
          <cell r="G13">
            <v>35600</v>
          </cell>
          <cell r="K13">
            <v>0</v>
          </cell>
          <cell r="L13">
            <v>112600</v>
          </cell>
          <cell r="M13">
            <v>449588.95295269566</v>
          </cell>
          <cell r="N13">
            <v>35967.116236215654</v>
          </cell>
          <cell r="O13">
            <v>302671.83671648003</v>
          </cell>
          <cell r="P13">
            <v>0</v>
          </cell>
          <cell r="Q13">
            <v>413621.83671648003</v>
          </cell>
          <cell r="T13">
            <v>76430.122001958269</v>
          </cell>
          <cell r="U13">
            <v>526019.07495465397</v>
          </cell>
          <cell r="W13">
            <v>2270.6512775388669</v>
          </cell>
          <cell r="X13">
            <v>3405.9769163083001</v>
          </cell>
          <cell r="Y13">
            <v>4541.3025550777338</v>
          </cell>
          <cell r="Z13">
            <v>4541.3025550777338</v>
          </cell>
        </row>
        <row r="14">
          <cell r="A14" t="str">
            <v>A11</v>
          </cell>
          <cell r="B14">
            <v>265138.64615121845</v>
          </cell>
          <cell r="C14">
            <v>74950</v>
          </cell>
          <cell r="D14">
            <v>340088.64615121845</v>
          </cell>
          <cell r="F14">
            <v>77000</v>
          </cell>
          <cell r="G14">
            <v>35600</v>
          </cell>
          <cell r="K14">
            <v>0</v>
          </cell>
          <cell r="L14">
            <v>112600</v>
          </cell>
          <cell r="M14">
            <v>452688.64615121845</v>
          </cell>
          <cell r="N14">
            <v>36215.091692097478</v>
          </cell>
          <cell r="O14">
            <v>305523.55445912096</v>
          </cell>
          <cell r="P14">
            <v>0</v>
          </cell>
          <cell r="Q14">
            <v>416473.55445912096</v>
          </cell>
          <cell r="T14">
            <v>76957.069845707141</v>
          </cell>
          <cell r="U14">
            <v>529645.7159969256</v>
          </cell>
          <cell r="W14">
            <v>2286.3062936930223</v>
          </cell>
          <cell r="X14">
            <v>3429.4594405395337</v>
          </cell>
          <cell r="Y14">
            <v>4572.6125873860447</v>
          </cell>
          <cell r="Z14">
            <v>4572.6125873860447</v>
          </cell>
        </row>
        <row r="15">
          <cell r="A15" t="str">
            <v>A3</v>
          </cell>
          <cell r="B15">
            <v>271189</v>
          </cell>
          <cell r="C15">
            <v>74950</v>
          </cell>
          <cell r="D15">
            <v>346139</v>
          </cell>
          <cell r="F15">
            <v>77000</v>
          </cell>
          <cell r="G15">
            <v>35600</v>
          </cell>
          <cell r="K15">
            <v>0</v>
          </cell>
          <cell r="L15">
            <v>112600</v>
          </cell>
          <cell r="M15">
            <v>458739</v>
          </cell>
          <cell r="N15">
            <v>36699.120000000003</v>
          </cell>
          <cell r="O15">
            <v>311089.88</v>
          </cell>
          <cell r="P15">
            <v>0</v>
          </cell>
          <cell r="Q15">
            <v>422039.88</v>
          </cell>
          <cell r="T15">
            <v>77985.63</v>
          </cell>
          <cell r="U15">
            <v>536724.63</v>
          </cell>
          <cell r="W15">
            <v>2316.8636363636365</v>
          </cell>
          <cell r="X15">
            <v>3475.295454545455</v>
          </cell>
          <cell r="Y15">
            <v>4633.727272727273</v>
          </cell>
          <cell r="Z15">
            <v>4633.727272727273</v>
          </cell>
        </row>
        <row r="16">
          <cell r="A16" t="str">
            <v>A4</v>
          </cell>
          <cell r="B16">
            <v>286538.74831688817</v>
          </cell>
          <cell r="C16">
            <v>74950</v>
          </cell>
          <cell r="D16">
            <v>361488.74831688817</v>
          </cell>
          <cell r="F16">
            <v>77000</v>
          </cell>
          <cell r="G16">
            <v>35600</v>
          </cell>
          <cell r="K16">
            <v>0</v>
          </cell>
          <cell r="L16">
            <v>112600</v>
          </cell>
          <cell r="M16">
            <v>474088.74831688817</v>
          </cell>
          <cell r="N16">
            <v>37927.099865351054</v>
          </cell>
          <cell r="O16">
            <v>325211.64845153713</v>
          </cell>
          <cell r="P16">
            <v>0</v>
          </cell>
          <cell r="Q16">
            <v>436161.64845153713</v>
          </cell>
          <cell r="T16">
            <v>80595.087213870996</v>
          </cell>
          <cell r="U16">
            <v>554683.83553075918</v>
          </cell>
          <cell r="W16">
            <v>2394.3876177620614</v>
          </cell>
          <cell r="X16">
            <v>3591.5814266430921</v>
          </cell>
          <cell r="Y16">
            <v>4788.7752355241228</v>
          </cell>
          <cell r="Z16">
            <v>4788.7752355241228</v>
          </cell>
        </row>
        <row r="17">
          <cell r="A17" t="str">
            <v>B</v>
          </cell>
          <cell r="B17">
            <v>323630.93015217391</v>
          </cell>
          <cell r="C17">
            <v>74950</v>
          </cell>
          <cell r="D17">
            <v>398580.93015217391</v>
          </cell>
          <cell r="F17">
            <v>77000</v>
          </cell>
          <cell r="G17">
            <v>35600</v>
          </cell>
          <cell r="K17">
            <v>0</v>
          </cell>
          <cell r="L17">
            <v>112600</v>
          </cell>
          <cell r="M17">
            <v>511180.93015217391</v>
          </cell>
          <cell r="N17">
            <v>40894.474412173913</v>
          </cell>
          <cell r="O17">
            <v>359336.45574</v>
          </cell>
          <cell r="P17">
            <v>0</v>
          </cell>
          <cell r="Q17">
            <v>470286.45574</v>
          </cell>
          <cell r="T17">
            <v>86900.758125869572</v>
          </cell>
          <cell r="U17">
            <v>598081.68827804353</v>
          </cell>
          <cell r="W17">
            <v>2581.721869455424</v>
          </cell>
          <cell r="X17">
            <v>3872.582804183136</v>
          </cell>
          <cell r="Y17">
            <v>5163.443738910848</v>
          </cell>
          <cell r="Z17">
            <v>5163.443738910848</v>
          </cell>
        </row>
        <row r="18">
          <cell r="A18" t="str">
            <v>B1</v>
          </cell>
          <cell r="B18">
            <v>334251</v>
          </cell>
          <cell r="C18">
            <v>74950</v>
          </cell>
          <cell r="D18">
            <v>409201</v>
          </cell>
          <cell r="F18">
            <v>77000</v>
          </cell>
          <cell r="G18">
            <v>35600</v>
          </cell>
          <cell r="K18">
            <v>0</v>
          </cell>
          <cell r="L18">
            <v>112600</v>
          </cell>
          <cell r="M18">
            <v>521801</v>
          </cell>
          <cell r="N18">
            <v>41744.080000000002</v>
          </cell>
          <cell r="O18">
            <v>369106.92</v>
          </cell>
          <cell r="P18">
            <v>0</v>
          </cell>
          <cell r="Q18">
            <v>480056.92</v>
          </cell>
          <cell r="T18">
            <v>88706.170000000013</v>
          </cell>
          <cell r="U18">
            <v>610507.17000000004</v>
          </cell>
          <cell r="W18">
            <v>2635.3585858585857</v>
          </cell>
          <cell r="X18">
            <v>3953.0378787878785</v>
          </cell>
          <cell r="Y18">
            <v>5270.7171717171714</v>
          </cell>
          <cell r="Z18">
            <v>5270.7171717171714</v>
          </cell>
        </row>
        <row r="19">
          <cell r="A19" t="str">
            <v>B2</v>
          </cell>
          <cell r="B19">
            <v>344870.29908121697</v>
          </cell>
          <cell r="C19">
            <v>74950</v>
          </cell>
          <cell r="D19">
            <v>419820.29908121697</v>
          </cell>
          <cell r="F19">
            <v>77000</v>
          </cell>
          <cell r="G19">
            <v>35600</v>
          </cell>
          <cell r="K19">
            <v>0</v>
          </cell>
          <cell r="L19">
            <v>112600</v>
          </cell>
          <cell r="M19">
            <v>532420.29908121703</v>
          </cell>
          <cell r="N19">
            <v>42593.623926497363</v>
          </cell>
          <cell r="O19">
            <v>378876.67515471968</v>
          </cell>
          <cell r="P19">
            <v>0</v>
          </cell>
          <cell r="Q19">
            <v>489826.67515471968</v>
          </cell>
          <cell r="T19">
            <v>90511.450843806902</v>
          </cell>
          <cell r="U19">
            <v>622931.74992502388</v>
          </cell>
          <cell r="W19">
            <v>2688.9914095010963</v>
          </cell>
          <cell r="X19">
            <v>4033.4871142516445</v>
          </cell>
          <cell r="Y19">
            <v>5377.9828190021926</v>
          </cell>
          <cell r="Z19">
            <v>5377.9828190021926</v>
          </cell>
        </row>
        <row r="20">
          <cell r="A20" t="str">
            <v>B11</v>
          </cell>
          <cell r="B20">
            <v>349023.77114270942</v>
          </cell>
          <cell r="C20">
            <v>74950</v>
          </cell>
          <cell r="D20">
            <v>423973.77114270942</v>
          </cell>
          <cell r="F20">
            <v>77000</v>
          </cell>
          <cell r="G20">
            <v>35600</v>
          </cell>
          <cell r="K20">
            <v>0</v>
          </cell>
          <cell r="L20">
            <v>112600</v>
          </cell>
          <cell r="M20">
            <v>536573.77114270942</v>
          </cell>
          <cell r="N20">
            <v>42925.901691416751</v>
          </cell>
          <cell r="O20">
            <v>382697.86945129267</v>
          </cell>
          <cell r="P20">
            <v>0</v>
          </cell>
          <cell r="Q20">
            <v>493647.86945129267</v>
          </cell>
          <cell r="T20">
            <v>91217.54109426061</v>
          </cell>
          <cell r="U20">
            <v>627791.31223697006</v>
          </cell>
          <cell r="W20">
            <v>2709.9685411247951</v>
          </cell>
          <cell r="X20">
            <v>4064.9528116871925</v>
          </cell>
          <cell r="Y20">
            <v>5419.9370822495903</v>
          </cell>
          <cell r="Z20">
            <v>5419.9370822495903</v>
          </cell>
        </row>
        <row r="21">
          <cell r="A21" t="str">
            <v>B3</v>
          </cell>
          <cell r="B21">
            <v>355490.85691252182</v>
          </cell>
          <cell r="C21">
            <v>74950</v>
          </cell>
          <cell r="D21">
            <v>430440.85691252182</v>
          </cell>
          <cell r="F21">
            <v>77000</v>
          </cell>
          <cell r="G21">
            <v>35600</v>
          </cell>
          <cell r="K21">
            <v>0</v>
          </cell>
          <cell r="L21">
            <v>112600</v>
          </cell>
          <cell r="M21">
            <v>543040.85691252188</v>
          </cell>
          <cell r="N21">
            <v>43443.268553001748</v>
          </cell>
          <cell r="O21">
            <v>388647.58835952013</v>
          </cell>
          <cell r="P21">
            <v>0</v>
          </cell>
          <cell r="Q21">
            <v>499597.58835952013</v>
          </cell>
          <cell r="T21">
            <v>92316.945675128722</v>
          </cell>
          <cell r="U21">
            <v>635357.8025876506</v>
          </cell>
          <cell r="W21">
            <v>2742.6305904672822</v>
          </cell>
          <cell r="X21">
            <v>4113.9458857009231</v>
          </cell>
          <cell r="Y21">
            <v>5485.2611809345644</v>
          </cell>
          <cell r="Z21">
            <v>5485.2611809345644</v>
          </cell>
        </row>
        <row r="22">
          <cell r="A22" t="str">
            <v>B4</v>
          </cell>
          <cell r="B22">
            <v>374418.82002728723</v>
          </cell>
          <cell r="C22">
            <v>74950</v>
          </cell>
          <cell r="D22">
            <v>449368.82002728723</v>
          </cell>
          <cell r="F22">
            <v>77000</v>
          </cell>
          <cell r="G22">
            <v>35600</v>
          </cell>
          <cell r="K22">
            <v>0</v>
          </cell>
          <cell r="L22">
            <v>112600</v>
          </cell>
          <cell r="M22">
            <v>561968.82002728723</v>
          </cell>
          <cell r="N22">
            <v>44957.505602182981</v>
          </cell>
          <cell r="O22">
            <v>406061.31442510424</v>
          </cell>
          <cell r="P22">
            <v>0</v>
          </cell>
          <cell r="Q22">
            <v>517011.31442510424</v>
          </cell>
          <cell r="T22">
            <v>95534.699404638843</v>
          </cell>
          <cell r="U22">
            <v>657503.51943192608</v>
          </cell>
          <cell r="W22">
            <v>2838.226363774178</v>
          </cell>
          <cell r="X22">
            <v>4257.339545661267</v>
          </cell>
          <cell r="Y22">
            <v>5676.4527275483561</v>
          </cell>
          <cell r="Z22">
            <v>5676.4527275483561</v>
          </cell>
        </row>
        <row r="23">
          <cell r="A23" t="str">
            <v>C</v>
          </cell>
          <cell r="B23">
            <v>443467.42239130434</v>
          </cell>
          <cell r="C23">
            <v>74950</v>
          </cell>
          <cell r="D23">
            <v>518417.42239130434</v>
          </cell>
          <cell r="F23">
            <v>77000</v>
          </cell>
          <cell r="G23">
            <v>35600</v>
          </cell>
          <cell r="K23">
            <v>0</v>
          </cell>
          <cell r="L23">
            <v>112600</v>
          </cell>
          <cell r="M23">
            <v>631017.42239130428</v>
          </cell>
          <cell r="N23">
            <v>50481.393791304341</v>
          </cell>
          <cell r="O23">
            <v>469586.02859999996</v>
          </cell>
          <cell r="P23">
            <v>0</v>
          </cell>
          <cell r="Q23">
            <v>580536.02859999996</v>
          </cell>
          <cell r="T23">
            <v>107272.96180652174</v>
          </cell>
          <cell r="U23">
            <v>738290.38419782603</v>
          </cell>
          <cell r="W23">
            <v>3186.9566787439612</v>
          </cell>
          <cell r="X23">
            <v>4780.4350181159416</v>
          </cell>
          <cell r="Y23">
            <v>6373.9133574879224</v>
          </cell>
          <cell r="Z23">
            <v>6373.9133574879224</v>
          </cell>
        </row>
        <row r="24">
          <cell r="A24" t="str">
            <v>C1</v>
          </cell>
          <cell r="B24">
            <v>456292.68334645219</v>
          </cell>
          <cell r="C24">
            <v>74950</v>
          </cell>
          <cell r="D24">
            <v>531242.68334645219</v>
          </cell>
          <cell r="F24">
            <v>77000</v>
          </cell>
          <cell r="G24">
            <v>35600</v>
          </cell>
          <cell r="K24">
            <v>0</v>
          </cell>
          <cell r="L24">
            <v>112600</v>
          </cell>
          <cell r="M24">
            <v>643842.68334645219</v>
          </cell>
          <cell r="N24">
            <v>51507.414667716177</v>
          </cell>
          <cell r="O24">
            <v>481385.268678736</v>
          </cell>
          <cell r="P24">
            <v>0</v>
          </cell>
          <cell r="Q24">
            <v>592335.26867873606</v>
          </cell>
          <cell r="T24">
            <v>109453.25616889689</v>
          </cell>
          <cell r="U24">
            <v>753295.93951534911</v>
          </cell>
          <cell r="W24">
            <v>3251.7307239719808</v>
          </cell>
          <cell r="X24">
            <v>4877.5960859579709</v>
          </cell>
          <cell r="Y24">
            <v>6503.4614479439615</v>
          </cell>
          <cell r="Z24">
            <v>6503.4614479439615</v>
          </cell>
        </row>
        <row r="25">
          <cell r="A25" t="str">
            <v>C2</v>
          </cell>
          <cell r="B25">
            <v>469117.42992266093</v>
          </cell>
          <cell r="C25">
            <v>74950</v>
          </cell>
          <cell r="D25">
            <v>544067.42992266093</v>
          </cell>
          <cell r="F25">
            <v>77000</v>
          </cell>
          <cell r="G25">
            <v>35600</v>
          </cell>
          <cell r="K25">
            <v>0</v>
          </cell>
          <cell r="L25">
            <v>112600</v>
          </cell>
          <cell r="M25">
            <v>656667.42992266093</v>
          </cell>
          <cell r="N25">
            <v>52533.394393812872</v>
          </cell>
          <cell r="O25">
            <v>493184.03552884806</v>
          </cell>
          <cell r="P25">
            <v>0</v>
          </cell>
          <cell r="Q25">
            <v>604134.03552884806</v>
          </cell>
          <cell r="T25">
            <v>111633.46308685237</v>
          </cell>
          <cell r="U25">
            <v>768300.89300951327</v>
          </cell>
          <cell r="W25">
            <v>3316.5021713265705</v>
          </cell>
          <cell r="X25">
            <v>4974.7532569898558</v>
          </cell>
          <cell r="Y25">
            <v>6633.0043426531411</v>
          </cell>
          <cell r="Z25">
            <v>6633.0043426531411</v>
          </cell>
        </row>
        <row r="26">
          <cell r="A26" t="str">
            <v>C11</v>
          </cell>
          <cell r="B26">
            <v>474852.77953464631</v>
          </cell>
          <cell r="C26">
            <v>74950</v>
          </cell>
          <cell r="D26">
            <v>549802.77953464631</v>
          </cell>
          <cell r="F26">
            <v>77000</v>
          </cell>
          <cell r="G26">
            <v>35600</v>
          </cell>
          <cell r="K26">
            <v>0</v>
          </cell>
          <cell r="L26">
            <v>112600</v>
          </cell>
          <cell r="M26">
            <v>662402.77953464631</v>
          </cell>
          <cell r="N26">
            <v>52992.222362771703</v>
          </cell>
          <cell r="O26">
            <v>498460.55717187462</v>
          </cell>
          <cell r="P26">
            <v>0</v>
          </cell>
          <cell r="Q26">
            <v>609410.55717187456</v>
          </cell>
          <cell r="T26">
            <v>112608.47252088987</v>
          </cell>
          <cell r="U26">
            <v>775011.25205553614</v>
          </cell>
          <cell r="W26">
            <v>3345.4685835083146</v>
          </cell>
          <cell r="X26">
            <v>5018.2028752624719</v>
          </cell>
          <cell r="Y26">
            <v>6690.9371670166292</v>
          </cell>
          <cell r="Z26">
            <v>6690.9371670166292</v>
          </cell>
        </row>
        <row r="27">
          <cell r="A27" t="str">
            <v>C3</v>
          </cell>
          <cell r="B27">
            <v>481942.5</v>
          </cell>
          <cell r="C27">
            <v>74950</v>
          </cell>
          <cell r="D27">
            <v>556892.5</v>
          </cell>
          <cell r="F27">
            <v>77000</v>
          </cell>
          <cell r="G27">
            <v>35600</v>
          </cell>
          <cell r="K27">
            <v>0</v>
          </cell>
          <cell r="L27">
            <v>112600</v>
          </cell>
          <cell r="M27">
            <v>669492.5</v>
          </cell>
          <cell r="N27">
            <v>53559.4</v>
          </cell>
          <cell r="O27">
            <v>504983.1</v>
          </cell>
          <cell r="P27">
            <v>0</v>
          </cell>
          <cell r="Q27">
            <v>615933.1</v>
          </cell>
          <cell r="T27">
            <v>113813.72500000001</v>
          </cell>
          <cell r="U27">
            <v>783306.22499999998</v>
          </cell>
          <cell r="W27">
            <v>3381.2752525252527</v>
          </cell>
          <cell r="X27">
            <v>5071.912878787879</v>
          </cell>
          <cell r="Y27">
            <v>6762.5505050505053</v>
          </cell>
          <cell r="Z27">
            <v>6762.5505050505053</v>
          </cell>
        </row>
        <row r="28">
          <cell r="A28" t="str">
            <v>C4</v>
          </cell>
          <cell r="B28">
            <v>506239.94498974126</v>
          </cell>
          <cell r="C28">
            <v>74950</v>
          </cell>
          <cell r="D28">
            <v>581189.94498974131</v>
          </cell>
          <cell r="F28">
            <v>77000</v>
          </cell>
          <cell r="G28">
            <v>35600</v>
          </cell>
          <cell r="K28">
            <v>0</v>
          </cell>
          <cell r="L28">
            <v>112600</v>
          </cell>
          <cell r="M28">
            <v>693789.94498974131</v>
          </cell>
          <cell r="N28">
            <v>55503.195599179307</v>
          </cell>
          <cell r="O28">
            <v>527336.74939056206</v>
          </cell>
          <cell r="P28">
            <v>0</v>
          </cell>
          <cell r="Q28">
            <v>638286.74939056206</v>
          </cell>
          <cell r="T28">
            <v>117944.29064825604</v>
          </cell>
          <cell r="U28">
            <v>811734.23563799739</v>
          </cell>
          <cell r="W28">
            <v>3503.9896211603095</v>
          </cell>
          <cell r="X28">
            <v>5255.9844317404641</v>
          </cell>
          <cell r="Y28">
            <v>7007.9792423206191</v>
          </cell>
          <cell r="Z28">
            <v>7007.9792423206191</v>
          </cell>
        </row>
        <row r="29">
          <cell r="A29" t="str">
            <v>D</v>
          </cell>
          <cell r="B29">
            <v>519712.8</v>
          </cell>
          <cell r="C29">
            <v>74950</v>
          </cell>
          <cell r="D29">
            <v>594662.80000000005</v>
          </cell>
          <cell r="F29">
            <v>77000</v>
          </cell>
          <cell r="G29">
            <v>35600</v>
          </cell>
          <cell r="K29">
            <v>60710.869565217406</v>
          </cell>
          <cell r="L29">
            <v>173310.86956521741</v>
          </cell>
          <cell r="M29">
            <v>767973.66956521745</v>
          </cell>
          <cell r="N29">
            <v>61437.893565217397</v>
          </cell>
          <cell r="O29">
            <v>535585.77600000007</v>
          </cell>
          <cell r="P29">
            <v>0</v>
          </cell>
          <cell r="Q29">
            <v>706535.77600000007</v>
          </cell>
          <cell r="T29">
            <v>130555.52382608698</v>
          </cell>
          <cell r="U29">
            <v>898529.19339130446</v>
          </cell>
          <cell r="W29">
            <v>3878.6548967940275</v>
          </cell>
          <cell r="Z29">
            <v>7757.3097935880551</v>
          </cell>
        </row>
        <row r="30">
          <cell r="A30" t="str">
            <v>D1</v>
          </cell>
          <cell r="B30">
            <v>535118.37321600004</v>
          </cell>
          <cell r="C30">
            <v>74950</v>
          </cell>
          <cell r="D30">
            <v>610068.37321600004</v>
          </cell>
          <cell r="F30">
            <v>77000</v>
          </cell>
          <cell r="G30">
            <v>35600</v>
          </cell>
          <cell r="K30">
            <v>61925.086956521758</v>
          </cell>
          <cell r="L30">
            <v>174525.08695652176</v>
          </cell>
          <cell r="M30">
            <v>784593.46017252177</v>
          </cell>
          <cell r="N30">
            <v>62767.476813801739</v>
          </cell>
          <cell r="O30">
            <v>550875.98335872008</v>
          </cell>
          <cell r="P30">
            <v>0</v>
          </cell>
          <cell r="Q30">
            <v>721825.98335872008</v>
          </cell>
          <cell r="T30">
            <v>133380.8882293287</v>
          </cell>
          <cell r="U30">
            <v>917974.34840185044</v>
          </cell>
          <cell r="W30">
            <v>3962.5932331945542</v>
          </cell>
          <cell r="Z30">
            <v>7925.1864663891083</v>
          </cell>
        </row>
        <row r="31">
          <cell r="A31" t="str">
            <v>D2</v>
          </cell>
          <cell r="B31">
            <v>550524.70953600004</v>
          </cell>
          <cell r="C31">
            <v>74950</v>
          </cell>
          <cell r="D31">
            <v>625474.70953600004</v>
          </cell>
          <cell r="F31">
            <v>77000</v>
          </cell>
          <cell r="G31">
            <v>35600</v>
          </cell>
          <cell r="K31">
            <v>63139.304347826102</v>
          </cell>
          <cell r="L31">
            <v>175739.30434782611</v>
          </cell>
          <cell r="M31">
            <v>801214.01388382609</v>
          </cell>
          <cell r="N31">
            <v>64097.121110706088</v>
          </cell>
          <cell r="O31">
            <v>566166.89277311997</v>
          </cell>
          <cell r="P31">
            <v>0</v>
          </cell>
          <cell r="Q31">
            <v>737116.89277311997</v>
          </cell>
          <cell r="T31">
            <v>136206.38236025046</v>
          </cell>
          <cell r="U31">
            <v>937420.39624407655</v>
          </cell>
          <cell r="W31">
            <v>4046.5354236556873</v>
          </cell>
          <cell r="Z31">
            <v>8093.0708473113746</v>
          </cell>
        </row>
        <row r="32">
          <cell r="A32" t="str">
            <v>D11</v>
          </cell>
          <cell r="B32">
            <v>555133.2555746237</v>
          </cell>
          <cell r="C32">
            <v>74950</v>
          </cell>
          <cell r="D32">
            <v>630083.2555746237</v>
          </cell>
          <cell r="F32">
            <v>77000</v>
          </cell>
          <cell r="G32">
            <v>35600</v>
          </cell>
          <cell r="K32">
            <v>63524.211260869582</v>
          </cell>
          <cell r="L32">
            <v>176124.21126086958</v>
          </cell>
          <cell r="M32">
            <v>806207.46683549322</v>
          </cell>
          <cell r="N32">
            <v>64496.597346839459</v>
          </cell>
          <cell r="O32">
            <v>570760.86948865373</v>
          </cell>
          <cell r="P32">
            <v>0</v>
          </cell>
          <cell r="Q32">
            <v>741710.86948865373</v>
          </cell>
          <cell r="T32">
            <v>137055.26936203387</v>
          </cell>
          <cell r="U32">
            <v>943262.73619752703</v>
          </cell>
          <cell r="W32">
            <v>4071.7548830075416</v>
          </cell>
          <cell r="Z32">
            <v>8143.5097660150832</v>
          </cell>
        </row>
        <row r="33">
          <cell r="A33" t="str">
            <v>D3</v>
          </cell>
          <cell r="B33">
            <v>565930.70090784004</v>
          </cell>
          <cell r="C33">
            <v>74950</v>
          </cell>
          <cell r="D33">
            <v>640880.70090784004</v>
          </cell>
          <cell r="F33">
            <v>77000</v>
          </cell>
          <cell r="G33">
            <v>35600</v>
          </cell>
          <cell r="K33">
            <v>64353.521739130454</v>
          </cell>
          <cell r="L33">
            <v>176953.52173913046</v>
          </cell>
          <cell r="M33">
            <v>817834.22264697053</v>
          </cell>
          <cell r="N33">
            <v>65426.737811757645</v>
          </cell>
          <cell r="O33">
            <v>581457.48483521293</v>
          </cell>
          <cell r="P33">
            <v>0</v>
          </cell>
          <cell r="Q33">
            <v>752407.48483521293</v>
          </cell>
          <cell r="T33">
            <v>139031.817849985</v>
          </cell>
          <cell r="U33">
            <v>956866.04049695551</v>
          </cell>
          <cell r="W33">
            <v>4130.475871954397</v>
          </cell>
          <cell r="Z33">
            <v>8260.951743908794</v>
          </cell>
        </row>
        <row r="34">
          <cell r="A34" t="str">
            <v>D4</v>
          </cell>
          <cell r="B34">
            <v>590554.58485715825</v>
          </cell>
          <cell r="C34">
            <v>74950</v>
          </cell>
          <cell r="D34">
            <v>665504.58485715825</v>
          </cell>
          <cell r="F34">
            <v>77000</v>
          </cell>
          <cell r="G34">
            <v>35600</v>
          </cell>
          <cell r="K34">
            <v>66336.945847826108</v>
          </cell>
          <cell r="L34">
            <v>178936.94584782611</v>
          </cell>
          <cell r="M34">
            <v>844441.53070498432</v>
          </cell>
          <cell r="N34">
            <v>67555.322456398746</v>
          </cell>
          <cell r="O34">
            <v>605936.20824858558</v>
          </cell>
          <cell r="P34">
            <v>0</v>
          </cell>
          <cell r="Q34">
            <v>776886.20824858558</v>
          </cell>
          <cell r="T34">
            <v>143555.06021984734</v>
          </cell>
          <cell r="U34">
            <v>987996.59092483169</v>
          </cell>
          <cell r="W34">
            <v>4264.8562156817388</v>
          </cell>
          <cell r="Z34">
            <v>8529.7124313634777</v>
          </cell>
        </row>
        <row r="35">
          <cell r="A35" t="str">
            <v>E</v>
          </cell>
          <cell r="B35">
            <v>617050.07999999996</v>
          </cell>
          <cell r="C35">
            <v>74950</v>
          </cell>
          <cell r="D35">
            <v>692000.08</v>
          </cell>
          <cell r="F35">
            <v>77000</v>
          </cell>
          <cell r="G35">
            <v>35600</v>
          </cell>
          <cell r="K35">
            <v>117450</v>
          </cell>
          <cell r="L35">
            <v>230050</v>
          </cell>
          <cell r="M35">
            <v>922050.08</v>
          </cell>
          <cell r="N35">
            <v>73764.006399999998</v>
          </cell>
          <cell r="O35">
            <v>677336.0736</v>
          </cell>
          <cell r="P35">
            <v>0</v>
          </cell>
          <cell r="Q35">
            <v>848286.0736</v>
          </cell>
          <cell r="T35">
            <v>156748.51360000001</v>
          </cell>
          <cell r="U35">
            <v>1078798.5936</v>
          </cell>
          <cell r="W35">
            <v>4656.8185858585857</v>
          </cell>
          <cell r="Z35">
            <v>9313.6371717171714</v>
          </cell>
        </row>
        <row r="36">
          <cell r="A36" t="str">
            <v>E1</v>
          </cell>
          <cell r="B36">
            <v>635347.90820399998</v>
          </cell>
          <cell r="C36">
            <v>74950</v>
          </cell>
          <cell r="D36">
            <v>710297.90820399998</v>
          </cell>
          <cell r="F36">
            <v>77000</v>
          </cell>
          <cell r="G36">
            <v>35600</v>
          </cell>
          <cell r="K36">
            <v>119799</v>
          </cell>
          <cell r="L36">
            <v>232399</v>
          </cell>
          <cell r="M36">
            <v>942696.90820399998</v>
          </cell>
          <cell r="N36">
            <v>75415.752656319994</v>
          </cell>
          <cell r="O36">
            <v>696331.15554767998</v>
          </cell>
          <cell r="P36">
            <v>0</v>
          </cell>
          <cell r="Q36">
            <v>867281.15554767998</v>
          </cell>
          <cell r="T36">
            <v>160258.47439468</v>
          </cell>
          <cell r="U36">
            <v>1102955.38259868</v>
          </cell>
          <cell r="W36">
            <v>4761.0954959797982</v>
          </cell>
          <cell r="Z36">
            <v>9522.1909919595964</v>
          </cell>
        </row>
        <row r="37">
          <cell r="A37" t="str">
            <v>E2</v>
          </cell>
          <cell r="B37">
            <v>655085.07336000004</v>
          </cell>
          <cell r="C37">
            <v>74950</v>
          </cell>
          <cell r="D37">
            <v>730035.07336000004</v>
          </cell>
          <cell r="F37">
            <v>77000</v>
          </cell>
          <cell r="G37">
            <v>35600</v>
          </cell>
          <cell r="K37">
            <v>120973.5</v>
          </cell>
          <cell r="L37">
            <v>233573.5</v>
          </cell>
          <cell r="M37">
            <v>963608.57336000004</v>
          </cell>
          <cell r="N37">
            <v>77088.685868800007</v>
          </cell>
          <cell r="O37">
            <v>715569.8874912</v>
          </cell>
          <cell r="P37">
            <v>0</v>
          </cell>
          <cell r="Q37">
            <v>886519.8874912</v>
          </cell>
          <cell r="T37">
            <v>163813.45747120003</v>
          </cell>
          <cell r="U37">
            <v>1127422.0308312001</v>
          </cell>
          <cell r="W37">
            <v>4866.7099664646466</v>
          </cell>
          <cell r="Z37">
            <v>9733.4199329292933</v>
          </cell>
        </row>
        <row r="38">
          <cell r="A38" t="str">
            <v>E11</v>
          </cell>
          <cell r="B38">
            <v>661289.74742651184</v>
          </cell>
          <cell r="C38">
            <v>74950</v>
          </cell>
          <cell r="D38">
            <v>736239.74742651184</v>
          </cell>
          <cell r="F38">
            <v>77000</v>
          </cell>
          <cell r="G38">
            <v>35600</v>
          </cell>
          <cell r="K38">
            <v>121300.011</v>
          </cell>
          <cell r="L38">
            <v>233900.011</v>
          </cell>
          <cell r="M38">
            <v>970139.75842651189</v>
          </cell>
          <cell r="N38">
            <v>77611.180674120958</v>
          </cell>
          <cell r="O38">
            <v>721578.57775239088</v>
          </cell>
          <cell r="P38">
            <v>0</v>
          </cell>
          <cell r="Q38">
            <v>892528.57775239088</v>
          </cell>
          <cell r="T38">
            <v>164923.75893250704</v>
          </cell>
          <cell r="U38">
            <v>1135063.517359019</v>
          </cell>
          <cell r="W38">
            <v>4899.6957496288478</v>
          </cell>
          <cell r="Z38">
            <v>9799.3914992576956</v>
          </cell>
        </row>
        <row r="39">
          <cell r="A39" t="str">
            <v>E3</v>
          </cell>
          <cell r="B39">
            <v>677388.81433680002</v>
          </cell>
          <cell r="C39">
            <v>74950</v>
          </cell>
          <cell r="D39">
            <v>752338.81433680002</v>
          </cell>
          <cell r="F39">
            <v>77000</v>
          </cell>
          <cell r="G39">
            <v>35600</v>
          </cell>
          <cell r="K39">
            <v>124497</v>
          </cell>
          <cell r="L39">
            <v>237097</v>
          </cell>
          <cell r="M39">
            <v>989435.81433680002</v>
          </cell>
          <cell r="N39">
            <v>79154.865146944008</v>
          </cell>
          <cell r="O39">
            <v>739330.94918985595</v>
          </cell>
          <cell r="P39">
            <v>0</v>
          </cell>
          <cell r="Q39">
            <v>910280.94918985595</v>
          </cell>
          <cell r="T39">
            <v>168204.08843725602</v>
          </cell>
          <cell r="U39">
            <v>1157639.902774056</v>
          </cell>
          <cell r="W39">
            <v>4997.1505774585858</v>
          </cell>
          <cell r="Z39">
            <v>9994.3011549171715</v>
          </cell>
        </row>
        <row r="40">
          <cell r="A40" t="str">
            <v>E4</v>
          </cell>
          <cell r="B40">
            <v>712333.22390248941</v>
          </cell>
          <cell r="C40">
            <v>74950</v>
          </cell>
          <cell r="D40">
            <v>787283.22390248941</v>
          </cell>
          <cell r="F40">
            <v>77000</v>
          </cell>
          <cell r="G40">
            <v>35600</v>
          </cell>
          <cell r="K40">
            <v>125150.02200000001</v>
          </cell>
          <cell r="L40">
            <v>237750.022</v>
          </cell>
          <cell r="M40">
            <v>1025033.2459024894</v>
          </cell>
          <cell r="N40">
            <v>82002.659672199152</v>
          </cell>
          <cell r="O40">
            <v>772080.58623029024</v>
          </cell>
          <cell r="P40">
            <v>958.05862302902392</v>
          </cell>
          <cell r="Q40">
            <v>942072.5276072612</v>
          </cell>
          <cell r="T40">
            <v>174255.65180342321</v>
          </cell>
          <cell r="U40">
            <v>1199288.8977059126</v>
          </cell>
          <cell r="W40">
            <v>5176.9355853661082</v>
          </cell>
          <cell r="Z40">
            <v>10353.871170732216</v>
          </cell>
        </row>
        <row r="41">
          <cell r="A41" t="str">
            <v>F</v>
          </cell>
          <cell r="B41">
            <v>739468.28</v>
          </cell>
          <cell r="C41">
            <v>74950</v>
          </cell>
          <cell r="D41">
            <v>814418.28</v>
          </cell>
          <cell r="F41">
            <v>77000</v>
          </cell>
          <cell r="G41">
            <v>35600</v>
          </cell>
          <cell r="K41">
            <v>208768</v>
          </cell>
          <cell r="L41">
            <v>321368</v>
          </cell>
          <cell r="M41">
            <v>1135786.28</v>
          </cell>
          <cell r="N41">
            <v>90862.902400000006</v>
          </cell>
          <cell r="O41">
            <v>873973.37760000001</v>
          </cell>
          <cell r="P41">
            <v>19794.675520000001</v>
          </cell>
          <cell r="Q41">
            <v>1025128.70208</v>
          </cell>
          <cell r="T41">
            <v>193083.66760000002</v>
          </cell>
          <cell r="U41">
            <v>1328869.9476000001</v>
          </cell>
          <cell r="W41">
            <v>5736.2943434343433</v>
          </cell>
          <cell r="Z41">
            <v>11472.588686868687</v>
          </cell>
        </row>
        <row r="42">
          <cell r="A42" t="str">
            <v>F1</v>
          </cell>
          <cell r="B42">
            <v>761151.68535174127</v>
          </cell>
          <cell r="C42">
            <v>74950</v>
          </cell>
          <cell r="D42">
            <v>836101.68535174127</v>
          </cell>
          <cell r="F42">
            <v>77000</v>
          </cell>
          <cell r="G42">
            <v>35600</v>
          </cell>
          <cell r="K42">
            <v>212943.35999999999</v>
          </cell>
          <cell r="L42">
            <v>325543.36</v>
          </cell>
          <cell r="M42">
            <v>1161645.0453517414</v>
          </cell>
          <cell r="N42">
            <v>92931.603628139317</v>
          </cell>
          <cell r="O42">
            <v>897763.44172360201</v>
          </cell>
          <cell r="P42">
            <v>24552.688344720402</v>
          </cell>
          <cell r="Q42">
            <v>1044160.7533788817</v>
          </cell>
          <cell r="T42">
            <v>197479.65770979604</v>
          </cell>
          <cell r="U42">
            <v>1359124.7030615374</v>
          </cell>
          <cell r="W42">
            <v>5866.8941684431384</v>
          </cell>
          <cell r="Z42">
            <v>11733.788336886277</v>
          </cell>
        </row>
        <row r="43">
          <cell r="A43" t="str">
            <v>F2</v>
          </cell>
          <cell r="B43">
            <v>782834.34441059164</v>
          </cell>
          <cell r="C43">
            <v>74950</v>
          </cell>
          <cell r="D43">
            <v>857784.34441059164</v>
          </cell>
          <cell r="F43">
            <v>77000</v>
          </cell>
          <cell r="G43">
            <v>35600</v>
          </cell>
          <cell r="K43">
            <v>217118.72</v>
          </cell>
          <cell r="L43">
            <v>329718.71999999997</v>
          </cell>
          <cell r="M43">
            <v>1187503.0644105915</v>
          </cell>
          <cell r="N43">
            <v>95000.245152847318</v>
          </cell>
          <cell r="O43">
            <v>921552.81925774412</v>
          </cell>
          <cell r="P43">
            <v>29310.563851548824</v>
          </cell>
          <cell r="Q43">
            <v>1063192.2554061953</v>
          </cell>
          <cell r="T43">
            <v>201875.52094980056</v>
          </cell>
          <cell r="U43">
            <v>1389378.585360392</v>
          </cell>
          <cell r="W43">
            <v>5997.490224295917</v>
          </cell>
          <cell r="Z43">
            <v>11994.980448591834</v>
          </cell>
        </row>
        <row r="44">
          <cell r="A44" t="str">
            <v>F11</v>
          </cell>
          <cell r="B44">
            <v>789650.0743514247</v>
          </cell>
          <cell r="C44">
            <v>74950</v>
          </cell>
          <cell r="D44">
            <v>864600.0743514247</v>
          </cell>
          <cell r="F44">
            <v>77000</v>
          </cell>
          <cell r="G44">
            <v>35600</v>
          </cell>
          <cell r="K44">
            <v>227492.81945600003</v>
          </cell>
          <cell r="L44">
            <v>340092.819456</v>
          </cell>
          <cell r="M44">
            <v>1204692.8938074247</v>
          </cell>
          <cell r="N44">
            <v>96375.431504593973</v>
          </cell>
          <cell r="O44">
            <v>937367.46230283077</v>
          </cell>
          <cell r="P44">
            <v>32473.492460566154</v>
          </cell>
          <cell r="Q44">
            <v>1075843.9698422647</v>
          </cell>
          <cell r="T44">
            <v>204797.79194726222</v>
          </cell>
          <cell r="U44">
            <v>1409490.6857546868</v>
          </cell>
          <cell r="W44">
            <v>6084.3075444819433</v>
          </cell>
          <cell r="Z44">
            <v>12168.615088963887</v>
          </cell>
        </row>
        <row r="45">
          <cell r="A45" t="str">
            <v>F3</v>
          </cell>
          <cell r="B45">
            <v>804933.95138766814</v>
          </cell>
          <cell r="C45">
            <v>74950</v>
          </cell>
          <cell r="D45">
            <v>879883.95138766814</v>
          </cell>
          <cell r="F45">
            <v>77000</v>
          </cell>
          <cell r="G45">
            <v>35600</v>
          </cell>
          <cell r="K45">
            <v>229644.79999999999</v>
          </cell>
          <cell r="L45">
            <v>342244.8</v>
          </cell>
          <cell r="M45">
            <v>1222128.7513876683</v>
          </cell>
          <cell r="N45">
            <v>97770.300111013465</v>
          </cell>
          <cell r="O45">
            <v>953408.45127665484</v>
          </cell>
          <cell r="P45">
            <v>35681.69025533097</v>
          </cell>
          <cell r="Q45">
            <v>1088676.761021324</v>
          </cell>
          <cell r="T45">
            <v>207761.88773590364</v>
          </cell>
          <cell r="U45">
            <v>1429890.639123572</v>
          </cell>
          <cell r="W45">
            <v>6172.3674312508501</v>
          </cell>
          <cell r="Z45">
            <v>12344.7348625017</v>
          </cell>
        </row>
        <row r="46">
          <cell r="A46" t="str">
            <v>F4</v>
          </cell>
          <cell r="B46">
            <v>839830.80959330499</v>
          </cell>
          <cell r="C46">
            <v>74950</v>
          </cell>
          <cell r="D46">
            <v>914780.80959330499</v>
          </cell>
          <cell r="F46">
            <v>77000</v>
          </cell>
          <cell r="G46">
            <v>35600</v>
          </cell>
          <cell r="K46">
            <v>246218.265216</v>
          </cell>
          <cell r="L46">
            <v>358818.26521600003</v>
          </cell>
          <cell r="M46">
            <v>1273599.0748093049</v>
          </cell>
          <cell r="N46">
            <v>101887.92598474439</v>
          </cell>
          <cell r="O46">
            <v>1000761.1488245605</v>
          </cell>
          <cell r="P46">
            <v>45152.229764912096</v>
          </cell>
          <cell r="Q46">
            <v>1126558.9190596484</v>
          </cell>
          <cell r="T46">
            <v>216511.84271758184</v>
          </cell>
          <cell r="U46">
            <v>1490110.9175268868</v>
          </cell>
          <cell r="W46">
            <v>6432.3185596429539</v>
          </cell>
          <cell r="Z46">
            <v>12864.637119285908</v>
          </cell>
        </row>
        <row r="47">
          <cell r="A47" t="str">
            <v>G</v>
          </cell>
          <cell r="B47">
            <v>905706.56</v>
          </cell>
          <cell r="C47">
            <v>74950</v>
          </cell>
          <cell r="D47">
            <v>980656.56</v>
          </cell>
          <cell r="F47">
            <v>77000</v>
          </cell>
          <cell r="G47">
            <v>35600</v>
          </cell>
          <cell r="K47">
            <v>352355</v>
          </cell>
          <cell r="L47">
            <v>464955</v>
          </cell>
          <cell r="M47">
            <v>1445611.56</v>
          </cell>
          <cell r="N47">
            <v>115648.92480000001</v>
          </cell>
          <cell r="O47">
            <v>1159012.6352000001</v>
          </cell>
          <cell r="P47">
            <v>76802.52704000003</v>
          </cell>
          <cell r="Q47">
            <v>1253160.1081600001</v>
          </cell>
          <cell r="T47">
            <v>245753.96520000004</v>
          </cell>
          <cell r="U47">
            <v>1691365.5252</v>
          </cell>
          <cell r="W47">
            <v>7301.0684848484852</v>
          </cell>
          <cell r="Z47">
            <v>14602.13696969697</v>
          </cell>
        </row>
        <row r="48">
          <cell r="A48" t="str">
            <v>G1</v>
          </cell>
          <cell r="B48">
            <v>932235.3252863778</v>
          </cell>
          <cell r="C48">
            <v>74950</v>
          </cell>
          <cell r="D48">
            <v>1007185.3252863778</v>
          </cell>
          <cell r="F48">
            <v>77000</v>
          </cell>
          <cell r="G48">
            <v>35600</v>
          </cell>
          <cell r="K48">
            <v>359402.1</v>
          </cell>
          <cell r="L48">
            <v>472002.1</v>
          </cell>
          <cell r="M48">
            <v>1479187.4252863778</v>
          </cell>
          <cell r="N48">
            <v>118334.99402291022</v>
          </cell>
          <cell r="O48">
            <v>1189902.4312634675</v>
          </cell>
          <cell r="P48">
            <v>82980.486252693518</v>
          </cell>
          <cell r="Q48">
            <v>1277871.9450107741</v>
          </cell>
          <cell r="T48">
            <v>251461.86229868425</v>
          </cell>
          <cell r="U48">
            <v>1730649.287585062</v>
          </cell>
          <cell r="W48">
            <v>7470.6435620524135</v>
          </cell>
          <cell r="Z48">
            <v>14941.287124104827</v>
          </cell>
        </row>
        <row r="49">
          <cell r="A49" t="str">
            <v>G2</v>
          </cell>
          <cell r="B49">
            <v>958762.94563841284</v>
          </cell>
          <cell r="C49">
            <v>74950</v>
          </cell>
          <cell r="D49">
            <v>1033712.9456384128</v>
          </cell>
          <cell r="F49">
            <v>77000</v>
          </cell>
          <cell r="G49">
            <v>35600</v>
          </cell>
          <cell r="K49">
            <v>366449.2</v>
          </cell>
          <cell r="L49">
            <v>479049.2</v>
          </cell>
          <cell r="M49">
            <v>1512762.1456384128</v>
          </cell>
          <cell r="N49">
            <v>121020.97165107302</v>
          </cell>
          <cell r="O49">
            <v>1220791.1739873397</v>
          </cell>
          <cell r="P49">
            <v>89158.234797467943</v>
          </cell>
          <cell r="Q49">
            <v>1302582.9391898718</v>
          </cell>
          <cell r="T49">
            <v>257169.56475853021</v>
          </cell>
          <cell r="U49">
            <v>1769931.7103969429</v>
          </cell>
          <cell r="W49">
            <v>7640.212856759661</v>
          </cell>
          <cell r="Z49">
            <v>15280.425713519322</v>
          </cell>
        </row>
        <row r="50">
          <cell r="A50" t="str">
            <v>G11</v>
          </cell>
          <cell r="B50">
            <v>966522.86701726879</v>
          </cell>
          <cell r="C50">
            <v>74950</v>
          </cell>
          <cell r="D50">
            <v>1041472.8670172688</v>
          </cell>
          <cell r="F50">
            <v>77000</v>
          </cell>
          <cell r="G50">
            <v>35600</v>
          </cell>
          <cell r="K50">
            <v>375858.84027500002</v>
          </cell>
          <cell r="L50">
            <v>488458.84027500002</v>
          </cell>
          <cell r="M50">
            <v>1529931.7072922688</v>
          </cell>
          <cell r="N50">
            <v>122394.5365833815</v>
          </cell>
          <cell r="O50">
            <v>1236587.1707088873</v>
          </cell>
          <cell r="P50">
            <v>92317.434141777456</v>
          </cell>
          <cell r="Q50">
            <v>1315219.7365671098</v>
          </cell>
          <cell r="T50">
            <v>260088.39023968572</v>
          </cell>
          <cell r="U50">
            <v>1790020.0975319545</v>
          </cell>
          <cell r="W50">
            <v>7726.9278146074175</v>
          </cell>
          <cell r="Z50">
            <v>15453.855629214835</v>
          </cell>
        </row>
        <row r="51">
          <cell r="A51" t="str">
            <v>G3</v>
          </cell>
          <cell r="B51">
            <v>985538.06701247056</v>
          </cell>
          <cell r="C51">
            <v>74950</v>
          </cell>
          <cell r="D51">
            <v>1060488.0670124707</v>
          </cell>
          <cell r="F51">
            <v>77000</v>
          </cell>
          <cell r="G51">
            <v>35600</v>
          </cell>
          <cell r="K51">
            <v>377019.85</v>
          </cell>
          <cell r="L51">
            <v>489619.85</v>
          </cell>
          <cell r="M51">
            <v>1550107.9170124708</v>
          </cell>
          <cell r="N51">
            <v>124008.63336099766</v>
          </cell>
          <cell r="O51">
            <v>1255149.283651473</v>
          </cell>
          <cell r="P51">
            <v>96029.856730294603</v>
          </cell>
          <cell r="Q51">
            <v>1330069.4269211784</v>
          </cell>
          <cell r="T51">
            <v>263518.34589212004</v>
          </cell>
          <cell r="U51">
            <v>1813626.2629045909</v>
          </cell>
          <cell r="W51">
            <v>7828.8278636993473</v>
          </cell>
          <cell r="Z51">
            <v>15657.655727398695</v>
          </cell>
        </row>
        <row r="52">
          <cell r="A52" t="str">
            <v>G4</v>
          </cell>
          <cell r="B52">
            <v>1027339.8056378736</v>
          </cell>
          <cell r="C52">
            <v>74950</v>
          </cell>
          <cell r="D52">
            <v>1102289.8056378737</v>
          </cell>
          <cell r="F52">
            <v>77000</v>
          </cell>
          <cell r="G52">
            <v>35600</v>
          </cell>
          <cell r="K52">
            <v>399362.68054999999</v>
          </cell>
          <cell r="L52">
            <v>511962.68054999999</v>
          </cell>
          <cell r="M52">
            <v>1614252.4861878736</v>
          </cell>
          <cell r="N52">
            <v>129140.1988950299</v>
          </cell>
          <cell r="O52">
            <v>1314162.2872928437</v>
          </cell>
          <cell r="P52">
            <v>107832.45745856874</v>
          </cell>
          <cell r="Q52">
            <v>1377279.8298342749</v>
          </cell>
          <cell r="T52">
            <v>274422.92265193851</v>
          </cell>
          <cell r="U52">
            <v>1888675.408839812</v>
          </cell>
          <cell r="W52">
            <v>8152.7903342821901</v>
          </cell>
          <cell r="Z52">
            <v>16305.58066856438</v>
          </cell>
        </row>
        <row r="53">
          <cell r="A53" t="str">
            <v>H</v>
          </cell>
          <cell r="B53">
            <v>1157555</v>
          </cell>
          <cell r="C53">
            <v>74950</v>
          </cell>
          <cell r="D53">
            <v>1232505</v>
          </cell>
          <cell r="F53">
            <v>77000</v>
          </cell>
          <cell r="G53">
            <v>35600</v>
          </cell>
          <cell r="K53">
            <v>740181</v>
          </cell>
          <cell r="L53">
            <v>852781</v>
          </cell>
          <cell r="M53">
            <v>2085286</v>
          </cell>
          <cell r="N53">
            <v>166822.88</v>
          </cell>
          <cell r="O53">
            <v>1747513.12</v>
          </cell>
          <cell r="P53">
            <v>194502.62400000004</v>
          </cell>
          <cell r="Q53">
            <v>1723960.496</v>
          </cell>
          <cell r="T53">
            <v>354498.62000000005</v>
          </cell>
          <cell r="U53">
            <v>2439784.62</v>
          </cell>
          <cell r="W53">
            <v>10531.747474747475</v>
          </cell>
          <cell r="Z53">
            <v>21063.494949494951</v>
          </cell>
        </row>
        <row r="54">
          <cell r="A54" t="str">
            <v>H1</v>
          </cell>
          <cell r="B54">
            <v>1194041.7546098402</v>
          </cell>
          <cell r="C54">
            <v>74950</v>
          </cell>
          <cell r="D54">
            <v>1268991.7546098402</v>
          </cell>
          <cell r="F54">
            <v>77000</v>
          </cell>
          <cell r="G54">
            <v>35600</v>
          </cell>
          <cell r="K54">
            <v>754984.62</v>
          </cell>
          <cell r="L54">
            <v>867584.62</v>
          </cell>
          <cell r="M54">
            <v>2136576.3746098401</v>
          </cell>
          <cell r="N54">
            <v>170926.1099687872</v>
          </cell>
          <cell r="O54">
            <v>1794700.2646410528</v>
          </cell>
          <cell r="P54">
            <v>203940.05292821059</v>
          </cell>
          <cell r="Q54">
            <v>1761710.2117128423</v>
          </cell>
          <cell r="T54">
            <v>363217.98368367285</v>
          </cell>
          <cell r="U54">
            <v>2499794.3582935128</v>
          </cell>
          <cell r="W54">
            <v>10790.789770756768</v>
          </cell>
          <cell r="Z54">
            <v>21581.579541513536</v>
          </cell>
        </row>
        <row r="55">
          <cell r="A55" t="str">
            <v>H2</v>
          </cell>
          <cell r="B55">
            <v>1230528.3258918766</v>
          </cell>
          <cell r="C55">
            <v>74950</v>
          </cell>
          <cell r="D55">
            <v>1305478.3258918766</v>
          </cell>
          <cell r="F55">
            <v>77000</v>
          </cell>
          <cell r="G55">
            <v>35600</v>
          </cell>
          <cell r="K55">
            <v>769788.24</v>
          </cell>
          <cell r="L55">
            <v>882388.24</v>
          </cell>
          <cell r="M55">
            <v>2187866.5658918768</v>
          </cell>
          <cell r="N55">
            <v>175029.32527135016</v>
          </cell>
          <cell r="O55">
            <v>1841887.2406205267</v>
          </cell>
          <cell r="P55">
            <v>213377.44812410534</v>
          </cell>
          <cell r="Q55">
            <v>1799459.7924964214</v>
          </cell>
          <cell r="T55">
            <v>371937.31620161911</v>
          </cell>
          <cell r="U55">
            <v>2559803.8820934957</v>
          </cell>
          <cell r="W55">
            <v>11049.831140868066</v>
          </cell>
          <cell r="Z55">
            <v>22099.662281736131</v>
          </cell>
        </row>
        <row r="56">
          <cell r="A56" t="str">
            <v>H11</v>
          </cell>
          <cell r="B56">
            <v>1235163.3787552943</v>
          </cell>
          <cell r="C56">
            <v>74950</v>
          </cell>
          <cell r="D56">
            <v>1310113.3787552943</v>
          </cell>
          <cell r="F56">
            <v>77000</v>
          </cell>
          <cell r="G56">
            <v>35600</v>
          </cell>
          <cell r="K56">
            <v>778876.18231800001</v>
          </cell>
          <cell r="L56">
            <v>891476.18231800001</v>
          </cell>
          <cell r="M56">
            <v>2201589.5610732944</v>
          </cell>
          <cell r="N56">
            <v>176127.16488586355</v>
          </cell>
          <cell r="O56">
            <v>1854512.3961874307</v>
          </cell>
          <cell r="P56">
            <v>215902.47923748614</v>
          </cell>
          <cell r="Q56">
            <v>1809559.9169499446</v>
          </cell>
          <cell r="T56">
            <v>374270.22538246005</v>
          </cell>
          <cell r="U56">
            <v>2575859.7864557542</v>
          </cell>
          <cell r="W56">
            <v>11119.139197339871</v>
          </cell>
          <cell r="Z56">
            <v>22238.278394679743</v>
          </cell>
        </row>
        <row r="57">
          <cell r="A57" t="str">
            <v>H3</v>
          </cell>
          <cell r="B57">
            <v>1267015.9514858883</v>
          </cell>
          <cell r="C57">
            <v>74950</v>
          </cell>
          <cell r="D57">
            <v>1341965.9514858883</v>
          </cell>
          <cell r="F57">
            <v>77000</v>
          </cell>
          <cell r="G57">
            <v>35600</v>
          </cell>
          <cell r="K57">
            <v>784591.86</v>
          </cell>
          <cell r="L57">
            <v>897191.86</v>
          </cell>
          <cell r="M57">
            <v>2239157.8114858884</v>
          </cell>
          <cell r="N57">
            <v>179132.62491887106</v>
          </cell>
          <cell r="O57">
            <v>1889075.1865670173</v>
          </cell>
          <cell r="P57">
            <v>222815.03731340347</v>
          </cell>
          <cell r="Q57">
            <v>1837210.1492536138</v>
          </cell>
          <cell r="T57">
            <v>380656.82795260107</v>
          </cell>
          <cell r="U57">
            <v>2619814.6394384895</v>
          </cell>
          <cell r="W57">
            <v>11308.877835787316</v>
          </cell>
          <cell r="Z57">
            <v>22617.755671574632</v>
          </cell>
        </row>
        <row r="58">
          <cell r="A58" t="str">
            <v>H4</v>
          </cell>
          <cell r="B58">
            <v>1312772.1913795553</v>
          </cell>
          <cell r="C58">
            <v>74950</v>
          </cell>
          <cell r="D58">
            <v>1387722.1913795553</v>
          </cell>
          <cell r="F58">
            <v>77000</v>
          </cell>
          <cell r="G58">
            <v>35600</v>
          </cell>
          <cell r="K58">
            <v>817572.10481699998</v>
          </cell>
          <cell r="L58">
            <v>930172.10481699998</v>
          </cell>
          <cell r="M58">
            <v>2317894.2961965553</v>
          </cell>
          <cell r="N58">
            <v>185431.54369572442</v>
          </cell>
          <cell r="O58">
            <v>1961512.7525008309</v>
          </cell>
          <cell r="P58">
            <v>237302.55050016619</v>
          </cell>
          <cell r="Q58">
            <v>1895160.2020006645</v>
          </cell>
          <cell r="T58">
            <v>394042.03035341442</v>
          </cell>
          <cell r="U58">
            <v>2711936.3265499696</v>
          </cell>
          <cell r="W58">
            <v>11706.536849477552</v>
          </cell>
          <cell r="Z58">
            <v>23413.073698955104</v>
          </cell>
        </row>
        <row r="63">
          <cell r="B63">
            <v>0</v>
          </cell>
          <cell r="C63">
            <v>757500</v>
          </cell>
          <cell r="D63">
            <v>0</v>
          </cell>
          <cell r="F63">
            <v>0</v>
          </cell>
          <cell r="G63">
            <v>0</v>
          </cell>
        </row>
        <row r="64">
          <cell r="B64">
            <v>757000</v>
          </cell>
          <cell r="C64">
            <v>767500</v>
          </cell>
          <cell r="D64">
            <v>757500</v>
          </cell>
          <cell r="F64">
            <v>0.05</v>
          </cell>
          <cell r="G64">
            <v>0</v>
          </cell>
        </row>
        <row r="65">
          <cell r="B65">
            <v>767500</v>
          </cell>
          <cell r="C65">
            <v>787500</v>
          </cell>
          <cell r="D65">
            <v>767500</v>
          </cell>
          <cell r="F65">
            <v>0.1</v>
          </cell>
          <cell r="G65">
            <v>500</v>
          </cell>
        </row>
        <row r="66">
          <cell r="B66">
            <v>787500</v>
          </cell>
          <cell r="C66">
            <v>100000000000</v>
          </cell>
          <cell r="D66">
            <v>787500</v>
          </cell>
          <cell r="F66">
            <v>0.2</v>
          </cell>
          <cell r="G66">
            <v>2500</v>
          </cell>
        </row>
        <row r="72">
          <cell r="A72" t="str">
            <v>A</v>
          </cell>
          <cell r="B72">
            <v>74950</v>
          </cell>
          <cell r="C72">
            <v>36000</v>
          </cell>
          <cell r="D72">
            <v>0</v>
          </cell>
          <cell r="F72">
            <v>0</v>
          </cell>
          <cell r="G72">
            <v>110950</v>
          </cell>
        </row>
        <row r="73">
          <cell r="A73" t="str">
            <v>A1</v>
          </cell>
          <cell r="B73">
            <v>74950</v>
          </cell>
          <cell r="C73">
            <v>36000</v>
          </cell>
          <cell r="D73">
            <v>0</v>
          </cell>
          <cell r="F73">
            <v>0</v>
          </cell>
          <cell r="G73">
            <v>110950</v>
          </cell>
        </row>
        <row r="74">
          <cell r="A74" t="str">
            <v>A2</v>
          </cell>
          <cell r="B74">
            <v>74950</v>
          </cell>
          <cell r="C74">
            <v>36000</v>
          </cell>
          <cell r="D74">
            <v>0</v>
          </cell>
          <cell r="F74">
            <v>0</v>
          </cell>
          <cell r="G74">
            <v>110950</v>
          </cell>
        </row>
        <row r="75">
          <cell r="A75" t="str">
            <v>A11</v>
          </cell>
          <cell r="B75">
            <v>74950</v>
          </cell>
          <cell r="C75">
            <v>36000</v>
          </cell>
          <cell r="D75">
            <v>0</v>
          </cell>
          <cell r="F75">
            <v>0</v>
          </cell>
          <cell r="G75">
            <v>110950</v>
          </cell>
        </row>
        <row r="76">
          <cell r="A76" t="str">
            <v>A3</v>
          </cell>
          <cell r="B76">
            <v>74950</v>
          </cell>
          <cell r="C76">
            <v>36000</v>
          </cell>
          <cell r="D76">
            <v>0</v>
          </cell>
          <cell r="F76">
            <v>0</v>
          </cell>
          <cell r="G76">
            <v>110950</v>
          </cell>
        </row>
        <row r="77">
          <cell r="A77" t="str">
            <v>A4</v>
          </cell>
          <cell r="B77">
            <v>74950</v>
          </cell>
          <cell r="C77">
            <v>36000</v>
          </cell>
          <cell r="D77">
            <v>0</v>
          </cell>
          <cell r="F77">
            <v>0</v>
          </cell>
          <cell r="G77">
            <v>110950</v>
          </cell>
        </row>
        <row r="78">
          <cell r="A78" t="str">
            <v>B</v>
          </cell>
          <cell r="B78">
            <v>74950</v>
          </cell>
          <cell r="C78">
            <v>36000</v>
          </cell>
          <cell r="D78">
            <v>0</v>
          </cell>
          <cell r="F78">
            <v>0</v>
          </cell>
          <cell r="G78">
            <v>110950</v>
          </cell>
        </row>
        <row r="79">
          <cell r="A79" t="str">
            <v>B1</v>
          </cell>
          <cell r="B79">
            <v>74950</v>
          </cell>
          <cell r="C79">
            <v>36000</v>
          </cell>
          <cell r="D79">
            <v>0</v>
          </cell>
          <cell r="F79">
            <v>0</v>
          </cell>
          <cell r="G79">
            <v>110950</v>
          </cell>
        </row>
        <row r="80">
          <cell r="A80" t="str">
            <v>B2</v>
          </cell>
          <cell r="B80">
            <v>74950</v>
          </cell>
          <cell r="C80">
            <v>36000</v>
          </cell>
          <cell r="D80">
            <v>0</v>
          </cell>
          <cell r="F80">
            <v>0</v>
          </cell>
          <cell r="G80">
            <v>110950</v>
          </cell>
        </row>
        <row r="81">
          <cell r="A81" t="str">
            <v>B11</v>
          </cell>
          <cell r="B81">
            <v>74950</v>
          </cell>
          <cell r="C81">
            <v>36000</v>
          </cell>
          <cell r="D81">
            <v>0</v>
          </cell>
          <cell r="F81">
            <v>0</v>
          </cell>
          <cell r="G81">
            <v>130950</v>
          </cell>
        </row>
        <row r="82">
          <cell r="A82" t="str">
            <v>B3</v>
          </cell>
          <cell r="B82">
            <v>74950</v>
          </cell>
          <cell r="C82">
            <v>36000</v>
          </cell>
          <cell r="D82">
            <v>0</v>
          </cell>
          <cell r="F82">
            <v>0</v>
          </cell>
          <cell r="G82">
            <v>110950</v>
          </cell>
        </row>
        <row r="83">
          <cell r="A83" t="str">
            <v>B4</v>
          </cell>
          <cell r="B83">
            <v>74950</v>
          </cell>
          <cell r="C83">
            <v>36000</v>
          </cell>
          <cell r="D83">
            <v>0</v>
          </cell>
          <cell r="F83">
            <v>0</v>
          </cell>
          <cell r="G83">
            <v>110950</v>
          </cell>
        </row>
        <row r="84">
          <cell r="A84" t="str">
            <v>C</v>
          </cell>
          <cell r="B84">
            <v>74950</v>
          </cell>
          <cell r="C84">
            <v>36000</v>
          </cell>
          <cell r="D84">
            <v>0</v>
          </cell>
          <cell r="G84">
            <v>130950</v>
          </cell>
        </row>
        <row r="85">
          <cell r="A85" t="str">
            <v>C1</v>
          </cell>
          <cell r="B85">
            <v>74950</v>
          </cell>
          <cell r="C85">
            <v>36000</v>
          </cell>
          <cell r="D85">
            <v>0</v>
          </cell>
          <cell r="G85">
            <v>110950</v>
          </cell>
        </row>
        <row r="86">
          <cell r="A86" t="str">
            <v>C2</v>
          </cell>
          <cell r="B86">
            <v>74950</v>
          </cell>
          <cell r="C86">
            <v>36000</v>
          </cell>
          <cell r="D86">
            <v>0</v>
          </cell>
          <cell r="G86">
            <v>110950</v>
          </cell>
        </row>
        <row r="87">
          <cell r="A87" t="str">
            <v>C11</v>
          </cell>
          <cell r="B87">
            <v>74950</v>
          </cell>
          <cell r="C87">
            <v>36000</v>
          </cell>
          <cell r="D87">
            <v>0</v>
          </cell>
          <cell r="G87">
            <v>110950</v>
          </cell>
        </row>
        <row r="88">
          <cell r="A88" t="str">
            <v>C3</v>
          </cell>
          <cell r="B88">
            <v>74950</v>
          </cell>
          <cell r="C88">
            <v>36000</v>
          </cell>
          <cell r="D88">
            <v>0</v>
          </cell>
          <cell r="G88">
            <v>110950</v>
          </cell>
        </row>
        <row r="89">
          <cell r="A89" t="str">
            <v>C4</v>
          </cell>
          <cell r="B89">
            <v>74950</v>
          </cell>
          <cell r="C89">
            <v>36000</v>
          </cell>
          <cell r="D89">
            <v>0</v>
          </cell>
          <cell r="G89">
            <v>110950</v>
          </cell>
        </row>
        <row r="90">
          <cell r="A90" t="str">
            <v>D</v>
          </cell>
          <cell r="B90">
            <v>74950</v>
          </cell>
          <cell r="C90">
            <v>36000</v>
          </cell>
          <cell r="D90">
            <v>0</v>
          </cell>
          <cell r="F90">
            <v>60000</v>
          </cell>
          <cell r="G90">
            <v>130950</v>
          </cell>
        </row>
        <row r="91">
          <cell r="A91" t="str">
            <v>D1</v>
          </cell>
          <cell r="B91">
            <v>74950</v>
          </cell>
          <cell r="C91">
            <v>36000</v>
          </cell>
          <cell r="D91">
            <v>0</v>
          </cell>
          <cell r="F91">
            <v>60000</v>
          </cell>
          <cell r="G91">
            <v>130950</v>
          </cell>
        </row>
        <row r="92">
          <cell r="A92" t="str">
            <v>D2</v>
          </cell>
          <cell r="B92">
            <v>74950</v>
          </cell>
          <cell r="C92">
            <v>36000</v>
          </cell>
          <cell r="D92">
            <v>0</v>
          </cell>
          <cell r="F92">
            <v>60000</v>
          </cell>
          <cell r="G92">
            <v>130950</v>
          </cell>
        </row>
        <row r="93">
          <cell r="A93" t="str">
            <v>D11</v>
          </cell>
          <cell r="B93">
            <v>74950</v>
          </cell>
          <cell r="C93">
            <v>36000</v>
          </cell>
          <cell r="D93">
            <v>0</v>
          </cell>
          <cell r="F93">
            <v>60000</v>
          </cell>
          <cell r="G93">
            <v>130950</v>
          </cell>
        </row>
        <row r="94">
          <cell r="A94" t="str">
            <v>D3</v>
          </cell>
          <cell r="B94">
            <v>74950</v>
          </cell>
          <cell r="C94">
            <v>36000</v>
          </cell>
          <cell r="D94">
            <v>0</v>
          </cell>
          <cell r="F94">
            <v>60000</v>
          </cell>
          <cell r="G94">
            <v>130950</v>
          </cell>
        </row>
        <row r="95">
          <cell r="A95" t="str">
            <v>D4</v>
          </cell>
          <cell r="B95">
            <v>74950</v>
          </cell>
          <cell r="C95">
            <v>36000</v>
          </cell>
          <cell r="D95">
            <v>0</v>
          </cell>
          <cell r="F95">
            <v>60000</v>
          </cell>
          <cell r="G95">
            <v>130950</v>
          </cell>
        </row>
        <row r="96">
          <cell r="A96" t="str">
            <v>E</v>
          </cell>
          <cell r="B96">
            <v>74950</v>
          </cell>
          <cell r="C96">
            <v>36000</v>
          </cell>
          <cell r="D96">
            <v>0</v>
          </cell>
          <cell r="F96">
            <v>60000</v>
          </cell>
          <cell r="G96">
            <v>130950</v>
          </cell>
        </row>
        <row r="97">
          <cell r="A97" t="str">
            <v>E1</v>
          </cell>
          <cell r="B97">
            <v>74950</v>
          </cell>
          <cell r="C97">
            <v>36000</v>
          </cell>
          <cell r="D97">
            <v>0</v>
          </cell>
          <cell r="F97">
            <v>60000</v>
          </cell>
          <cell r="G97">
            <v>130950</v>
          </cell>
        </row>
        <row r="98">
          <cell r="A98" t="str">
            <v>E2</v>
          </cell>
          <cell r="B98">
            <v>74950</v>
          </cell>
          <cell r="C98">
            <v>36000</v>
          </cell>
          <cell r="D98">
            <v>0</v>
          </cell>
          <cell r="F98">
            <v>60000</v>
          </cell>
          <cell r="G98">
            <v>130950</v>
          </cell>
        </row>
        <row r="99">
          <cell r="A99" t="str">
            <v>E11</v>
          </cell>
          <cell r="B99">
            <v>74950</v>
          </cell>
          <cell r="C99">
            <v>36000</v>
          </cell>
          <cell r="D99">
            <v>0</v>
          </cell>
          <cell r="F99">
            <v>60000</v>
          </cell>
          <cell r="G99">
            <v>130950</v>
          </cell>
        </row>
        <row r="100">
          <cell r="A100" t="str">
            <v>E3</v>
          </cell>
          <cell r="B100">
            <v>74950</v>
          </cell>
          <cell r="C100">
            <v>36000</v>
          </cell>
          <cell r="D100">
            <v>0</v>
          </cell>
          <cell r="F100">
            <v>60000</v>
          </cell>
          <cell r="G100">
            <v>130950</v>
          </cell>
        </row>
        <row r="101">
          <cell r="A101" t="str">
            <v>E4</v>
          </cell>
          <cell r="B101">
            <v>74950</v>
          </cell>
          <cell r="C101">
            <v>36000</v>
          </cell>
          <cell r="D101">
            <v>0</v>
          </cell>
          <cell r="F101">
            <v>60000</v>
          </cell>
          <cell r="G101">
            <v>130950</v>
          </cell>
        </row>
        <row r="102">
          <cell r="A102" t="str">
            <v>F</v>
          </cell>
          <cell r="B102">
            <v>74950</v>
          </cell>
          <cell r="C102">
            <v>36000</v>
          </cell>
          <cell r="D102">
            <v>0</v>
          </cell>
          <cell r="F102">
            <v>60000</v>
          </cell>
          <cell r="G102">
            <v>130950</v>
          </cell>
        </row>
        <row r="103">
          <cell r="A103" t="str">
            <v>F1</v>
          </cell>
          <cell r="B103">
            <v>74950</v>
          </cell>
          <cell r="C103">
            <v>36000</v>
          </cell>
          <cell r="D103">
            <v>0</v>
          </cell>
          <cell r="F103">
            <v>60000</v>
          </cell>
          <cell r="G103">
            <v>130950</v>
          </cell>
        </row>
        <row r="104">
          <cell r="A104" t="str">
            <v>F2</v>
          </cell>
          <cell r="B104">
            <v>74950</v>
          </cell>
          <cell r="C104">
            <v>36000</v>
          </cell>
          <cell r="D104">
            <v>0</v>
          </cell>
          <cell r="F104">
            <v>60000</v>
          </cell>
          <cell r="G104">
            <v>130950</v>
          </cell>
        </row>
        <row r="105">
          <cell r="A105" t="str">
            <v>F11</v>
          </cell>
          <cell r="B105">
            <v>74950</v>
          </cell>
          <cell r="C105">
            <v>36000</v>
          </cell>
          <cell r="D105">
            <v>0</v>
          </cell>
          <cell r="F105">
            <v>60000</v>
          </cell>
          <cell r="G105">
            <v>130950</v>
          </cell>
        </row>
        <row r="106">
          <cell r="A106" t="str">
            <v>F3</v>
          </cell>
          <cell r="B106">
            <v>74950</v>
          </cell>
          <cell r="C106">
            <v>36000</v>
          </cell>
          <cell r="D106">
            <v>0</v>
          </cell>
          <cell r="F106">
            <v>60000</v>
          </cell>
          <cell r="G106">
            <v>130950</v>
          </cell>
        </row>
        <row r="107">
          <cell r="A107" t="str">
            <v>F4</v>
          </cell>
          <cell r="B107">
            <v>74950</v>
          </cell>
          <cell r="C107">
            <v>36000</v>
          </cell>
          <cell r="D107">
            <v>0</v>
          </cell>
          <cell r="F107">
            <v>60000</v>
          </cell>
          <cell r="G107">
            <v>130950</v>
          </cell>
        </row>
        <row r="108">
          <cell r="A108" t="str">
            <v>G</v>
          </cell>
          <cell r="B108">
            <v>74950</v>
          </cell>
          <cell r="C108">
            <v>36000</v>
          </cell>
          <cell r="D108">
            <v>0</v>
          </cell>
          <cell r="F108">
            <v>60000</v>
          </cell>
          <cell r="G108">
            <v>130950</v>
          </cell>
        </row>
        <row r="109">
          <cell r="A109" t="str">
            <v>G1</v>
          </cell>
          <cell r="B109">
            <v>74950</v>
          </cell>
          <cell r="C109">
            <v>36000</v>
          </cell>
          <cell r="D109">
            <v>0</v>
          </cell>
          <cell r="F109">
            <v>60000</v>
          </cell>
          <cell r="G109">
            <v>130950</v>
          </cell>
        </row>
        <row r="110">
          <cell r="A110" t="str">
            <v>G2</v>
          </cell>
          <cell r="B110">
            <v>74950</v>
          </cell>
          <cell r="C110">
            <v>36000</v>
          </cell>
          <cell r="D110">
            <v>0</v>
          </cell>
          <cell r="F110">
            <v>60000</v>
          </cell>
          <cell r="G110">
            <v>130950</v>
          </cell>
        </row>
        <row r="111">
          <cell r="A111" t="str">
            <v>G11</v>
          </cell>
          <cell r="B111">
            <v>74950</v>
          </cell>
          <cell r="C111">
            <v>36000</v>
          </cell>
          <cell r="D111">
            <v>0</v>
          </cell>
          <cell r="F111">
            <v>60000</v>
          </cell>
          <cell r="G111">
            <v>130950</v>
          </cell>
        </row>
        <row r="112">
          <cell r="A112" t="str">
            <v>G3</v>
          </cell>
          <cell r="B112">
            <v>74950</v>
          </cell>
          <cell r="C112">
            <v>36000</v>
          </cell>
          <cell r="D112">
            <v>0</v>
          </cell>
          <cell r="F112">
            <v>60000</v>
          </cell>
          <cell r="G112">
            <v>130950</v>
          </cell>
        </row>
        <row r="113">
          <cell r="A113" t="str">
            <v>G4</v>
          </cell>
          <cell r="B113">
            <v>74950</v>
          </cell>
          <cell r="C113">
            <v>36000</v>
          </cell>
          <cell r="D113">
            <v>0</v>
          </cell>
          <cell r="F113">
            <v>60000</v>
          </cell>
          <cell r="G113">
            <v>130950</v>
          </cell>
        </row>
        <row r="114">
          <cell r="A114" t="str">
            <v>H</v>
          </cell>
          <cell r="B114">
            <v>74950</v>
          </cell>
          <cell r="C114">
            <v>36000</v>
          </cell>
          <cell r="D114">
            <v>0</v>
          </cell>
          <cell r="F114">
            <v>60000</v>
          </cell>
          <cell r="G114">
            <v>130950</v>
          </cell>
        </row>
        <row r="115">
          <cell r="A115" t="str">
            <v>H1</v>
          </cell>
          <cell r="B115">
            <v>74950</v>
          </cell>
          <cell r="C115">
            <v>36000</v>
          </cell>
          <cell r="D115">
            <v>0</v>
          </cell>
          <cell r="F115">
            <v>60000</v>
          </cell>
          <cell r="G115">
            <v>130950</v>
          </cell>
        </row>
        <row r="116">
          <cell r="A116" t="str">
            <v>H2</v>
          </cell>
          <cell r="B116">
            <v>74950</v>
          </cell>
          <cell r="C116">
            <v>36000</v>
          </cell>
          <cell r="D116">
            <v>0</v>
          </cell>
          <cell r="F116">
            <v>60000</v>
          </cell>
          <cell r="G116">
            <v>130950</v>
          </cell>
        </row>
        <row r="117">
          <cell r="A117" t="str">
            <v>H11</v>
          </cell>
          <cell r="B117">
            <v>74950</v>
          </cell>
          <cell r="C117">
            <v>36000</v>
          </cell>
          <cell r="D117">
            <v>0</v>
          </cell>
          <cell r="F117">
            <v>60000</v>
          </cell>
          <cell r="G117">
            <v>130950</v>
          </cell>
        </row>
        <row r="118">
          <cell r="A118" t="str">
            <v>H3</v>
          </cell>
          <cell r="B118">
            <v>74950</v>
          </cell>
          <cell r="C118">
            <v>36000</v>
          </cell>
          <cell r="D118">
            <v>0</v>
          </cell>
          <cell r="F118">
            <v>60000</v>
          </cell>
          <cell r="G118">
            <v>130950</v>
          </cell>
        </row>
        <row r="119">
          <cell r="A119" t="str">
            <v>H4</v>
          </cell>
          <cell r="B119">
            <v>74950</v>
          </cell>
          <cell r="C119">
            <v>36000</v>
          </cell>
          <cell r="D119">
            <v>0</v>
          </cell>
          <cell r="F119">
            <v>60000</v>
          </cell>
          <cell r="G119">
            <v>130950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-Unit costs"/>
      <sheetName val="Detailed estimation"/>
      <sheetName val="HR"/>
      <sheetName val="Budget F7H"/>
      <sheetName val="Planning"/>
    </sheetNames>
    <sheetDataSet>
      <sheetData sheetId="0">
        <row r="1">
          <cell r="H1">
            <v>63.7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PAYMENT"/>
      <sheetName val="LIST OF STAFF"/>
      <sheetName val="BOARD"/>
      <sheetName val="P2"/>
      <sheetName val="P3"/>
      <sheetName val="invoice"/>
      <sheetName val="Advance"/>
      <sheetName val="BK3"/>
      <sheetName val="D1"/>
      <sheetName val="BK6"/>
      <sheetName val="F1"/>
      <sheetName val="BK4"/>
      <sheetName val="BK5"/>
      <sheetName val="BK2"/>
      <sheetName val="D2"/>
      <sheetName val="SHEET_FOR_PAYMENT"/>
      <sheetName val="LIST_OF_STAFF"/>
      <sheetName val="Allocation Input"/>
      <sheetName val="Transactions"/>
      <sheetName val="Totals"/>
      <sheetName val="UnitTrns"/>
      <sheetName val="To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amount in figures</v>
          </cell>
          <cell r="B1" t="str">
            <v>amount in letters</v>
          </cell>
        </row>
        <row r="2">
          <cell r="A2">
            <v>1</v>
          </cell>
          <cell r="B2" t="str">
            <v>one  SDG Only</v>
          </cell>
        </row>
        <row r="3">
          <cell r="A3">
            <v>2</v>
          </cell>
          <cell r="B3" t="str">
            <v>two  SDG Only</v>
          </cell>
        </row>
        <row r="4">
          <cell r="A4">
            <v>3</v>
          </cell>
          <cell r="B4" t="str">
            <v>three  SDG Only</v>
          </cell>
        </row>
        <row r="5">
          <cell r="A5">
            <v>4</v>
          </cell>
          <cell r="B5" t="str">
            <v>four  SDG Only</v>
          </cell>
        </row>
        <row r="6">
          <cell r="A6">
            <v>5</v>
          </cell>
          <cell r="B6" t="str">
            <v>five  SDG Only</v>
          </cell>
        </row>
        <row r="7">
          <cell r="A7">
            <v>6</v>
          </cell>
          <cell r="B7" t="str">
            <v>six  SDG Only</v>
          </cell>
        </row>
        <row r="8">
          <cell r="A8">
            <v>7</v>
          </cell>
          <cell r="B8" t="str">
            <v>seven  SDG Only</v>
          </cell>
        </row>
        <row r="9">
          <cell r="A9">
            <v>8</v>
          </cell>
          <cell r="B9" t="str">
            <v>eight  SDG Only</v>
          </cell>
        </row>
        <row r="10">
          <cell r="A10">
            <v>9</v>
          </cell>
          <cell r="B10" t="str">
            <v>nine  SDG Only</v>
          </cell>
        </row>
        <row r="11">
          <cell r="A11">
            <v>10</v>
          </cell>
          <cell r="B11" t="str">
            <v>ten  SDG Only</v>
          </cell>
        </row>
        <row r="12">
          <cell r="A12">
            <v>11</v>
          </cell>
          <cell r="B12" t="str">
            <v>eleven  SDG Only</v>
          </cell>
        </row>
        <row r="13">
          <cell r="A13">
            <v>12</v>
          </cell>
          <cell r="B13" t="str">
            <v>twelve  SDG Only</v>
          </cell>
        </row>
        <row r="14">
          <cell r="A14">
            <v>13</v>
          </cell>
          <cell r="B14" t="str">
            <v>thirteen  SDG Only</v>
          </cell>
        </row>
        <row r="15">
          <cell r="A15">
            <v>14</v>
          </cell>
          <cell r="B15" t="str">
            <v>fourteen  SDG Only</v>
          </cell>
        </row>
        <row r="16">
          <cell r="A16">
            <v>15</v>
          </cell>
          <cell r="B16" t="str">
            <v>fifteen  SDG Only</v>
          </cell>
        </row>
        <row r="17">
          <cell r="A17">
            <v>16</v>
          </cell>
          <cell r="B17" t="str">
            <v>sixteen  SDG Only</v>
          </cell>
        </row>
        <row r="18">
          <cell r="A18">
            <v>17</v>
          </cell>
          <cell r="B18" t="str">
            <v>seventeen  SDG Only</v>
          </cell>
        </row>
        <row r="19">
          <cell r="A19">
            <v>18</v>
          </cell>
          <cell r="B19" t="str">
            <v>eighteen  SDG Only</v>
          </cell>
        </row>
        <row r="20">
          <cell r="A20">
            <v>19</v>
          </cell>
          <cell r="B20" t="str">
            <v>nineteen  SDG Only</v>
          </cell>
        </row>
        <row r="21">
          <cell r="A21">
            <v>20</v>
          </cell>
          <cell r="B21" t="str">
            <v>twenty   SDG Only</v>
          </cell>
        </row>
        <row r="22">
          <cell r="A22">
            <v>21</v>
          </cell>
          <cell r="B22" t="str">
            <v>twenty one  SDG Only</v>
          </cell>
        </row>
        <row r="23">
          <cell r="A23">
            <v>22</v>
          </cell>
          <cell r="B23" t="str">
            <v>twenty two  SDG Only</v>
          </cell>
        </row>
        <row r="24">
          <cell r="A24">
            <v>23</v>
          </cell>
          <cell r="B24" t="str">
            <v>twenty three  SDG Only</v>
          </cell>
        </row>
        <row r="25">
          <cell r="A25">
            <v>24</v>
          </cell>
          <cell r="B25" t="str">
            <v>twenty four  SDG Only</v>
          </cell>
        </row>
        <row r="26">
          <cell r="A26">
            <v>25</v>
          </cell>
          <cell r="B26" t="str">
            <v>twenty five  SDG Only</v>
          </cell>
        </row>
        <row r="27">
          <cell r="A27">
            <v>26</v>
          </cell>
          <cell r="B27" t="str">
            <v>twenty six  SDG Only</v>
          </cell>
        </row>
        <row r="28">
          <cell r="A28">
            <v>27</v>
          </cell>
          <cell r="B28" t="str">
            <v>twenty seven  SDG Only</v>
          </cell>
        </row>
        <row r="29">
          <cell r="A29">
            <v>28</v>
          </cell>
          <cell r="B29" t="str">
            <v>twenty eight  SDG Only</v>
          </cell>
        </row>
        <row r="30">
          <cell r="A30">
            <v>29</v>
          </cell>
          <cell r="B30" t="str">
            <v>twenty nine  SDG Only</v>
          </cell>
        </row>
        <row r="31">
          <cell r="A31">
            <v>30</v>
          </cell>
          <cell r="B31" t="str">
            <v>thirty   SDG Only</v>
          </cell>
        </row>
        <row r="32">
          <cell r="A32">
            <v>31</v>
          </cell>
          <cell r="B32" t="str">
            <v>thirty one  SDG Only</v>
          </cell>
        </row>
        <row r="33">
          <cell r="A33">
            <v>32</v>
          </cell>
          <cell r="B33" t="str">
            <v>thirty two  SDG Only</v>
          </cell>
        </row>
        <row r="34">
          <cell r="A34">
            <v>33</v>
          </cell>
          <cell r="B34" t="str">
            <v>thirty three  SDG Only</v>
          </cell>
        </row>
        <row r="35">
          <cell r="A35">
            <v>34</v>
          </cell>
          <cell r="B35" t="str">
            <v>thirty four  SDG Only</v>
          </cell>
        </row>
        <row r="36">
          <cell r="A36">
            <v>35</v>
          </cell>
          <cell r="B36" t="str">
            <v>thirty five  SDG Only</v>
          </cell>
        </row>
        <row r="37">
          <cell r="A37">
            <v>36</v>
          </cell>
          <cell r="B37" t="str">
            <v>thirty six  SDG Only</v>
          </cell>
        </row>
        <row r="38">
          <cell r="A38">
            <v>37</v>
          </cell>
          <cell r="B38" t="str">
            <v>thirty seven  SDG Only</v>
          </cell>
        </row>
        <row r="39">
          <cell r="A39">
            <v>38</v>
          </cell>
          <cell r="B39" t="str">
            <v>thirty eight  SDG Only</v>
          </cell>
        </row>
        <row r="40">
          <cell r="A40">
            <v>39</v>
          </cell>
          <cell r="B40" t="str">
            <v>thirty nine  SDG Only</v>
          </cell>
        </row>
        <row r="41">
          <cell r="A41">
            <v>40</v>
          </cell>
          <cell r="B41" t="str">
            <v>fourty   SDG Only</v>
          </cell>
        </row>
        <row r="42">
          <cell r="A42">
            <v>41</v>
          </cell>
          <cell r="B42" t="str">
            <v>fourty one  SDG Only</v>
          </cell>
        </row>
        <row r="43">
          <cell r="A43">
            <v>42</v>
          </cell>
          <cell r="B43" t="str">
            <v>fourty two  SDG Only</v>
          </cell>
        </row>
        <row r="44">
          <cell r="A44">
            <v>43</v>
          </cell>
          <cell r="B44" t="str">
            <v>fourty three  SDG Only</v>
          </cell>
        </row>
        <row r="45">
          <cell r="A45">
            <v>44</v>
          </cell>
          <cell r="B45" t="str">
            <v>fourty four  SDG Only</v>
          </cell>
        </row>
        <row r="46">
          <cell r="A46">
            <v>45</v>
          </cell>
          <cell r="B46" t="str">
            <v>fourty five  SDG Only</v>
          </cell>
        </row>
        <row r="47">
          <cell r="A47">
            <v>46</v>
          </cell>
          <cell r="B47" t="str">
            <v>fourty six  SDG Only</v>
          </cell>
        </row>
        <row r="48">
          <cell r="A48">
            <v>47</v>
          </cell>
          <cell r="B48" t="str">
            <v>fourty seven  SDG Only</v>
          </cell>
        </row>
        <row r="49">
          <cell r="A49">
            <v>48</v>
          </cell>
          <cell r="B49" t="str">
            <v>fourty eight  SDG Only</v>
          </cell>
        </row>
        <row r="50">
          <cell r="A50">
            <v>49</v>
          </cell>
          <cell r="B50" t="str">
            <v>fourty nine  SDG Only</v>
          </cell>
        </row>
        <row r="51">
          <cell r="A51">
            <v>50</v>
          </cell>
          <cell r="B51" t="str">
            <v>fifty   SDG Only</v>
          </cell>
        </row>
        <row r="52">
          <cell r="A52">
            <v>51</v>
          </cell>
          <cell r="B52" t="str">
            <v>fifty one  SDG Only</v>
          </cell>
        </row>
        <row r="53">
          <cell r="A53">
            <v>52</v>
          </cell>
          <cell r="B53" t="str">
            <v>fifty two  SDG Only</v>
          </cell>
        </row>
        <row r="54">
          <cell r="A54">
            <v>53</v>
          </cell>
          <cell r="B54" t="str">
            <v>fifty three  SDG Only</v>
          </cell>
        </row>
        <row r="55">
          <cell r="A55">
            <v>54</v>
          </cell>
          <cell r="B55" t="str">
            <v>fifty four  SDG Only</v>
          </cell>
        </row>
        <row r="56">
          <cell r="A56">
            <v>55</v>
          </cell>
          <cell r="B56" t="str">
            <v>fifty five  SDG Only</v>
          </cell>
        </row>
        <row r="57">
          <cell r="A57">
            <v>56</v>
          </cell>
          <cell r="B57" t="str">
            <v>fifty six  SDG Only</v>
          </cell>
        </row>
        <row r="58">
          <cell r="A58">
            <v>57</v>
          </cell>
          <cell r="B58" t="str">
            <v>fifty seven  SDG Only</v>
          </cell>
        </row>
        <row r="59">
          <cell r="A59">
            <v>58</v>
          </cell>
          <cell r="B59" t="str">
            <v>fifty eight  SDG Only</v>
          </cell>
        </row>
        <row r="60">
          <cell r="A60">
            <v>59</v>
          </cell>
          <cell r="B60" t="str">
            <v>fifty nine  SDG Only</v>
          </cell>
        </row>
        <row r="61">
          <cell r="A61">
            <v>60</v>
          </cell>
          <cell r="B61" t="str">
            <v>sixty   SDG Only</v>
          </cell>
        </row>
        <row r="62">
          <cell r="A62">
            <v>61</v>
          </cell>
          <cell r="B62" t="str">
            <v>sixty one  SDG Only</v>
          </cell>
        </row>
        <row r="63">
          <cell r="A63">
            <v>62</v>
          </cell>
          <cell r="B63" t="str">
            <v>sixty two  SDG Only</v>
          </cell>
        </row>
        <row r="64">
          <cell r="A64">
            <v>63</v>
          </cell>
          <cell r="B64" t="str">
            <v>sixty three  SDG Only</v>
          </cell>
        </row>
        <row r="65">
          <cell r="A65">
            <v>64</v>
          </cell>
          <cell r="B65" t="str">
            <v>sixty four  SDG Only</v>
          </cell>
        </row>
        <row r="66">
          <cell r="A66">
            <v>65</v>
          </cell>
          <cell r="B66" t="str">
            <v>sixty five  SDG Only</v>
          </cell>
        </row>
        <row r="67">
          <cell r="A67">
            <v>66</v>
          </cell>
          <cell r="B67" t="str">
            <v>sixty six  SDG Only</v>
          </cell>
        </row>
        <row r="68">
          <cell r="A68">
            <v>67</v>
          </cell>
          <cell r="B68" t="str">
            <v>sixty seven  SDG Only</v>
          </cell>
        </row>
        <row r="69">
          <cell r="A69">
            <v>68</v>
          </cell>
          <cell r="B69" t="str">
            <v>sixty eight  SDG Only</v>
          </cell>
        </row>
        <row r="70">
          <cell r="A70">
            <v>69</v>
          </cell>
          <cell r="B70" t="str">
            <v>sixty nine  SDG Only</v>
          </cell>
        </row>
        <row r="71">
          <cell r="A71">
            <v>70</v>
          </cell>
          <cell r="B71" t="str">
            <v>seventy   SDG Only</v>
          </cell>
        </row>
        <row r="72">
          <cell r="A72">
            <v>71</v>
          </cell>
          <cell r="B72" t="str">
            <v>seventy one  SDG Only</v>
          </cell>
        </row>
        <row r="73">
          <cell r="A73">
            <v>72</v>
          </cell>
          <cell r="B73" t="str">
            <v>seventy two  SDG Only</v>
          </cell>
        </row>
        <row r="74">
          <cell r="A74">
            <v>73</v>
          </cell>
          <cell r="B74" t="str">
            <v>seventy three  SDG Only</v>
          </cell>
        </row>
        <row r="75">
          <cell r="A75">
            <v>74</v>
          </cell>
          <cell r="B75" t="str">
            <v>seventy four  SDG Only</v>
          </cell>
        </row>
        <row r="76">
          <cell r="A76">
            <v>75</v>
          </cell>
          <cell r="B76" t="str">
            <v>seventy five  SDG Only</v>
          </cell>
        </row>
        <row r="77">
          <cell r="A77">
            <v>76</v>
          </cell>
          <cell r="B77" t="str">
            <v>seventy six  SDG Only</v>
          </cell>
        </row>
        <row r="78">
          <cell r="A78">
            <v>77</v>
          </cell>
          <cell r="B78" t="str">
            <v>seventy seven  SDG Only</v>
          </cell>
        </row>
        <row r="79">
          <cell r="A79">
            <v>78</v>
          </cell>
          <cell r="B79" t="str">
            <v>seventy eight  SDG Only</v>
          </cell>
        </row>
        <row r="80">
          <cell r="A80">
            <v>79</v>
          </cell>
          <cell r="B80" t="str">
            <v>seventy nine  SDG Only</v>
          </cell>
        </row>
        <row r="81">
          <cell r="A81">
            <v>80</v>
          </cell>
          <cell r="B81" t="str">
            <v>eighty   SDG Only</v>
          </cell>
        </row>
        <row r="82">
          <cell r="A82">
            <v>81</v>
          </cell>
          <cell r="B82" t="str">
            <v>eighty one  SDG Only</v>
          </cell>
        </row>
        <row r="83">
          <cell r="A83">
            <v>82</v>
          </cell>
          <cell r="B83" t="str">
            <v>eighty two  SDG Only</v>
          </cell>
        </row>
        <row r="84">
          <cell r="A84">
            <v>83</v>
          </cell>
          <cell r="B84" t="str">
            <v>eighty three  SDG Only</v>
          </cell>
        </row>
        <row r="85">
          <cell r="A85">
            <v>84</v>
          </cell>
          <cell r="B85" t="str">
            <v>eighty four  SDG Only</v>
          </cell>
        </row>
        <row r="86">
          <cell r="A86">
            <v>85</v>
          </cell>
          <cell r="B86" t="str">
            <v>eighty five  SDG Only</v>
          </cell>
        </row>
        <row r="87">
          <cell r="A87">
            <v>86</v>
          </cell>
          <cell r="B87" t="str">
            <v>eighty six  SDG Only</v>
          </cell>
        </row>
        <row r="88">
          <cell r="A88">
            <v>87</v>
          </cell>
          <cell r="B88" t="str">
            <v>eighty seven  SDG Only</v>
          </cell>
        </row>
        <row r="89">
          <cell r="A89">
            <v>88</v>
          </cell>
          <cell r="B89" t="str">
            <v>eighty eight  SDG Only</v>
          </cell>
        </row>
        <row r="90">
          <cell r="A90">
            <v>89</v>
          </cell>
          <cell r="B90" t="str">
            <v>eighty nine  SDG Only</v>
          </cell>
        </row>
        <row r="91">
          <cell r="A91">
            <v>90</v>
          </cell>
          <cell r="B91" t="str">
            <v>ninety   SDG Only</v>
          </cell>
        </row>
        <row r="92">
          <cell r="A92">
            <v>91</v>
          </cell>
          <cell r="B92" t="str">
            <v>ninety one  SDG Only</v>
          </cell>
        </row>
        <row r="93">
          <cell r="A93">
            <v>92</v>
          </cell>
          <cell r="B93" t="str">
            <v>ninety two  SDG Only</v>
          </cell>
        </row>
        <row r="94">
          <cell r="A94">
            <v>93</v>
          </cell>
          <cell r="B94" t="str">
            <v>ninety three  SDG Only</v>
          </cell>
        </row>
        <row r="95">
          <cell r="A95">
            <v>94</v>
          </cell>
          <cell r="B95" t="str">
            <v>ninety four  SDG Only</v>
          </cell>
        </row>
        <row r="96">
          <cell r="A96">
            <v>95</v>
          </cell>
          <cell r="B96" t="str">
            <v>ninety five  SDG Only</v>
          </cell>
        </row>
        <row r="97">
          <cell r="A97">
            <v>96</v>
          </cell>
          <cell r="B97" t="str">
            <v>ninety six  SDG Only</v>
          </cell>
        </row>
        <row r="98">
          <cell r="A98">
            <v>97</v>
          </cell>
          <cell r="B98" t="str">
            <v>ninety seven  SDG Only</v>
          </cell>
        </row>
        <row r="99">
          <cell r="A99">
            <v>98</v>
          </cell>
          <cell r="B99" t="str">
            <v>ninety eight  SDG Only</v>
          </cell>
        </row>
        <row r="100">
          <cell r="A100">
            <v>99</v>
          </cell>
          <cell r="B100" t="str">
            <v>ninety nine  SDG Only</v>
          </cell>
        </row>
        <row r="101">
          <cell r="A101">
            <v>100</v>
          </cell>
          <cell r="B101" t="str">
            <v>one hundred   SDG Only</v>
          </cell>
        </row>
        <row r="102">
          <cell r="A102">
            <v>101</v>
          </cell>
          <cell r="B102" t="str">
            <v>one hundred one  SDG Only</v>
          </cell>
        </row>
        <row r="103">
          <cell r="A103">
            <v>102</v>
          </cell>
          <cell r="B103" t="str">
            <v>one hundred two  SDG Only</v>
          </cell>
        </row>
        <row r="104">
          <cell r="A104">
            <v>103</v>
          </cell>
          <cell r="B104" t="str">
            <v>one hundred three  SDG Only</v>
          </cell>
        </row>
        <row r="105">
          <cell r="A105">
            <v>104</v>
          </cell>
          <cell r="B105" t="str">
            <v>one hundred four  SDG Only</v>
          </cell>
        </row>
        <row r="106">
          <cell r="A106">
            <v>105</v>
          </cell>
          <cell r="B106" t="str">
            <v>one hundred five  SDG Only</v>
          </cell>
        </row>
        <row r="107">
          <cell r="A107">
            <v>106</v>
          </cell>
          <cell r="B107" t="str">
            <v>one hundred six  SDG Only</v>
          </cell>
        </row>
        <row r="108">
          <cell r="A108">
            <v>107</v>
          </cell>
          <cell r="B108" t="str">
            <v>one hundred seven  SDG Only</v>
          </cell>
        </row>
        <row r="109">
          <cell r="A109">
            <v>108</v>
          </cell>
          <cell r="B109" t="str">
            <v>one hundred eight  SDG Only</v>
          </cell>
        </row>
        <row r="110">
          <cell r="A110">
            <v>109</v>
          </cell>
          <cell r="B110" t="str">
            <v>one hundred nine  SDG Only</v>
          </cell>
        </row>
        <row r="111">
          <cell r="A111">
            <v>110</v>
          </cell>
          <cell r="B111" t="str">
            <v>one hundred ten  SDG Only</v>
          </cell>
        </row>
        <row r="112">
          <cell r="A112">
            <v>111</v>
          </cell>
          <cell r="B112" t="str">
            <v>one hundred eleven  SDG Only</v>
          </cell>
        </row>
        <row r="113">
          <cell r="A113">
            <v>112</v>
          </cell>
          <cell r="B113" t="str">
            <v>one hundred twelve  SDG Only</v>
          </cell>
        </row>
        <row r="114">
          <cell r="A114">
            <v>113</v>
          </cell>
          <cell r="B114" t="str">
            <v>one hundred thirteen  SDG Only</v>
          </cell>
        </row>
        <row r="115">
          <cell r="A115">
            <v>114</v>
          </cell>
          <cell r="B115" t="str">
            <v>one hundred fourteen  SDG Only</v>
          </cell>
        </row>
        <row r="116">
          <cell r="A116">
            <v>115</v>
          </cell>
          <cell r="B116" t="str">
            <v>one hundred fifteen  SDG Only</v>
          </cell>
        </row>
        <row r="117">
          <cell r="A117">
            <v>116</v>
          </cell>
          <cell r="B117" t="str">
            <v>one hundred sixteen  SDG Only</v>
          </cell>
        </row>
        <row r="118">
          <cell r="A118">
            <v>117</v>
          </cell>
          <cell r="B118" t="str">
            <v>one hundred seventeen  SDG Only</v>
          </cell>
        </row>
        <row r="119">
          <cell r="A119">
            <v>118</v>
          </cell>
          <cell r="B119" t="str">
            <v>one hundred eighteen  SDG Only</v>
          </cell>
        </row>
        <row r="120">
          <cell r="A120">
            <v>119</v>
          </cell>
          <cell r="B120" t="str">
            <v>one hundred nineteen  SDG Only</v>
          </cell>
        </row>
        <row r="121">
          <cell r="A121">
            <v>120</v>
          </cell>
          <cell r="B121" t="str">
            <v>one hundred twenty   SDG Only</v>
          </cell>
        </row>
        <row r="122">
          <cell r="A122">
            <v>121</v>
          </cell>
          <cell r="B122" t="str">
            <v>one hundred twenty one  SDG Only</v>
          </cell>
        </row>
        <row r="123">
          <cell r="A123">
            <v>122</v>
          </cell>
          <cell r="B123" t="str">
            <v>one hundred twenty two  SDG Only</v>
          </cell>
        </row>
        <row r="124">
          <cell r="A124">
            <v>123</v>
          </cell>
          <cell r="B124" t="str">
            <v>one hundred twenty three  SDG Only</v>
          </cell>
        </row>
        <row r="125">
          <cell r="A125">
            <v>124</v>
          </cell>
          <cell r="B125" t="str">
            <v>one hundred twenty four  SDG Only</v>
          </cell>
        </row>
        <row r="126">
          <cell r="A126">
            <v>125</v>
          </cell>
          <cell r="B126" t="str">
            <v>one hundred twenty five  SDG Only</v>
          </cell>
        </row>
        <row r="127">
          <cell r="A127">
            <v>126</v>
          </cell>
          <cell r="B127" t="str">
            <v>one hundred twenty six  SDG Only</v>
          </cell>
        </row>
        <row r="128">
          <cell r="A128">
            <v>127</v>
          </cell>
          <cell r="B128" t="str">
            <v>one hundred twenty seven  SDG Only</v>
          </cell>
        </row>
        <row r="129">
          <cell r="A129">
            <v>128</v>
          </cell>
          <cell r="B129" t="str">
            <v>one hundred twenty eight  SDG Only</v>
          </cell>
        </row>
        <row r="130">
          <cell r="A130">
            <v>129</v>
          </cell>
          <cell r="B130" t="str">
            <v>one hundred twenty nine  SDG Only</v>
          </cell>
        </row>
        <row r="131">
          <cell r="A131">
            <v>130</v>
          </cell>
          <cell r="B131" t="str">
            <v>one hundred thirty   SDG Only</v>
          </cell>
        </row>
        <row r="132">
          <cell r="A132">
            <v>131</v>
          </cell>
          <cell r="B132" t="str">
            <v>one hundred thirty one  SDG Only</v>
          </cell>
        </row>
        <row r="133">
          <cell r="A133">
            <v>132</v>
          </cell>
          <cell r="B133" t="str">
            <v>one hundred thirty two  SDG Only</v>
          </cell>
        </row>
        <row r="134">
          <cell r="A134">
            <v>133</v>
          </cell>
          <cell r="B134" t="str">
            <v>one hundred thirty three  SDG Only</v>
          </cell>
        </row>
        <row r="135">
          <cell r="A135">
            <v>134</v>
          </cell>
          <cell r="B135" t="str">
            <v>one hundred thirty four  SDG Only</v>
          </cell>
        </row>
        <row r="136">
          <cell r="A136">
            <v>135</v>
          </cell>
          <cell r="B136" t="str">
            <v>one hundred thirty five  SDG Only</v>
          </cell>
        </row>
        <row r="137">
          <cell r="A137">
            <v>136</v>
          </cell>
          <cell r="B137" t="str">
            <v>one hundred thirty six  SDG Only</v>
          </cell>
        </row>
        <row r="138">
          <cell r="A138">
            <v>137</v>
          </cell>
          <cell r="B138" t="str">
            <v>one hundred thirty seven  SDG Only</v>
          </cell>
        </row>
        <row r="139">
          <cell r="A139">
            <v>138</v>
          </cell>
          <cell r="B139" t="str">
            <v>one hundred thirty eight  SDG Only</v>
          </cell>
        </row>
        <row r="140">
          <cell r="A140">
            <v>139</v>
          </cell>
          <cell r="B140" t="str">
            <v>one hundred thirty nine  SDG Only</v>
          </cell>
        </row>
        <row r="141">
          <cell r="A141">
            <v>140</v>
          </cell>
          <cell r="B141" t="str">
            <v>one hundred fourty   SDG Only</v>
          </cell>
        </row>
        <row r="142">
          <cell r="A142">
            <v>141</v>
          </cell>
          <cell r="B142" t="str">
            <v>one hundred fourty one  SDG Only</v>
          </cell>
        </row>
        <row r="143">
          <cell r="A143">
            <v>142</v>
          </cell>
          <cell r="B143" t="str">
            <v>one hundred fourty two  SDG Only</v>
          </cell>
        </row>
        <row r="144">
          <cell r="A144">
            <v>143</v>
          </cell>
          <cell r="B144" t="str">
            <v>one hundred fourty three  SDG Only</v>
          </cell>
        </row>
        <row r="145">
          <cell r="A145">
            <v>144</v>
          </cell>
          <cell r="B145" t="str">
            <v>one hundred fourty four  SDG Only</v>
          </cell>
        </row>
        <row r="146">
          <cell r="A146">
            <v>145</v>
          </cell>
          <cell r="B146" t="str">
            <v>one hundred fourty five  SDG Only</v>
          </cell>
        </row>
        <row r="147">
          <cell r="A147">
            <v>146</v>
          </cell>
          <cell r="B147" t="str">
            <v>one hundred fourty six  SDG Only</v>
          </cell>
        </row>
        <row r="148">
          <cell r="A148">
            <v>147</v>
          </cell>
          <cell r="B148" t="str">
            <v>one hundred fourty seven  SDG Only</v>
          </cell>
        </row>
        <row r="149">
          <cell r="A149">
            <v>148</v>
          </cell>
          <cell r="B149" t="str">
            <v>one hundred fourty eight  SDG Only</v>
          </cell>
        </row>
        <row r="150">
          <cell r="A150">
            <v>149</v>
          </cell>
          <cell r="B150" t="str">
            <v>one hundred fourty nine  SDG Only</v>
          </cell>
        </row>
        <row r="151">
          <cell r="A151">
            <v>150</v>
          </cell>
          <cell r="B151" t="str">
            <v>one hundred fifty   SDG Only</v>
          </cell>
        </row>
        <row r="152">
          <cell r="A152">
            <v>151</v>
          </cell>
          <cell r="B152" t="str">
            <v>one hundred fifty one  SDG Only</v>
          </cell>
        </row>
        <row r="153">
          <cell r="A153">
            <v>152</v>
          </cell>
          <cell r="B153" t="str">
            <v>one hundred fifty two  SDG Only</v>
          </cell>
        </row>
        <row r="154">
          <cell r="A154">
            <v>153</v>
          </cell>
          <cell r="B154" t="str">
            <v>one hundred fifty three  SDG Only</v>
          </cell>
        </row>
        <row r="155">
          <cell r="A155">
            <v>154</v>
          </cell>
          <cell r="B155" t="str">
            <v>one hundred fifty four  SDG Only</v>
          </cell>
        </row>
        <row r="156">
          <cell r="A156">
            <v>155</v>
          </cell>
          <cell r="B156" t="str">
            <v>one hundred fifty five  SDG Only</v>
          </cell>
        </row>
        <row r="157">
          <cell r="A157">
            <v>156</v>
          </cell>
          <cell r="B157" t="str">
            <v>one hundred fifty six  SDG Only</v>
          </cell>
        </row>
        <row r="158">
          <cell r="A158">
            <v>157</v>
          </cell>
          <cell r="B158" t="str">
            <v>one hundred fifty seven  SDG Only</v>
          </cell>
        </row>
        <row r="159">
          <cell r="A159">
            <v>158</v>
          </cell>
          <cell r="B159" t="str">
            <v>one hundred fifty eight  SDG Only</v>
          </cell>
        </row>
        <row r="160">
          <cell r="A160">
            <v>159</v>
          </cell>
          <cell r="B160" t="str">
            <v>one hundred fifty nine  SDG Only</v>
          </cell>
        </row>
        <row r="161">
          <cell r="A161">
            <v>160</v>
          </cell>
          <cell r="B161" t="str">
            <v>one hundred sixty   SDG Only</v>
          </cell>
        </row>
        <row r="162">
          <cell r="A162">
            <v>161</v>
          </cell>
          <cell r="B162" t="str">
            <v>one hundred sixty one  SDG Only</v>
          </cell>
        </row>
        <row r="163">
          <cell r="A163">
            <v>162</v>
          </cell>
          <cell r="B163" t="str">
            <v>one hundred sixty two  SDG Only</v>
          </cell>
        </row>
        <row r="164">
          <cell r="A164">
            <v>163</v>
          </cell>
          <cell r="B164" t="str">
            <v>one hundred sixty three  SDG Only</v>
          </cell>
        </row>
        <row r="165">
          <cell r="A165">
            <v>164</v>
          </cell>
          <cell r="B165" t="str">
            <v>one hundred sixty four  SDG Only</v>
          </cell>
        </row>
        <row r="166">
          <cell r="A166">
            <v>165</v>
          </cell>
          <cell r="B166" t="str">
            <v>one hundred sixty five  SDG Only</v>
          </cell>
        </row>
        <row r="167">
          <cell r="A167">
            <v>166</v>
          </cell>
          <cell r="B167" t="str">
            <v>one hundred sixty six  SDG Only</v>
          </cell>
        </row>
        <row r="168">
          <cell r="A168">
            <v>167</v>
          </cell>
          <cell r="B168" t="str">
            <v>one hundred sixty seven  SDG Only</v>
          </cell>
        </row>
        <row r="169">
          <cell r="A169">
            <v>168</v>
          </cell>
          <cell r="B169" t="str">
            <v>one hundred sixty eight  SDG Only</v>
          </cell>
        </row>
        <row r="170">
          <cell r="A170">
            <v>169</v>
          </cell>
          <cell r="B170" t="str">
            <v>one hundred sixty nine  SDG Only</v>
          </cell>
        </row>
        <row r="171">
          <cell r="A171">
            <v>170</v>
          </cell>
          <cell r="B171" t="str">
            <v>one hundred seventy   SDG Only</v>
          </cell>
        </row>
        <row r="172">
          <cell r="A172">
            <v>171</v>
          </cell>
          <cell r="B172" t="str">
            <v>one hundred seventy one  SDG Only</v>
          </cell>
        </row>
        <row r="173">
          <cell r="A173">
            <v>172</v>
          </cell>
          <cell r="B173" t="str">
            <v>one hundred seventy two  SDG Only</v>
          </cell>
        </row>
        <row r="174">
          <cell r="A174">
            <v>173</v>
          </cell>
          <cell r="B174" t="str">
            <v>one hundred seventy three  SDG Only</v>
          </cell>
        </row>
        <row r="175">
          <cell r="A175">
            <v>174</v>
          </cell>
          <cell r="B175" t="str">
            <v>one hundred seventy four  SDG Only</v>
          </cell>
        </row>
        <row r="176">
          <cell r="A176">
            <v>175</v>
          </cell>
          <cell r="B176" t="str">
            <v>one hundred seventy five  SDG Only</v>
          </cell>
        </row>
        <row r="177">
          <cell r="A177">
            <v>176</v>
          </cell>
          <cell r="B177" t="str">
            <v>one hundred seventy six  SDG Only</v>
          </cell>
        </row>
        <row r="178">
          <cell r="A178">
            <v>177</v>
          </cell>
          <cell r="B178" t="str">
            <v>one hundred seventy seven  SDG Only</v>
          </cell>
        </row>
        <row r="179">
          <cell r="A179">
            <v>178</v>
          </cell>
          <cell r="B179" t="str">
            <v>one hundred seventy eight  SDG Only</v>
          </cell>
        </row>
        <row r="180">
          <cell r="A180">
            <v>179</v>
          </cell>
          <cell r="B180" t="str">
            <v>one hundred seventy nine  SDG Only</v>
          </cell>
        </row>
        <row r="181">
          <cell r="A181">
            <v>180</v>
          </cell>
          <cell r="B181" t="str">
            <v>one hundred eighty   SDG Only</v>
          </cell>
        </row>
        <row r="182">
          <cell r="A182">
            <v>181</v>
          </cell>
          <cell r="B182" t="str">
            <v>one hundred eighty one  SDG Only</v>
          </cell>
        </row>
        <row r="183">
          <cell r="A183">
            <v>182</v>
          </cell>
          <cell r="B183" t="str">
            <v>one hundred eighty two  SDG Only</v>
          </cell>
        </row>
        <row r="184">
          <cell r="A184">
            <v>183</v>
          </cell>
          <cell r="B184" t="str">
            <v>one hundred eighty three  SDG Only</v>
          </cell>
        </row>
        <row r="185">
          <cell r="A185">
            <v>184</v>
          </cell>
          <cell r="B185" t="str">
            <v>one hundred eighty four  SDG Only</v>
          </cell>
        </row>
        <row r="186">
          <cell r="A186">
            <v>185</v>
          </cell>
          <cell r="B186" t="str">
            <v>one hundred eighty five  SDG Only</v>
          </cell>
        </row>
        <row r="187">
          <cell r="A187">
            <v>186</v>
          </cell>
          <cell r="B187" t="str">
            <v>one hundred eighty six  SDG Only</v>
          </cell>
        </row>
        <row r="188">
          <cell r="A188">
            <v>187</v>
          </cell>
          <cell r="B188" t="str">
            <v>one hundred eighty seven  SDG Only</v>
          </cell>
        </row>
        <row r="189">
          <cell r="A189">
            <v>188</v>
          </cell>
          <cell r="B189" t="str">
            <v>one hundred eighty eight  SDG Only</v>
          </cell>
        </row>
        <row r="190">
          <cell r="A190">
            <v>189</v>
          </cell>
          <cell r="B190" t="str">
            <v>one hundred eighty nine  SDG Only</v>
          </cell>
        </row>
        <row r="191">
          <cell r="A191">
            <v>190</v>
          </cell>
          <cell r="B191" t="str">
            <v>one hundred ninety   SDG Only</v>
          </cell>
        </row>
        <row r="192">
          <cell r="A192">
            <v>191</v>
          </cell>
          <cell r="B192" t="str">
            <v>one hundred ninety one  SDG Only</v>
          </cell>
        </row>
        <row r="193">
          <cell r="A193">
            <v>192</v>
          </cell>
          <cell r="B193" t="str">
            <v>one hundred ninety two  SDG Only</v>
          </cell>
        </row>
        <row r="194">
          <cell r="A194">
            <v>193</v>
          </cell>
          <cell r="B194" t="str">
            <v>one hundred ninety three  SDG Only</v>
          </cell>
        </row>
        <row r="195">
          <cell r="A195">
            <v>194</v>
          </cell>
          <cell r="B195" t="str">
            <v>one hundred ninety four  SDG Only</v>
          </cell>
        </row>
        <row r="196">
          <cell r="A196">
            <v>195</v>
          </cell>
          <cell r="B196" t="str">
            <v>one hundred ninety five  SDG Only</v>
          </cell>
        </row>
        <row r="197">
          <cell r="A197">
            <v>196</v>
          </cell>
          <cell r="B197" t="str">
            <v>one hundred ninety six  SDG Only</v>
          </cell>
        </row>
        <row r="198">
          <cell r="A198">
            <v>197</v>
          </cell>
          <cell r="B198" t="str">
            <v>one hundred ninety seven  SDG Only</v>
          </cell>
        </row>
        <row r="199">
          <cell r="A199">
            <v>198</v>
          </cell>
          <cell r="B199" t="str">
            <v>one hundred ninety eight  SDG Only</v>
          </cell>
        </row>
        <row r="200">
          <cell r="A200">
            <v>199</v>
          </cell>
          <cell r="B200" t="str">
            <v>one hundred ninety nine  SDG Only</v>
          </cell>
        </row>
        <row r="201">
          <cell r="A201">
            <v>200</v>
          </cell>
          <cell r="B201" t="str">
            <v>two hundred   SDG Only</v>
          </cell>
        </row>
        <row r="202">
          <cell r="A202">
            <v>201</v>
          </cell>
          <cell r="B202" t="str">
            <v>two hundred one  SDG Only</v>
          </cell>
        </row>
        <row r="203">
          <cell r="A203">
            <v>202</v>
          </cell>
          <cell r="B203" t="str">
            <v>two hundred two  SDG Only</v>
          </cell>
        </row>
        <row r="204">
          <cell r="A204">
            <v>203</v>
          </cell>
          <cell r="B204" t="str">
            <v>two hundred three  SDG Only</v>
          </cell>
        </row>
        <row r="205">
          <cell r="A205">
            <v>204</v>
          </cell>
          <cell r="B205" t="str">
            <v>two hundred four  SDG Only</v>
          </cell>
        </row>
        <row r="206">
          <cell r="A206">
            <v>205</v>
          </cell>
          <cell r="B206" t="str">
            <v>two hundred five  SDG Only</v>
          </cell>
        </row>
        <row r="207">
          <cell r="A207">
            <v>206</v>
          </cell>
          <cell r="B207" t="str">
            <v>two hundred six  SDG Only</v>
          </cell>
        </row>
        <row r="208">
          <cell r="A208">
            <v>207</v>
          </cell>
          <cell r="B208" t="str">
            <v>two hundred seven  SDG Only</v>
          </cell>
        </row>
        <row r="209">
          <cell r="A209">
            <v>208</v>
          </cell>
          <cell r="B209" t="str">
            <v>two hundred eight  SDG Only</v>
          </cell>
        </row>
        <row r="210">
          <cell r="A210">
            <v>209</v>
          </cell>
          <cell r="B210" t="str">
            <v>two hundred nine  SDG Only</v>
          </cell>
        </row>
        <row r="211">
          <cell r="A211">
            <v>210</v>
          </cell>
          <cell r="B211" t="str">
            <v>two hundred ten  SDG Only</v>
          </cell>
        </row>
        <row r="212">
          <cell r="A212">
            <v>211</v>
          </cell>
          <cell r="B212" t="str">
            <v>two hundred eleven  SDG Only</v>
          </cell>
        </row>
        <row r="213">
          <cell r="A213">
            <v>212</v>
          </cell>
          <cell r="B213" t="str">
            <v>two hundred twelve  SDG Only</v>
          </cell>
        </row>
        <row r="214">
          <cell r="A214">
            <v>213</v>
          </cell>
          <cell r="B214" t="str">
            <v>two hundred thirteen  SDG Only</v>
          </cell>
        </row>
        <row r="215">
          <cell r="A215">
            <v>214</v>
          </cell>
          <cell r="B215" t="str">
            <v>two hundred fourteen  SDG Only</v>
          </cell>
        </row>
        <row r="216">
          <cell r="A216">
            <v>215</v>
          </cell>
          <cell r="B216" t="str">
            <v>two hundred fifteen  SDG Only</v>
          </cell>
        </row>
        <row r="217">
          <cell r="A217">
            <v>216</v>
          </cell>
          <cell r="B217" t="str">
            <v>two hundred sixteen  SDG Only</v>
          </cell>
        </row>
        <row r="218">
          <cell r="A218">
            <v>217</v>
          </cell>
          <cell r="B218" t="str">
            <v>two hundred seventeen  SDG Only</v>
          </cell>
        </row>
        <row r="219">
          <cell r="A219">
            <v>218</v>
          </cell>
          <cell r="B219" t="str">
            <v>two hundred eighteen  SDG Only</v>
          </cell>
        </row>
        <row r="220">
          <cell r="A220">
            <v>219</v>
          </cell>
          <cell r="B220" t="str">
            <v>two hundred nineteen  SDG Only</v>
          </cell>
        </row>
        <row r="221">
          <cell r="A221">
            <v>220</v>
          </cell>
          <cell r="B221" t="str">
            <v>two hundred twenty   SDG Only</v>
          </cell>
        </row>
        <row r="222">
          <cell r="A222">
            <v>221</v>
          </cell>
          <cell r="B222" t="str">
            <v>two hundred twenty one  SDG Only</v>
          </cell>
        </row>
        <row r="223">
          <cell r="A223">
            <v>222</v>
          </cell>
          <cell r="B223" t="str">
            <v>two hundred twenty two  SDG Only</v>
          </cell>
        </row>
        <row r="224">
          <cell r="A224">
            <v>223</v>
          </cell>
          <cell r="B224" t="str">
            <v>two hundred twenty three  SDG Only</v>
          </cell>
        </row>
        <row r="225">
          <cell r="A225">
            <v>224</v>
          </cell>
          <cell r="B225" t="str">
            <v>two hundred twenty four  SDG Only</v>
          </cell>
        </row>
        <row r="226">
          <cell r="A226">
            <v>225</v>
          </cell>
          <cell r="B226" t="str">
            <v>two hundred twenty five  SDG Only</v>
          </cell>
        </row>
        <row r="227">
          <cell r="A227">
            <v>226</v>
          </cell>
          <cell r="B227" t="str">
            <v>two hundred twenty six  SDG Only</v>
          </cell>
        </row>
        <row r="228">
          <cell r="A228">
            <v>227</v>
          </cell>
          <cell r="B228" t="str">
            <v>two hundred twenty seven  SDG Only</v>
          </cell>
        </row>
        <row r="229">
          <cell r="A229">
            <v>228</v>
          </cell>
          <cell r="B229" t="str">
            <v>two hundred twenty eight  SDG Only</v>
          </cell>
        </row>
        <row r="230">
          <cell r="A230">
            <v>229</v>
          </cell>
          <cell r="B230" t="str">
            <v>two hundred twenty nine  SDG Only</v>
          </cell>
        </row>
        <row r="231">
          <cell r="A231">
            <v>230</v>
          </cell>
          <cell r="B231" t="str">
            <v>two hundred thirty   SDG Only</v>
          </cell>
        </row>
        <row r="232">
          <cell r="A232">
            <v>231</v>
          </cell>
          <cell r="B232" t="str">
            <v>two hundred thirty one  SDG Only</v>
          </cell>
        </row>
        <row r="233">
          <cell r="A233">
            <v>232</v>
          </cell>
          <cell r="B233" t="str">
            <v>two hundred thirty two  SDG Only</v>
          </cell>
        </row>
        <row r="234">
          <cell r="A234">
            <v>233</v>
          </cell>
          <cell r="B234" t="str">
            <v>two hundred thirty three  SDG Only</v>
          </cell>
        </row>
        <row r="235">
          <cell r="A235">
            <v>234</v>
          </cell>
          <cell r="B235" t="str">
            <v>two hundred thirty four  SDG Only</v>
          </cell>
        </row>
        <row r="236">
          <cell r="A236">
            <v>235</v>
          </cell>
          <cell r="B236" t="str">
            <v>two hundred thirty five  SDG Only</v>
          </cell>
        </row>
        <row r="237">
          <cell r="A237">
            <v>236</v>
          </cell>
          <cell r="B237" t="str">
            <v>two hundred thirty six  SDG Only</v>
          </cell>
        </row>
        <row r="238">
          <cell r="A238">
            <v>237</v>
          </cell>
          <cell r="B238" t="str">
            <v>two hundred thirty seven  SDG Only</v>
          </cell>
        </row>
        <row r="239">
          <cell r="A239">
            <v>238</v>
          </cell>
          <cell r="B239" t="str">
            <v>two hundred thirty eight  SDG Only</v>
          </cell>
        </row>
        <row r="240">
          <cell r="A240">
            <v>239</v>
          </cell>
          <cell r="B240" t="str">
            <v>two hundred thirty nine  SDG Only</v>
          </cell>
        </row>
        <row r="241">
          <cell r="A241">
            <v>240</v>
          </cell>
          <cell r="B241" t="str">
            <v>two hundred fourty   SDG Only</v>
          </cell>
        </row>
        <row r="242">
          <cell r="A242">
            <v>241</v>
          </cell>
          <cell r="B242" t="str">
            <v>two hundred fourty one  SDG Only</v>
          </cell>
        </row>
        <row r="243">
          <cell r="A243">
            <v>242</v>
          </cell>
          <cell r="B243" t="str">
            <v>two hundred fourty two  SDG Only</v>
          </cell>
        </row>
        <row r="244">
          <cell r="A244">
            <v>243</v>
          </cell>
          <cell r="B244" t="str">
            <v>two hundred fourty three  SDG Only</v>
          </cell>
        </row>
        <row r="245">
          <cell r="A245">
            <v>244</v>
          </cell>
          <cell r="B245" t="str">
            <v>two hundred fourty four  SDG Only</v>
          </cell>
        </row>
        <row r="246">
          <cell r="A246">
            <v>245</v>
          </cell>
          <cell r="B246" t="str">
            <v>two hundred fourty five  SDG Only</v>
          </cell>
        </row>
        <row r="247">
          <cell r="A247">
            <v>246</v>
          </cell>
          <cell r="B247" t="str">
            <v>two hundred fourty six  SDG Only</v>
          </cell>
        </row>
        <row r="248">
          <cell r="A248">
            <v>247</v>
          </cell>
          <cell r="B248" t="str">
            <v>two hundred fourty seven  SDG Only</v>
          </cell>
        </row>
        <row r="249">
          <cell r="A249">
            <v>248</v>
          </cell>
          <cell r="B249" t="str">
            <v>two hundred fourty eight  SDG Only</v>
          </cell>
        </row>
        <row r="250">
          <cell r="A250">
            <v>249</v>
          </cell>
          <cell r="B250" t="str">
            <v>two hundred fourty nine  SDG Only</v>
          </cell>
        </row>
        <row r="251">
          <cell r="A251">
            <v>250</v>
          </cell>
          <cell r="B251" t="str">
            <v>two hundred fifty   SDG Only</v>
          </cell>
        </row>
        <row r="252">
          <cell r="A252">
            <v>251</v>
          </cell>
          <cell r="B252" t="str">
            <v>two hundred fifty one  SDG Only</v>
          </cell>
        </row>
        <row r="253">
          <cell r="A253">
            <v>252</v>
          </cell>
          <cell r="B253" t="str">
            <v>two hundred fifty two  SDG Only</v>
          </cell>
        </row>
        <row r="254">
          <cell r="A254">
            <v>253</v>
          </cell>
          <cell r="B254" t="str">
            <v>two hundred fifty three  SDG Only</v>
          </cell>
        </row>
        <row r="255">
          <cell r="A255">
            <v>254</v>
          </cell>
          <cell r="B255" t="str">
            <v>two hundred fifty four  SDG Only</v>
          </cell>
        </row>
        <row r="256">
          <cell r="A256">
            <v>255</v>
          </cell>
          <cell r="B256" t="str">
            <v>two hundred fifty five  SDG Only</v>
          </cell>
        </row>
        <row r="257">
          <cell r="A257">
            <v>256</v>
          </cell>
          <cell r="B257" t="str">
            <v>two hundred fifty six  SDG Only</v>
          </cell>
        </row>
        <row r="258">
          <cell r="A258">
            <v>257</v>
          </cell>
          <cell r="B258" t="str">
            <v>two hundred fifty seven  SDG Only</v>
          </cell>
        </row>
        <row r="259">
          <cell r="A259">
            <v>258</v>
          </cell>
          <cell r="B259" t="str">
            <v>two hundred fifty eight  SDG Only</v>
          </cell>
        </row>
        <row r="260">
          <cell r="A260">
            <v>259</v>
          </cell>
          <cell r="B260" t="str">
            <v>two hundred fifty nine  SDG Only</v>
          </cell>
        </row>
        <row r="261">
          <cell r="A261">
            <v>260</v>
          </cell>
          <cell r="B261" t="str">
            <v>two hundred sixty   SDG Only</v>
          </cell>
        </row>
        <row r="262">
          <cell r="A262">
            <v>261</v>
          </cell>
          <cell r="B262" t="str">
            <v>two hundred sixty one  SDG Only</v>
          </cell>
        </row>
        <row r="263">
          <cell r="A263">
            <v>262</v>
          </cell>
          <cell r="B263" t="str">
            <v>two hundred sixty two  SDG Only</v>
          </cell>
        </row>
        <row r="264">
          <cell r="A264">
            <v>263</v>
          </cell>
          <cell r="B264" t="str">
            <v>two hundred sixty three  SDG Only</v>
          </cell>
        </row>
        <row r="265">
          <cell r="A265">
            <v>264</v>
          </cell>
          <cell r="B265" t="str">
            <v>two hundred sixty four  SDG Only</v>
          </cell>
        </row>
        <row r="266">
          <cell r="A266">
            <v>265</v>
          </cell>
          <cell r="B266" t="str">
            <v>two hundred sixty five  SDG Only</v>
          </cell>
        </row>
        <row r="267">
          <cell r="A267">
            <v>266</v>
          </cell>
          <cell r="B267" t="str">
            <v>two hundred sixty six  SDG Only</v>
          </cell>
        </row>
        <row r="268">
          <cell r="A268">
            <v>267</v>
          </cell>
          <cell r="B268" t="str">
            <v>two hundred sixty seven  SDG Only</v>
          </cell>
        </row>
        <row r="269">
          <cell r="A269">
            <v>268</v>
          </cell>
          <cell r="B269" t="str">
            <v>two hundred sixty eight  SDG Only</v>
          </cell>
        </row>
        <row r="270">
          <cell r="A270">
            <v>269</v>
          </cell>
          <cell r="B270" t="str">
            <v>two hundred sixty nine  SDG Only</v>
          </cell>
        </row>
        <row r="271">
          <cell r="A271">
            <v>270</v>
          </cell>
          <cell r="B271" t="str">
            <v>two hundred seventy   SDG Only</v>
          </cell>
        </row>
        <row r="272">
          <cell r="A272">
            <v>271</v>
          </cell>
          <cell r="B272" t="str">
            <v>two hundred seventy one  SDG Only</v>
          </cell>
        </row>
        <row r="273">
          <cell r="A273">
            <v>272</v>
          </cell>
          <cell r="B273" t="str">
            <v>two hundred seventy two  SDG Only</v>
          </cell>
        </row>
        <row r="274">
          <cell r="A274">
            <v>273</v>
          </cell>
          <cell r="B274" t="str">
            <v>two hundred seventy three  SDG Only</v>
          </cell>
        </row>
        <row r="275">
          <cell r="A275">
            <v>274</v>
          </cell>
          <cell r="B275" t="str">
            <v>two hundred seventy four  SDG Only</v>
          </cell>
        </row>
        <row r="276">
          <cell r="A276">
            <v>275</v>
          </cell>
          <cell r="B276" t="str">
            <v>two hundred seventy five  SDG Only</v>
          </cell>
        </row>
        <row r="277">
          <cell r="A277">
            <v>276</v>
          </cell>
          <cell r="B277" t="str">
            <v>two hundred seventy six  SDG Only</v>
          </cell>
        </row>
        <row r="278">
          <cell r="A278">
            <v>277</v>
          </cell>
          <cell r="B278" t="str">
            <v>two hundred seventy seven  SDG Only</v>
          </cell>
        </row>
        <row r="279">
          <cell r="A279">
            <v>278</v>
          </cell>
          <cell r="B279" t="str">
            <v>two hundred seventy eight  SDG Only</v>
          </cell>
        </row>
        <row r="280">
          <cell r="A280">
            <v>279</v>
          </cell>
          <cell r="B280" t="str">
            <v>two hundred seventy nine  SDG Only</v>
          </cell>
        </row>
        <row r="281">
          <cell r="A281">
            <v>280</v>
          </cell>
          <cell r="B281" t="str">
            <v>two hundred eighty   SDG Only</v>
          </cell>
        </row>
        <row r="282">
          <cell r="A282">
            <v>281</v>
          </cell>
          <cell r="B282" t="str">
            <v>two hundred eighty one  SDG Only</v>
          </cell>
        </row>
        <row r="283">
          <cell r="A283">
            <v>282</v>
          </cell>
          <cell r="B283" t="str">
            <v>two hundred eighty two  SDG Only</v>
          </cell>
        </row>
        <row r="284">
          <cell r="A284">
            <v>283</v>
          </cell>
          <cell r="B284" t="str">
            <v>two hundred eighty three  SDG Only</v>
          </cell>
        </row>
        <row r="285">
          <cell r="A285">
            <v>284</v>
          </cell>
          <cell r="B285" t="str">
            <v>two hundred eighty four  SDG Only</v>
          </cell>
        </row>
        <row r="286">
          <cell r="A286">
            <v>285</v>
          </cell>
          <cell r="B286" t="str">
            <v>two hundred eighty five  SDG Only</v>
          </cell>
        </row>
        <row r="287">
          <cell r="A287">
            <v>286</v>
          </cell>
          <cell r="B287" t="str">
            <v>two hundred eighty six  SDG Only</v>
          </cell>
        </row>
        <row r="288">
          <cell r="A288">
            <v>287</v>
          </cell>
          <cell r="B288" t="str">
            <v>two hundred eighty seven  SDG Only</v>
          </cell>
        </row>
        <row r="289">
          <cell r="A289">
            <v>288</v>
          </cell>
          <cell r="B289" t="str">
            <v>two hundred eighty eight  SDG Only</v>
          </cell>
        </row>
        <row r="290">
          <cell r="A290">
            <v>289</v>
          </cell>
          <cell r="B290" t="str">
            <v>two hundred eighty nine  SDG Only</v>
          </cell>
        </row>
        <row r="291">
          <cell r="A291">
            <v>290</v>
          </cell>
          <cell r="B291" t="str">
            <v>two hundred ninety   SDG Only</v>
          </cell>
        </row>
        <row r="292">
          <cell r="A292">
            <v>291</v>
          </cell>
          <cell r="B292" t="str">
            <v>two hundred ninety one  SDG Only</v>
          </cell>
        </row>
        <row r="293">
          <cell r="A293">
            <v>292</v>
          </cell>
          <cell r="B293" t="str">
            <v>two hundred ninety two  SDG Only</v>
          </cell>
        </row>
        <row r="294">
          <cell r="A294">
            <v>293</v>
          </cell>
          <cell r="B294" t="str">
            <v>two hundred ninety three  SDG Only</v>
          </cell>
        </row>
        <row r="295">
          <cell r="A295">
            <v>294</v>
          </cell>
          <cell r="B295" t="str">
            <v>two hundred ninety four  SDG Only</v>
          </cell>
        </row>
        <row r="296">
          <cell r="A296">
            <v>295</v>
          </cell>
          <cell r="B296" t="str">
            <v>two hundred ninety five  SDG Only</v>
          </cell>
        </row>
        <row r="297">
          <cell r="A297">
            <v>296</v>
          </cell>
          <cell r="B297" t="str">
            <v>two hundred ninety six  SDG Only</v>
          </cell>
        </row>
        <row r="298">
          <cell r="A298">
            <v>297</v>
          </cell>
          <cell r="B298" t="str">
            <v>two hundred ninety seven  SDG Only</v>
          </cell>
        </row>
        <row r="299">
          <cell r="A299">
            <v>298</v>
          </cell>
          <cell r="B299" t="str">
            <v>two hundred ninety eight  SDG Only</v>
          </cell>
        </row>
        <row r="300">
          <cell r="A300">
            <v>299</v>
          </cell>
          <cell r="B300" t="str">
            <v>two hundred ninety nine  SDG Only</v>
          </cell>
        </row>
        <row r="301">
          <cell r="A301">
            <v>300</v>
          </cell>
          <cell r="B301" t="str">
            <v>three hundred   SDG Only</v>
          </cell>
        </row>
        <row r="302">
          <cell r="A302">
            <v>301</v>
          </cell>
          <cell r="B302" t="str">
            <v>three hundred one  SDG Only</v>
          </cell>
        </row>
        <row r="303">
          <cell r="A303">
            <v>302</v>
          </cell>
          <cell r="B303" t="str">
            <v>three hundred two  SDG Only</v>
          </cell>
        </row>
        <row r="304">
          <cell r="A304">
            <v>303</v>
          </cell>
          <cell r="B304" t="str">
            <v>three hundred three  SDG Only</v>
          </cell>
        </row>
        <row r="305">
          <cell r="A305">
            <v>304</v>
          </cell>
          <cell r="B305" t="str">
            <v>three hundred four  SDG Only</v>
          </cell>
        </row>
        <row r="306">
          <cell r="A306">
            <v>305</v>
          </cell>
          <cell r="B306" t="str">
            <v>three hundred five  SDG Only</v>
          </cell>
        </row>
        <row r="307">
          <cell r="A307">
            <v>306</v>
          </cell>
          <cell r="B307" t="str">
            <v>three hundred six  SDG Only</v>
          </cell>
        </row>
        <row r="308">
          <cell r="A308">
            <v>307</v>
          </cell>
          <cell r="B308" t="str">
            <v>three hundred seven  SDG Only</v>
          </cell>
        </row>
        <row r="309">
          <cell r="A309">
            <v>308</v>
          </cell>
          <cell r="B309" t="str">
            <v>three hundred eight  SDG Only</v>
          </cell>
        </row>
        <row r="310">
          <cell r="A310">
            <v>309</v>
          </cell>
          <cell r="B310" t="str">
            <v>three hundred nine  SDG Only</v>
          </cell>
        </row>
        <row r="311">
          <cell r="A311">
            <v>310</v>
          </cell>
          <cell r="B311" t="str">
            <v>three hundred ten  SDG Only</v>
          </cell>
        </row>
        <row r="312">
          <cell r="A312">
            <v>311</v>
          </cell>
          <cell r="B312" t="str">
            <v>three hundred eleven  SDG Only</v>
          </cell>
        </row>
        <row r="313">
          <cell r="A313">
            <v>312</v>
          </cell>
          <cell r="B313" t="str">
            <v>three hundred twelve  SDG Only</v>
          </cell>
        </row>
        <row r="314">
          <cell r="A314">
            <v>313</v>
          </cell>
          <cell r="B314" t="str">
            <v>three hundred thirteen  SDG Only</v>
          </cell>
        </row>
        <row r="315">
          <cell r="A315">
            <v>314</v>
          </cell>
          <cell r="B315" t="str">
            <v>three hundred fourteen  SDG Only</v>
          </cell>
        </row>
        <row r="316">
          <cell r="A316">
            <v>315</v>
          </cell>
          <cell r="B316" t="str">
            <v>three hundred fifteen  SDG Only</v>
          </cell>
        </row>
        <row r="317">
          <cell r="A317">
            <v>316</v>
          </cell>
          <cell r="B317" t="str">
            <v>three hundred sixteen  SDG Only</v>
          </cell>
        </row>
        <row r="318">
          <cell r="A318">
            <v>317</v>
          </cell>
          <cell r="B318" t="str">
            <v>three hundred seventeen  SDG Only</v>
          </cell>
        </row>
        <row r="319">
          <cell r="A319">
            <v>318</v>
          </cell>
          <cell r="B319" t="str">
            <v>three hundred eighteen  SDG Only</v>
          </cell>
        </row>
        <row r="320">
          <cell r="A320">
            <v>319</v>
          </cell>
          <cell r="B320" t="str">
            <v>three hundred nineteen  SDG Only</v>
          </cell>
        </row>
        <row r="321">
          <cell r="A321">
            <v>320</v>
          </cell>
          <cell r="B321" t="str">
            <v>three hundred twenty   SDG Only</v>
          </cell>
        </row>
        <row r="322">
          <cell r="A322">
            <v>321</v>
          </cell>
          <cell r="B322" t="str">
            <v>three hundred twenty one  SDG Only</v>
          </cell>
        </row>
        <row r="323">
          <cell r="A323">
            <v>322</v>
          </cell>
          <cell r="B323" t="str">
            <v>three hundred twenty two  SDG Only</v>
          </cell>
        </row>
        <row r="324">
          <cell r="A324">
            <v>323</v>
          </cell>
          <cell r="B324" t="str">
            <v>three hundred twenty three  SDG Only</v>
          </cell>
        </row>
        <row r="325">
          <cell r="A325">
            <v>324</v>
          </cell>
          <cell r="B325" t="str">
            <v>three hundred twenty four  SDG Only</v>
          </cell>
        </row>
        <row r="326">
          <cell r="A326">
            <v>325</v>
          </cell>
          <cell r="B326" t="str">
            <v>three hundred twenty five  SDG Only</v>
          </cell>
        </row>
        <row r="327">
          <cell r="A327">
            <v>326</v>
          </cell>
          <cell r="B327" t="str">
            <v>three hundred twenty six  SDG Only</v>
          </cell>
        </row>
        <row r="328">
          <cell r="A328">
            <v>327</v>
          </cell>
          <cell r="B328" t="str">
            <v>three hundred twenty seven  SDG Only</v>
          </cell>
        </row>
        <row r="329">
          <cell r="A329">
            <v>328</v>
          </cell>
          <cell r="B329" t="str">
            <v>three hundred twenty eight  SDG Only</v>
          </cell>
        </row>
        <row r="330">
          <cell r="A330">
            <v>329</v>
          </cell>
          <cell r="B330" t="str">
            <v>three hundred twenty nine  SDG Only</v>
          </cell>
        </row>
        <row r="331">
          <cell r="A331">
            <v>330</v>
          </cell>
          <cell r="B331" t="str">
            <v>three hundred thirty   SDG Only</v>
          </cell>
        </row>
        <row r="332">
          <cell r="A332">
            <v>331</v>
          </cell>
          <cell r="B332" t="str">
            <v>three hundred thirty one  SDG Only</v>
          </cell>
        </row>
        <row r="333">
          <cell r="A333">
            <v>332</v>
          </cell>
          <cell r="B333" t="str">
            <v>three hundred thirty two  SDG Only</v>
          </cell>
        </row>
        <row r="334">
          <cell r="A334">
            <v>333</v>
          </cell>
          <cell r="B334" t="str">
            <v>three hundred thirty three  SDG Only</v>
          </cell>
        </row>
        <row r="335">
          <cell r="A335">
            <v>334</v>
          </cell>
          <cell r="B335" t="str">
            <v>three hundred thirty four  SDG Only</v>
          </cell>
        </row>
        <row r="336">
          <cell r="A336">
            <v>335</v>
          </cell>
          <cell r="B336" t="str">
            <v>three hundred thirty five  SDG Only</v>
          </cell>
        </row>
        <row r="337">
          <cell r="A337">
            <v>336</v>
          </cell>
          <cell r="B337" t="str">
            <v>three hundred thirty six  SDG Only</v>
          </cell>
        </row>
        <row r="338">
          <cell r="A338">
            <v>337</v>
          </cell>
          <cell r="B338" t="str">
            <v>three hundred thirty seven  SDG Only</v>
          </cell>
        </row>
        <row r="339">
          <cell r="A339">
            <v>338</v>
          </cell>
          <cell r="B339" t="str">
            <v>three hundred thirty eight  SDG Only</v>
          </cell>
        </row>
        <row r="340">
          <cell r="A340">
            <v>339</v>
          </cell>
          <cell r="B340" t="str">
            <v>three hundred thirty nine  SDG Only</v>
          </cell>
        </row>
        <row r="341">
          <cell r="A341">
            <v>340</v>
          </cell>
          <cell r="B341" t="str">
            <v>three hundred fourty   SDG Only</v>
          </cell>
        </row>
        <row r="342">
          <cell r="A342">
            <v>341</v>
          </cell>
          <cell r="B342" t="str">
            <v>three hundred fourty one  SDG Only</v>
          </cell>
        </row>
        <row r="343">
          <cell r="A343">
            <v>342</v>
          </cell>
          <cell r="B343" t="str">
            <v>three hundred fourty two  SDG Only</v>
          </cell>
        </row>
        <row r="344">
          <cell r="A344">
            <v>343</v>
          </cell>
          <cell r="B344" t="str">
            <v>three hundred fourty three  SDG Only</v>
          </cell>
        </row>
        <row r="345">
          <cell r="A345">
            <v>344</v>
          </cell>
          <cell r="B345" t="str">
            <v>three hundred fourty four  SDG Only</v>
          </cell>
        </row>
        <row r="346">
          <cell r="A346">
            <v>345</v>
          </cell>
          <cell r="B346" t="str">
            <v>three hundred fourty five  SDG Only</v>
          </cell>
        </row>
        <row r="347">
          <cell r="A347">
            <v>346</v>
          </cell>
          <cell r="B347" t="str">
            <v>three hundred fourty six  SDG Only</v>
          </cell>
        </row>
        <row r="348">
          <cell r="A348">
            <v>347</v>
          </cell>
          <cell r="B348" t="str">
            <v>three hundred fourty seven  SDG Only</v>
          </cell>
        </row>
        <row r="349">
          <cell r="A349">
            <v>348</v>
          </cell>
          <cell r="B349" t="str">
            <v>three hundred fourty eight  SDG Only</v>
          </cell>
        </row>
        <row r="350">
          <cell r="A350">
            <v>349</v>
          </cell>
          <cell r="B350" t="str">
            <v>three hundred fourty nine  SDG Only</v>
          </cell>
        </row>
        <row r="351">
          <cell r="A351">
            <v>350</v>
          </cell>
          <cell r="B351" t="str">
            <v>three hundred fifty   SDG Only</v>
          </cell>
        </row>
        <row r="352">
          <cell r="A352">
            <v>351</v>
          </cell>
          <cell r="B352" t="str">
            <v>three hundred fifty one  SDG Only</v>
          </cell>
        </row>
        <row r="353">
          <cell r="A353">
            <v>352</v>
          </cell>
          <cell r="B353" t="str">
            <v>three hundred fifty two  SDG Only</v>
          </cell>
        </row>
        <row r="354">
          <cell r="A354">
            <v>353</v>
          </cell>
          <cell r="B354" t="str">
            <v>three hundred fifty three  SDG Only</v>
          </cell>
        </row>
        <row r="355">
          <cell r="A355">
            <v>354</v>
          </cell>
          <cell r="B355" t="str">
            <v>three hundred fifty four  SDG Only</v>
          </cell>
        </row>
        <row r="356">
          <cell r="A356">
            <v>355</v>
          </cell>
          <cell r="B356" t="str">
            <v>three hundred fifty five  SDG Only</v>
          </cell>
        </row>
        <row r="357">
          <cell r="A357">
            <v>356</v>
          </cell>
          <cell r="B357" t="str">
            <v>three hundred fifty six  SDG Only</v>
          </cell>
        </row>
        <row r="358">
          <cell r="A358">
            <v>357</v>
          </cell>
          <cell r="B358" t="str">
            <v>three hundred fifty seven  SDG Only</v>
          </cell>
        </row>
        <row r="359">
          <cell r="A359">
            <v>358</v>
          </cell>
          <cell r="B359" t="str">
            <v>three hundred fifty eight  SDG Only</v>
          </cell>
        </row>
        <row r="360">
          <cell r="A360">
            <v>359</v>
          </cell>
          <cell r="B360" t="str">
            <v>three hundred fifty nine  SDG Only</v>
          </cell>
        </row>
        <row r="361">
          <cell r="A361">
            <v>360</v>
          </cell>
          <cell r="B361" t="str">
            <v>three hundred sixty   SDG Only</v>
          </cell>
        </row>
        <row r="362">
          <cell r="A362">
            <v>361</v>
          </cell>
          <cell r="B362" t="str">
            <v>three hundred sixty one  SDG Only</v>
          </cell>
        </row>
        <row r="363">
          <cell r="A363">
            <v>362</v>
          </cell>
          <cell r="B363" t="str">
            <v>three hundred sixty two  SDG Only</v>
          </cell>
        </row>
        <row r="364">
          <cell r="A364">
            <v>363</v>
          </cell>
          <cell r="B364" t="str">
            <v>three hundred sixty three  SDG Only</v>
          </cell>
        </row>
        <row r="365">
          <cell r="A365">
            <v>364</v>
          </cell>
          <cell r="B365" t="str">
            <v>three hundred sixty four  SDG Only</v>
          </cell>
        </row>
        <row r="366">
          <cell r="A366">
            <v>365</v>
          </cell>
          <cell r="B366" t="str">
            <v>three hundred sixty five  SDG Only</v>
          </cell>
        </row>
        <row r="367">
          <cell r="A367">
            <v>366</v>
          </cell>
          <cell r="B367" t="str">
            <v>three hundred sixty six  SDG Only</v>
          </cell>
        </row>
        <row r="368">
          <cell r="A368">
            <v>367</v>
          </cell>
          <cell r="B368" t="str">
            <v>three hundred sixty seven  SDG Only</v>
          </cell>
        </row>
        <row r="369">
          <cell r="A369">
            <v>368</v>
          </cell>
          <cell r="B369" t="str">
            <v>three hundred sixty eight  SDG Only</v>
          </cell>
        </row>
        <row r="370">
          <cell r="A370">
            <v>369</v>
          </cell>
          <cell r="B370" t="str">
            <v>three hundred sixty nine  SDG Only</v>
          </cell>
        </row>
        <row r="371">
          <cell r="A371">
            <v>370</v>
          </cell>
          <cell r="B371" t="str">
            <v>three hundred seventy   SDG Only</v>
          </cell>
        </row>
        <row r="372">
          <cell r="A372">
            <v>371</v>
          </cell>
          <cell r="B372" t="str">
            <v>three hundred seventy one  SDG Only</v>
          </cell>
        </row>
        <row r="373">
          <cell r="A373">
            <v>372</v>
          </cell>
          <cell r="B373" t="str">
            <v>three hundred seventy two  SDG Only</v>
          </cell>
        </row>
        <row r="374">
          <cell r="A374">
            <v>373</v>
          </cell>
          <cell r="B374" t="str">
            <v>three hundred seventy three  SDG Only</v>
          </cell>
        </row>
        <row r="375">
          <cell r="A375">
            <v>374</v>
          </cell>
          <cell r="B375" t="str">
            <v>three hundred seventy four  SDG Only</v>
          </cell>
        </row>
        <row r="376">
          <cell r="A376">
            <v>375</v>
          </cell>
          <cell r="B376" t="str">
            <v>three hundred seventy five  SDG Only</v>
          </cell>
        </row>
        <row r="377">
          <cell r="A377">
            <v>376</v>
          </cell>
          <cell r="B377" t="str">
            <v>three hundred seventy six  SDG Only</v>
          </cell>
        </row>
        <row r="378">
          <cell r="A378">
            <v>377</v>
          </cell>
          <cell r="B378" t="str">
            <v>three hundred seventy seven  SDG Only</v>
          </cell>
        </row>
        <row r="379">
          <cell r="A379">
            <v>378</v>
          </cell>
          <cell r="B379" t="str">
            <v>three hundred seventy eight  SDG Only</v>
          </cell>
        </row>
        <row r="380">
          <cell r="A380">
            <v>379</v>
          </cell>
          <cell r="B380" t="str">
            <v>three hundred seventy nine  SDG Only</v>
          </cell>
        </row>
        <row r="381">
          <cell r="A381">
            <v>380</v>
          </cell>
          <cell r="B381" t="str">
            <v>three hundred eighty   SDG Only</v>
          </cell>
        </row>
        <row r="382">
          <cell r="A382">
            <v>381</v>
          </cell>
          <cell r="B382" t="str">
            <v>three hundred eighty one  SDG Only</v>
          </cell>
        </row>
        <row r="383">
          <cell r="A383">
            <v>382</v>
          </cell>
          <cell r="B383" t="str">
            <v>three hundred eighty two  SDG Only</v>
          </cell>
        </row>
        <row r="384">
          <cell r="A384">
            <v>383</v>
          </cell>
          <cell r="B384" t="str">
            <v>three hundred eighty three  SDG Only</v>
          </cell>
        </row>
        <row r="385">
          <cell r="A385">
            <v>384</v>
          </cell>
          <cell r="B385" t="str">
            <v>three hundred eighty four  SDG Only</v>
          </cell>
        </row>
        <row r="386">
          <cell r="A386">
            <v>385</v>
          </cell>
          <cell r="B386" t="str">
            <v>three hundred eighty five  SDG Only</v>
          </cell>
        </row>
        <row r="387">
          <cell r="A387">
            <v>386</v>
          </cell>
          <cell r="B387" t="str">
            <v>three hundred eighty six  SDG Only</v>
          </cell>
        </row>
        <row r="388">
          <cell r="A388">
            <v>387</v>
          </cell>
          <cell r="B388" t="str">
            <v>three hundred eighty seven  SDG Only</v>
          </cell>
        </row>
        <row r="389">
          <cell r="A389">
            <v>388</v>
          </cell>
          <cell r="B389" t="str">
            <v>three hundred eighty eight  SDG Only</v>
          </cell>
        </row>
        <row r="390">
          <cell r="A390">
            <v>389</v>
          </cell>
          <cell r="B390" t="str">
            <v>three hundred eighty nine  SDG Only</v>
          </cell>
        </row>
        <row r="391">
          <cell r="A391">
            <v>390</v>
          </cell>
          <cell r="B391" t="str">
            <v>three hundred ninety   SDG Only</v>
          </cell>
        </row>
        <row r="392">
          <cell r="A392">
            <v>391</v>
          </cell>
          <cell r="B392" t="str">
            <v>three hundred ninety one  SDG Only</v>
          </cell>
        </row>
        <row r="393">
          <cell r="A393">
            <v>392</v>
          </cell>
          <cell r="B393" t="str">
            <v>three hundred ninety two  SDG Only</v>
          </cell>
        </row>
        <row r="394">
          <cell r="A394">
            <v>393</v>
          </cell>
          <cell r="B394" t="str">
            <v>three hundred ninety three  SDG Only</v>
          </cell>
        </row>
        <row r="395">
          <cell r="A395">
            <v>394</v>
          </cell>
          <cell r="B395" t="str">
            <v>three hundred ninety four  SDG Only</v>
          </cell>
        </row>
        <row r="396">
          <cell r="A396">
            <v>395</v>
          </cell>
          <cell r="B396" t="str">
            <v>three hundred ninety five  SDG Only</v>
          </cell>
        </row>
        <row r="397">
          <cell r="A397">
            <v>396</v>
          </cell>
          <cell r="B397" t="str">
            <v>three hundred ninety six  SDG Only</v>
          </cell>
        </row>
        <row r="398">
          <cell r="A398">
            <v>397</v>
          </cell>
          <cell r="B398" t="str">
            <v>three hundred ninety seven  SDG Only</v>
          </cell>
        </row>
        <row r="399">
          <cell r="A399">
            <v>398</v>
          </cell>
          <cell r="B399" t="str">
            <v>three hundred ninety eight  SDG Only</v>
          </cell>
        </row>
        <row r="400">
          <cell r="A400">
            <v>399</v>
          </cell>
          <cell r="B400" t="str">
            <v>three hundred ninety nine  SDG Only</v>
          </cell>
        </row>
        <row r="401">
          <cell r="A401">
            <v>400</v>
          </cell>
          <cell r="B401" t="str">
            <v>four hundred   SDG Only</v>
          </cell>
        </row>
        <row r="402">
          <cell r="A402">
            <v>401</v>
          </cell>
          <cell r="B402" t="str">
            <v>four hundred one  SDG Only</v>
          </cell>
        </row>
        <row r="403">
          <cell r="A403">
            <v>402</v>
          </cell>
          <cell r="B403" t="str">
            <v>four hundred two  SDG Only</v>
          </cell>
        </row>
        <row r="404">
          <cell r="A404">
            <v>403</v>
          </cell>
          <cell r="B404" t="str">
            <v>four hundred three  SDG Only</v>
          </cell>
        </row>
        <row r="405">
          <cell r="A405">
            <v>404</v>
          </cell>
          <cell r="B405" t="str">
            <v>four hundred four  SDG Only</v>
          </cell>
        </row>
        <row r="406">
          <cell r="A406">
            <v>405</v>
          </cell>
          <cell r="B406" t="str">
            <v>four hundred five  SDG Only</v>
          </cell>
        </row>
        <row r="407">
          <cell r="A407">
            <v>406</v>
          </cell>
          <cell r="B407" t="str">
            <v>four hundred six  SDG Only</v>
          </cell>
        </row>
        <row r="408">
          <cell r="A408">
            <v>407</v>
          </cell>
          <cell r="B408" t="str">
            <v>four hundred seven  SDG Only</v>
          </cell>
        </row>
        <row r="409">
          <cell r="A409">
            <v>408</v>
          </cell>
          <cell r="B409" t="str">
            <v>four hundred eight  SDG Only</v>
          </cell>
        </row>
        <row r="410">
          <cell r="A410">
            <v>409</v>
          </cell>
          <cell r="B410" t="str">
            <v>four hundred nine  SDG Only</v>
          </cell>
        </row>
        <row r="411">
          <cell r="A411">
            <v>410</v>
          </cell>
          <cell r="B411" t="str">
            <v>four hundred ten  SDG Only</v>
          </cell>
        </row>
        <row r="412">
          <cell r="A412">
            <v>411</v>
          </cell>
          <cell r="B412" t="str">
            <v>four hundred eleven  SDG Only</v>
          </cell>
        </row>
        <row r="413">
          <cell r="A413">
            <v>412</v>
          </cell>
          <cell r="B413" t="str">
            <v>four hundred twelve  SDG Only</v>
          </cell>
        </row>
        <row r="414">
          <cell r="A414">
            <v>413</v>
          </cell>
          <cell r="B414" t="str">
            <v>four hundred thirteen  SDG Only</v>
          </cell>
        </row>
        <row r="415">
          <cell r="A415">
            <v>414</v>
          </cell>
          <cell r="B415" t="str">
            <v>four hundred fourteen  SDG Only</v>
          </cell>
        </row>
        <row r="416">
          <cell r="A416">
            <v>415</v>
          </cell>
          <cell r="B416" t="str">
            <v>four hundred fifteen  SDG Only</v>
          </cell>
        </row>
        <row r="417">
          <cell r="A417">
            <v>416</v>
          </cell>
          <cell r="B417" t="str">
            <v>four hundred sixteen  SDG Only</v>
          </cell>
        </row>
        <row r="418">
          <cell r="A418">
            <v>417</v>
          </cell>
          <cell r="B418" t="str">
            <v>four hundred seventeen  SDG Only</v>
          </cell>
        </row>
        <row r="419">
          <cell r="A419">
            <v>418</v>
          </cell>
          <cell r="B419" t="str">
            <v>four hundred eighteen  SDG Only</v>
          </cell>
        </row>
        <row r="420">
          <cell r="A420">
            <v>419</v>
          </cell>
          <cell r="B420" t="str">
            <v>four hundred nineteen  SDG Only</v>
          </cell>
        </row>
        <row r="421">
          <cell r="A421">
            <v>420</v>
          </cell>
          <cell r="B421" t="str">
            <v>four hundred twenty   SDG Only</v>
          </cell>
        </row>
        <row r="422">
          <cell r="A422">
            <v>421</v>
          </cell>
          <cell r="B422" t="str">
            <v>four hundred twenty one  SDG Only</v>
          </cell>
        </row>
        <row r="423">
          <cell r="A423">
            <v>422</v>
          </cell>
          <cell r="B423" t="str">
            <v>four hundred twenty two  SDG Only</v>
          </cell>
        </row>
        <row r="424">
          <cell r="A424">
            <v>423</v>
          </cell>
          <cell r="B424" t="str">
            <v>four hundred twenty three  SDG Only</v>
          </cell>
        </row>
        <row r="425">
          <cell r="A425">
            <v>424</v>
          </cell>
          <cell r="B425" t="str">
            <v>four hundred twenty four  SDG Only</v>
          </cell>
        </row>
        <row r="426">
          <cell r="A426">
            <v>425</v>
          </cell>
          <cell r="B426" t="str">
            <v>four hundred twenty five  SDG Only</v>
          </cell>
        </row>
        <row r="427">
          <cell r="A427">
            <v>426</v>
          </cell>
          <cell r="B427" t="str">
            <v>four hundred twenty six  SDG Only</v>
          </cell>
        </row>
        <row r="428">
          <cell r="A428">
            <v>427</v>
          </cell>
          <cell r="B428" t="str">
            <v>four hundred twenty seven  SDG Only</v>
          </cell>
        </row>
        <row r="429">
          <cell r="A429">
            <v>428</v>
          </cell>
          <cell r="B429" t="str">
            <v>four hundred twenty eight  SDG Only</v>
          </cell>
        </row>
        <row r="430">
          <cell r="A430">
            <v>429</v>
          </cell>
          <cell r="B430" t="str">
            <v>four hundred twenty nine  SDG Only</v>
          </cell>
        </row>
        <row r="431">
          <cell r="A431">
            <v>430</v>
          </cell>
          <cell r="B431" t="str">
            <v>four hundred thirty   SDG Only</v>
          </cell>
        </row>
        <row r="432">
          <cell r="A432">
            <v>431</v>
          </cell>
          <cell r="B432" t="str">
            <v>four hundred thirty one  SDG Only</v>
          </cell>
        </row>
        <row r="433">
          <cell r="A433">
            <v>432</v>
          </cell>
          <cell r="B433" t="str">
            <v>four hundred thirty two  SDG Only</v>
          </cell>
        </row>
        <row r="434">
          <cell r="A434">
            <v>433</v>
          </cell>
          <cell r="B434" t="str">
            <v>four hundred thirty three  SDG Only</v>
          </cell>
        </row>
        <row r="435">
          <cell r="A435">
            <v>434</v>
          </cell>
          <cell r="B435" t="str">
            <v>four hundred thirty four  SDG Only</v>
          </cell>
        </row>
        <row r="436">
          <cell r="A436">
            <v>435</v>
          </cell>
          <cell r="B436" t="str">
            <v>four hundred thirty five  SDG Only</v>
          </cell>
        </row>
        <row r="437">
          <cell r="A437">
            <v>436</v>
          </cell>
          <cell r="B437" t="str">
            <v>four hundred thirty six  SDG Only</v>
          </cell>
        </row>
        <row r="438">
          <cell r="A438">
            <v>437</v>
          </cell>
          <cell r="B438" t="str">
            <v>four hundred thirty seven  SDG Only</v>
          </cell>
        </row>
        <row r="439">
          <cell r="A439">
            <v>438</v>
          </cell>
          <cell r="B439" t="str">
            <v>four hundred thirty eight  SDG Only</v>
          </cell>
        </row>
        <row r="440">
          <cell r="A440">
            <v>439</v>
          </cell>
          <cell r="B440" t="str">
            <v>four hundred thirty nine  SDG Only</v>
          </cell>
        </row>
        <row r="441">
          <cell r="A441">
            <v>440</v>
          </cell>
          <cell r="B441" t="str">
            <v>four hundred fourty   SDG Only</v>
          </cell>
        </row>
        <row r="442">
          <cell r="A442">
            <v>441</v>
          </cell>
          <cell r="B442" t="str">
            <v>four hundred fourty one  SDG Only</v>
          </cell>
        </row>
        <row r="443">
          <cell r="A443">
            <v>442</v>
          </cell>
          <cell r="B443" t="str">
            <v>four hundred fourty two  SDG Only</v>
          </cell>
        </row>
        <row r="444">
          <cell r="A444">
            <v>443</v>
          </cell>
          <cell r="B444" t="str">
            <v>four hundred fourty three  SDG Only</v>
          </cell>
        </row>
        <row r="445">
          <cell r="A445">
            <v>444</v>
          </cell>
          <cell r="B445" t="str">
            <v>four hundred fourty four  SDG Only</v>
          </cell>
        </row>
        <row r="446">
          <cell r="A446">
            <v>445</v>
          </cell>
          <cell r="B446" t="str">
            <v>four hundred fourty five  SDG Only</v>
          </cell>
        </row>
        <row r="447">
          <cell r="A447">
            <v>446</v>
          </cell>
          <cell r="B447" t="str">
            <v>four hundred fourty six  SDG Only</v>
          </cell>
        </row>
        <row r="448">
          <cell r="A448">
            <v>447</v>
          </cell>
          <cell r="B448" t="str">
            <v>four hundred fourty seven  SDG Only</v>
          </cell>
        </row>
        <row r="449">
          <cell r="A449">
            <v>448</v>
          </cell>
          <cell r="B449" t="str">
            <v>four hundred fourty eight  SDG Only</v>
          </cell>
        </row>
        <row r="450">
          <cell r="A450">
            <v>449</v>
          </cell>
          <cell r="B450" t="str">
            <v>four hundred fourty nine  SDG Only</v>
          </cell>
        </row>
        <row r="451">
          <cell r="A451">
            <v>450</v>
          </cell>
          <cell r="B451" t="str">
            <v>four hundred fifty   SDG Only</v>
          </cell>
        </row>
        <row r="452">
          <cell r="A452">
            <v>451</v>
          </cell>
          <cell r="B452" t="str">
            <v>four hundred fifty one  SDG Only</v>
          </cell>
        </row>
        <row r="453">
          <cell r="A453">
            <v>452</v>
          </cell>
          <cell r="B453" t="str">
            <v>four hundred fifty two  SDG Only</v>
          </cell>
        </row>
        <row r="454">
          <cell r="A454">
            <v>453</v>
          </cell>
          <cell r="B454" t="str">
            <v>four hundred fifty three  SDG Only</v>
          </cell>
        </row>
        <row r="455">
          <cell r="A455">
            <v>454</v>
          </cell>
          <cell r="B455" t="str">
            <v>four hundred fifty four  SDG Only</v>
          </cell>
        </row>
        <row r="456">
          <cell r="A456">
            <v>455</v>
          </cell>
          <cell r="B456" t="str">
            <v>four hundred fifty five  SDG Only</v>
          </cell>
        </row>
        <row r="457">
          <cell r="A457">
            <v>456</v>
          </cell>
          <cell r="B457" t="str">
            <v>four hundred fifty six  SDG Only</v>
          </cell>
        </row>
        <row r="458">
          <cell r="A458">
            <v>457</v>
          </cell>
          <cell r="B458" t="str">
            <v>four hundred fifty seven  SDG Only</v>
          </cell>
        </row>
        <row r="459">
          <cell r="A459">
            <v>458</v>
          </cell>
          <cell r="B459" t="str">
            <v>four hundred fifty eight  SDG Only</v>
          </cell>
        </row>
        <row r="460">
          <cell r="A460">
            <v>459</v>
          </cell>
          <cell r="B460" t="str">
            <v>four hundred fifty nine  SDG Only</v>
          </cell>
        </row>
        <row r="461">
          <cell r="A461">
            <v>460</v>
          </cell>
          <cell r="B461" t="str">
            <v>four hundred sixty   SDG Only</v>
          </cell>
        </row>
        <row r="462">
          <cell r="A462">
            <v>461</v>
          </cell>
          <cell r="B462" t="str">
            <v>four hundred sixty one  SDG Only</v>
          </cell>
        </row>
        <row r="463">
          <cell r="A463">
            <v>462</v>
          </cell>
          <cell r="B463" t="str">
            <v>four hundred sixty two  SDG Only</v>
          </cell>
        </row>
        <row r="464">
          <cell r="A464">
            <v>463</v>
          </cell>
          <cell r="B464" t="str">
            <v>four hundred sixty three  SDG Only</v>
          </cell>
        </row>
        <row r="465">
          <cell r="A465">
            <v>464</v>
          </cell>
          <cell r="B465" t="str">
            <v>four hundred sixty four  SDG Only</v>
          </cell>
        </row>
        <row r="466">
          <cell r="A466">
            <v>465</v>
          </cell>
          <cell r="B466" t="str">
            <v>four hundred sixty five  SDG Only</v>
          </cell>
        </row>
        <row r="467">
          <cell r="A467">
            <v>466</v>
          </cell>
          <cell r="B467" t="str">
            <v>four hundred sixty six  SDG Only</v>
          </cell>
        </row>
        <row r="468">
          <cell r="A468">
            <v>467</v>
          </cell>
          <cell r="B468" t="str">
            <v>four hundred sixty seven  SDG Only</v>
          </cell>
        </row>
        <row r="469">
          <cell r="A469">
            <v>468</v>
          </cell>
          <cell r="B469" t="str">
            <v>four hundred sixty eight  SDG Only</v>
          </cell>
        </row>
        <row r="470">
          <cell r="A470">
            <v>469</v>
          </cell>
          <cell r="B470" t="str">
            <v>four hundred sixty nine  SDG Only</v>
          </cell>
        </row>
        <row r="471">
          <cell r="A471">
            <v>470</v>
          </cell>
          <cell r="B471" t="str">
            <v>four hundred seventy   SDG Only</v>
          </cell>
        </row>
        <row r="472">
          <cell r="A472">
            <v>471</v>
          </cell>
          <cell r="B472" t="str">
            <v>four hundred seventy one  SDG Only</v>
          </cell>
        </row>
        <row r="473">
          <cell r="A473">
            <v>472</v>
          </cell>
          <cell r="B473" t="str">
            <v>four hundred seventy two  SDG Only</v>
          </cell>
        </row>
        <row r="474">
          <cell r="A474">
            <v>473</v>
          </cell>
          <cell r="B474" t="str">
            <v>four hundred seventy three  SDG Only</v>
          </cell>
        </row>
        <row r="475">
          <cell r="A475">
            <v>474</v>
          </cell>
          <cell r="B475" t="str">
            <v>four hundred seventy four  SDG Only</v>
          </cell>
        </row>
        <row r="476">
          <cell r="A476">
            <v>475</v>
          </cell>
          <cell r="B476" t="str">
            <v>four hundred seventy five  SDG Only</v>
          </cell>
        </row>
        <row r="477">
          <cell r="A477">
            <v>476</v>
          </cell>
          <cell r="B477" t="str">
            <v>four hundred seventy six  SDG Only</v>
          </cell>
        </row>
        <row r="478">
          <cell r="A478">
            <v>477</v>
          </cell>
          <cell r="B478" t="str">
            <v>four hundred seventy seven  SDG Only</v>
          </cell>
        </row>
        <row r="479">
          <cell r="A479">
            <v>478</v>
          </cell>
          <cell r="B479" t="str">
            <v>four hundred seventy eight  SDG Only</v>
          </cell>
        </row>
        <row r="480">
          <cell r="A480">
            <v>479</v>
          </cell>
          <cell r="B480" t="str">
            <v>four hundred seventy nine  SDG Only</v>
          </cell>
        </row>
        <row r="481">
          <cell r="A481">
            <v>480</v>
          </cell>
          <cell r="B481" t="str">
            <v>four hundred eighty   SDG Only</v>
          </cell>
        </row>
        <row r="482">
          <cell r="A482">
            <v>481</v>
          </cell>
          <cell r="B482" t="str">
            <v>four hundred eighty one  SDG Only</v>
          </cell>
        </row>
        <row r="483">
          <cell r="A483">
            <v>482</v>
          </cell>
          <cell r="B483" t="str">
            <v>four hundred eighty two  SDG Only</v>
          </cell>
        </row>
        <row r="484">
          <cell r="A484">
            <v>483</v>
          </cell>
          <cell r="B484" t="str">
            <v>four hundred eighty three  SDG Only</v>
          </cell>
        </row>
        <row r="485">
          <cell r="A485">
            <v>484</v>
          </cell>
          <cell r="B485" t="str">
            <v>four hundred eighty four  SDG Only</v>
          </cell>
        </row>
        <row r="486">
          <cell r="A486">
            <v>485</v>
          </cell>
          <cell r="B486" t="str">
            <v>four hundred eighty five  SDG Only</v>
          </cell>
        </row>
        <row r="487">
          <cell r="A487">
            <v>486</v>
          </cell>
          <cell r="B487" t="str">
            <v>four hundred eighty six  SDG Only</v>
          </cell>
        </row>
        <row r="488">
          <cell r="A488">
            <v>487</v>
          </cell>
          <cell r="B488" t="str">
            <v>four hundred eighty seven  SDG Only</v>
          </cell>
        </row>
        <row r="489">
          <cell r="A489">
            <v>488</v>
          </cell>
          <cell r="B489" t="str">
            <v>four hundred eighty eight  SDG Only</v>
          </cell>
        </row>
        <row r="490">
          <cell r="A490">
            <v>489</v>
          </cell>
          <cell r="B490" t="str">
            <v>four hundred eighty nine  SDG Only</v>
          </cell>
        </row>
        <row r="491">
          <cell r="A491">
            <v>490</v>
          </cell>
          <cell r="B491" t="str">
            <v>four hundred ninety   SDG Only</v>
          </cell>
        </row>
        <row r="492">
          <cell r="A492">
            <v>491</v>
          </cell>
          <cell r="B492" t="str">
            <v>four hundred ninety one  SDG Only</v>
          </cell>
        </row>
        <row r="493">
          <cell r="A493">
            <v>492</v>
          </cell>
          <cell r="B493" t="str">
            <v>four hundred ninety two  SDG Only</v>
          </cell>
        </row>
        <row r="494">
          <cell r="A494">
            <v>493</v>
          </cell>
          <cell r="B494" t="str">
            <v>four hundred ninety three  SDG Only</v>
          </cell>
        </row>
        <row r="495">
          <cell r="A495">
            <v>494</v>
          </cell>
          <cell r="B495" t="str">
            <v>four hundred ninety four  SDG Only</v>
          </cell>
        </row>
        <row r="496">
          <cell r="A496">
            <v>495</v>
          </cell>
          <cell r="B496" t="str">
            <v>four hundred ninety five  SDG Only</v>
          </cell>
        </row>
        <row r="497">
          <cell r="A497">
            <v>496</v>
          </cell>
          <cell r="B497" t="str">
            <v>four hundred ninety six  SDG Only</v>
          </cell>
        </row>
        <row r="498">
          <cell r="A498">
            <v>497</v>
          </cell>
          <cell r="B498" t="str">
            <v>four hundred ninety seven  SDG Only</v>
          </cell>
        </row>
        <row r="499">
          <cell r="A499">
            <v>498</v>
          </cell>
          <cell r="B499" t="str">
            <v>four hundred ninety eight  SDG Only</v>
          </cell>
        </row>
        <row r="500">
          <cell r="A500">
            <v>499</v>
          </cell>
          <cell r="B500" t="str">
            <v>four hundred ninety nine  SDG Only</v>
          </cell>
        </row>
        <row r="501">
          <cell r="A501">
            <v>500</v>
          </cell>
          <cell r="B501" t="str">
            <v>five hundred   SDG Only</v>
          </cell>
        </row>
        <row r="502">
          <cell r="A502">
            <v>501</v>
          </cell>
          <cell r="B502" t="str">
            <v>five hundred one  SDG Only</v>
          </cell>
        </row>
        <row r="503">
          <cell r="A503">
            <v>502</v>
          </cell>
          <cell r="B503" t="str">
            <v>five hundred two  SDG Only</v>
          </cell>
        </row>
        <row r="504">
          <cell r="A504">
            <v>503</v>
          </cell>
          <cell r="B504" t="str">
            <v>five hundred three  SDG Only</v>
          </cell>
        </row>
        <row r="505">
          <cell r="A505">
            <v>504</v>
          </cell>
          <cell r="B505" t="str">
            <v>five hundred four  SDG Only</v>
          </cell>
        </row>
        <row r="506">
          <cell r="A506">
            <v>505</v>
          </cell>
          <cell r="B506" t="str">
            <v>five hundred five  SDG Only</v>
          </cell>
        </row>
        <row r="507">
          <cell r="A507">
            <v>506</v>
          </cell>
          <cell r="B507" t="str">
            <v>five hundred six  SDG Only</v>
          </cell>
        </row>
        <row r="508">
          <cell r="A508">
            <v>507</v>
          </cell>
          <cell r="B508" t="str">
            <v>five hundred seven  SDG Only</v>
          </cell>
        </row>
        <row r="509">
          <cell r="A509">
            <v>508</v>
          </cell>
          <cell r="B509" t="str">
            <v>five hundred eight  SDG Only</v>
          </cell>
        </row>
        <row r="510">
          <cell r="A510">
            <v>509</v>
          </cell>
          <cell r="B510" t="str">
            <v>five hundred nine  SDG Only</v>
          </cell>
        </row>
        <row r="511">
          <cell r="A511">
            <v>510</v>
          </cell>
          <cell r="B511" t="str">
            <v>five hundred ten  SDG Only</v>
          </cell>
        </row>
        <row r="512">
          <cell r="A512">
            <v>511</v>
          </cell>
          <cell r="B512" t="str">
            <v>five hundred eleven  SDG Only</v>
          </cell>
        </row>
        <row r="513">
          <cell r="A513">
            <v>512</v>
          </cell>
          <cell r="B513" t="str">
            <v>five hundred twelve  SDG Only</v>
          </cell>
        </row>
        <row r="514">
          <cell r="A514">
            <v>513</v>
          </cell>
          <cell r="B514" t="str">
            <v>five hundred thirteen  SDG Only</v>
          </cell>
        </row>
        <row r="515">
          <cell r="A515">
            <v>514</v>
          </cell>
          <cell r="B515" t="str">
            <v>five hundred fourteen  SDG Only</v>
          </cell>
        </row>
        <row r="516">
          <cell r="A516">
            <v>515</v>
          </cell>
          <cell r="B516" t="str">
            <v>five hundred fifteen  SDG Only</v>
          </cell>
        </row>
        <row r="517">
          <cell r="A517">
            <v>516</v>
          </cell>
          <cell r="B517" t="str">
            <v>five hundred sixteen  SDG Only</v>
          </cell>
        </row>
        <row r="518">
          <cell r="A518">
            <v>517</v>
          </cell>
          <cell r="B518" t="str">
            <v>five hundred seventeen  SDG Only</v>
          </cell>
        </row>
        <row r="519">
          <cell r="A519">
            <v>518</v>
          </cell>
          <cell r="B519" t="str">
            <v>five hundred eighteen  SDG Only</v>
          </cell>
        </row>
        <row r="520">
          <cell r="A520">
            <v>519</v>
          </cell>
          <cell r="B520" t="str">
            <v>five hundred nineteen  SDG Only</v>
          </cell>
        </row>
        <row r="521">
          <cell r="A521">
            <v>520</v>
          </cell>
          <cell r="B521" t="str">
            <v>five hundred twenty   SDG Only</v>
          </cell>
        </row>
        <row r="522">
          <cell r="A522">
            <v>521</v>
          </cell>
          <cell r="B522" t="str">
            <v>five hundred twenty one  SDG Only</v>
          </cell>
        </row>
        <row r="523">
          <cell r="A523">
            <v>522</v>
          </cell>
          <cell r="B523" t="str">
            <v>five hundred twenty two  SDG Only</v>
          </cell>
        </row>
        <row r="524">
          <cell r="A524">
            <v>523</v>
          </cell>
          <cell r="B524" t="str">
            <v>five hundred twenty three  SDG Only</v>
          </cell>
        </row>
        <row r="525">
          <cell r="A525">
            <v>524</v>
          </cell>
          <cell r="B525" t="str">
            <v>five hundred twenty four  SDG Only</v>
          </cell>
        </row>
        <row r="526">
          <cell r="A526">
            <v>525</v>
          </cell>
          <cell r="B526" t="str">
            <v>five hundred twenty five  SDG Only</v>
          </cell>
        </row>
        <row r="527">
          <cell r="A527">
            <v>526</v>
          </cell>
          <cell r="B527" t="str">
            <v>five hundred twenty six  SDG Only</v>
          </cell>
        </row>
        <row r="528">
          <cell r="A528">
            <v>527</v>
          </cell>
          <cell r="B528" t="str">
            <v>five hundred twenty seven  SDG Only</v>
          </cell>
        </row>
        <row r="529">
          <cell r="A529">
            <v>528</v>
          </cell>
          <cell r="B529" t="str">
            <v>five hundred twenty eight  SDG Only</v>
          </cell>
        </row>
        <row r="530">
          <cell r="A530">
            <v>529</v>
          </cell>
          <cell r="B530" t="str">
            <v>five hundred twenty nine  SDG Only</v>
          </cell>
        </row>
        <row r="531">
          <cell r="A531">
            <v>530</v>
          </cell>
          <cell r="B531" t="str">
            <v>five hundred thirty   SDG Only</v>
          </cell>
        </row>
        <row r="532">
          <cell r="A532">
            <v>531</v>
          </cell>
          <cell r="B532" t="str">
            <v>five hundred thirty one  SDG Only</v>
          </cell>
        </row>
        <row r="533">
          <cell r="A533">
            <v>532</v>
          </cell>
          <cell r="B533" t="str">
            <v>five hundred thirty two  SDG Only</v>
          </cell>
        </row>
        <row r="534">
          <cell r="A534">
            <v>533</v>
          </cell>
          <cell r="B534" t="str">
            <v>five hundred thirty three  SDG Only</v>
          </cell>
        </row>
        <row r="535">
          <cell r="A535">
            <v>534</v>
          </cell>
          <cell r="B535" t="str">
            <v>five hundred thirty four  SDG Only</v>
          </cell>
        </row>
        <row r="536">
          <cell r="A536">
            <v>535</v>
          </cell>
          <cell r="B536" t="str">
            <v>five hundred thirty five  SDG Only</v>
          </cell>
        </row>
        <row r="537">
          <cell r="A537">
            <v>536</v>
          </cell>
          <cell r="B537" t="str">
            <v>five hundred thirty six  SDG Only</v>
          </cell>
        </row>
        <row r="538">
          <cell r="A538">
            <v>537</v>
          </cell>
          <cell r="B538" t="str">
            <v>five hundred thirty seven  SDG Only</v>
          </cell>
        </row>
        <row r="539">
          <cell r="A539">
            <v>538</v>
          </cell>
          <cell r="B539" t="str">
            <v>five hundred thirty eight  SDG Only</v>
          </cell>
        </row>
        <row r="540">
          <cell r="A540">
            <v>539</v>
          </cell>
          <cell r="B540" t="str">
            <v>five hundred thirty nine  SDG Only</v>
          </cell>
        </row>
        <row r="541">
          <cell r="A541">
            <v>540</v>
          </cell>
          <cell r="B541" t="str">
            <v>five hundred fourty   SDG Only</v>
          </cell>
        </row>
        <row r="542">
          <cell r="A542">
            <v>541</v>
          </cell>
          <cell r="B542" t="str">
            <v>five hundred fourty one  SDG Only</v>
          </cell>
        </row>
        <row r="543">
          <cell r="A543">
            <v>542</v>
          </cell>
          <cell r="B543" t="str">
            <v>five hundred fourty two  SDG Only</v>
          </cell>
        </row>
        <row r="544">
          <cell r="A544">
            <v>543</v>
          </cell>
          <cell r="B544" t="str">
            <v>five hundred fourty three  SDG Only</v>
          </cell>
        </row>
        <row r="545">
          <cell r="A545">
            <v>544</v>
          </cell>
          <cell r="B545" t="str">
            <v>five hundred fourty four  SDG Only</v>
          </cell>
        </row>
        <row r="546">
          <cell r="A546">
            <v>545</v>
          </cell>
          <cell r="B546" t="str">
            <v>five hundred fourty five  SDG Only</v>
          </cell>
        </row>
        <row r="547">
          <cell r="A547">
            <v>546</v>
          </cell>
          <cell r="B547" t="str">
            <v>five hundred fourty six  SDG Only</v>
          </cell>
        </row>
        <row r="548">
          <cell r="A548">
            <v>547</v>
          </cell>
          <cell r="B548" t="str">
            <v>five hundred fourty seven  SDG Only</v>
          </cell>
        </row>
        <row r="549">
          <cell r="A549">
            <v>548</v>
          </cell>
          <cell r="B549" t="str">
            <v>five hundred fourty eight  SDG Only</v>
          </cell>
        </row>
        <row r="550">
          <cell r="A550">
            <v>549</v>
          </cell>
          <cell r="B550" t="str">
            <v>five hundred fourty nine  SDG Only</v>
          </cell>
        </row>
        <row r="551">
          <cell r="A551">
            <v>550</v>
          </cell>
          <cell r="B551" t="str">
            <v>five hundred fifty   SDG Only</v>
          </cell>
        </row>
        <row r="552">
          <cell r="A552">
            <v>551</v>
          </cell>
          <cell r="B552" t="str">
            <v>five hundred fifty one  SDG Only</v>
          </cell>
        </row>
        <row r="553">
          <cell r="A553">
            <v>552</v>
          </cell>
          <cell r="B553" t="str">
            <v>five hundred fifty two  SDG Only</v>
          </cell>
        </row>
        <row r="554">
          <cell r="A554">
            <v>553</v>
          </cell>
          <cell r="B554" t="str">
            <v>five hundred fifty three  SDG Only</v>
          </cell>
        </row>
        <row r="555">
          <cell r="A555">
            <v>554</v>
          </cell>
          <cell r="B555" t="str">
            <v>five hundred fifty four  SDG Only</v>
          </cell>
        </row>
        <row r="556">
          <cell r="A556">
            <v>555</v>
          </cell>
          <cell r="B556" t="str">
            <v>five hundred fifty five  SDG Only</v>
          </cell>
        </row>
        <row r="557">
          <cell r="A557">
            <v>556</v>
          </cell>
          <cell r="B557" t="str">
            <v>five hundred fifty six  SDG Only</v>
          </cell>
        </row>
        <row r="558">
          <cell r="A558">
            <v>557</v>
          </cell>
          <cell r="B558" t="str">
            <v>five hundred fifty seven  SDG Only</v>
          </cell>
        </row>
        <row r="559">
          <cell r="A559">
            <v>558</v>
          </cell>
          <cell r="B559" t="str">
            <v>five hundred fifty eight  SDG Only</v>
          </cell>
        </row>
        <row r="560">
          <cell r="A560">
            <v>559</v>
          </cell>
          <cell r="B560" t="str">
            <v>five hundred fifty nine  SDG Only</v>
          </cell>
        </row>
        <row r="561">
          <cell r="A561">
            <v>560</v>
          </cell>
          <cell r="B561" t="str">
            <v>five hundred sixty   SDG Only</v>
          </cell>
        </row>
        <row r="562">
          <cell r="A562">
            <v>561</v>
          </cell>
          <cell r="B562" t="str">
            <v>five hundred sixty one  SDG Only</v>
          </cell>
        </row>
        <row r="563">
          <cell r="A563">
            <v>562</v>
          </cell>
          <cell r="B563" t="str">
            <v>five hundred sixty two  SDG Only</v>
          </cell>
        </row>
        <row r="564">
          <cell r="A564">
            <v>563</v>
          </cell>
          <cell r="B564" t="str">
            <v>five hundred sixty three  SDG Only</v>
          </cell>
        </row>
        <row r="565">
          <cell r="A565">
            <v>564</v>
          </cell>
          <cell r="B565" t="str">
            <v>five hundred sixty four  SDG Only</v>
          </cell>
        </row>
        <row r="566">
          <cell r="A566">
            <v>565</v>
          </cell>
          <cell r="B566" t="str">
            <v>five hundred sixty five  SDG Only</v>
          </cell>
        </row>
        <row r="567">
          <cell r="A567">
            <v>566</v>
          </cell>
          <cell r="B567" t="str">
            <v>five hundred sixty six  SDG Only</v>
          </cell>
        </row>
        <row r="568">
          <cell r="A568">
            <v>567</v>
          </cell>
          <cell r="B568" t="str">
            <v>five hundred sixty seven  SDG Only</v>
          </cell>
        </row>
        <row r="569">
          <cell r="A569">
            <v>568</v>
          </cell>
          <cell r="B569" t="str">
            <v>five hundred sixty eight  SDG Only</v>
          </cell>
        </row>
        <row r="570">
          <cell r="A570">
            <v>569</v>
          </cell>
          <cell r="B570" t="str">
            <v>five hundred sixty nine  SDG Only</v>
          </cell>
        </row>
        <row r="571">
          <cell r="A571">
            <v>570</v>
          </cell>
          <cell r="B571" t="str">
            <v>five hundred seventy   SDG Only</v>
          </cell>
        </row>
        <row r="572">
          <cell r="A572">
            <v>571</v>
          </cell>
          <cell r="B572" t="str">
            <v>five hundred seventy one  SDG Only</v>
          </cell>
        </row>
        <row r="573">
          <cell r="A573">
            <v>572</v>
          </cell>
          <cell r="B573" t="str">
            <v>five hundred seventy two  SDG Only</v>
          </cell>
        </row>
        <row r="574">
          <cell r="A574">
            <v>573</v>
          </cell>
          <cell r="B574" t="str">
            <v>five hundred seventy three  SDG Only</v>
          </cell>
        </row>
        <row r="575">
          <cell r="A575">
            <v>574</v>
          </cell>
          <cell r="B575" t="str">
            <v>five hundred seventy four  SDG Only</v>
          </cell>
        </row>
        <row r="576">
          <cell r="A576">
            <v>575</v>
          </cell>
          <cell r="B576" t="str">
            <v>five hundred seventy five  SDG Only</v>
          </cell>
        </row>
        <row r="577">
          <cell r="A577">
            <v>576</v>
          </cell>
          <cell r="B577" t="str">
            <v>five hundred seventy six  SDG Only</v>
          </cell>
        </row>
        <row r="578">
          <cell r="A578">
            <v>577</v>
          </cell>
          <cell r="B578" t="str">
            <v>five hundred seventy seven  SDG Only</v>
          </cell>
        </row>
        <row r="579">
          <cell r="A579">
            <v>578</v>
          </cell>
          <cell r="B579" t="str">
            <v>five hundred seventy eight  SDG Only</v>
          </cell>
        </row>
        <row r="580">
          <cell r="A580">
            <v>579</v>
          </cell>
          <cell r="B580" t="str">
            <v>five hundred seventy nine  SDG Only</v>
          </cell>
        </row>
        <row r="581">
          <cell r="A581">
            <v>580</v>
          </cell>
          <cell r="B581" t="str">
            <v>five hundred eighty   SDG Only</v>
          </cell>
        </row>
        <row r="582">
          <cell r="A582">
            <v>581</v>
          </cell>
          <cell r="B582" t="str">
            <v>five hundred eighty one  SDG Only</v>
          </cell>
        </row>
        <row r="583">
          <cell r="A583">
            <v>582</v>
          </cell>
          <cell r="B583" t="str">
            <v>five hundred eighty two  SDG Only</v>
          </cell>
        </row>
        <row r="584">
          <cell r="A584">
            <v>583</v>
          </cell>
          <cell r="B584" t="str">
            <v>five hundred eighty three  SDG Only</v>
          </cell>
        </row>
        <row r="585">
          <cell r="A585">
            <v>584</v>
          </cell>
          <cell r="B585" t="str">
            <v>five hundred eighty four  SDG Only</v>
          </cell>
        </row>
        <row r="586">
          <cell r="A586">
            <v>585</v>
          </cell>
          <cell r="B586" t="str">
            <v>five hundred eighty five  SDG Only</v>
          </cell>
        </row>
        <row r="587">
          <cell r="A587">
            <v>586</v>
          </cell>
          <cell r="B587" t="str">
            <v>five hundred eighty six  SDG Only</v>
          </cell>
        </row>
        <row r="588">
          <cell r="A588">
            <v>587</v>
          </cell>
          <cell r="B588" t="str">
            <v>five hundred eighty seven  SDG Only</v>
          </cell>
        </row>
        <row r="589">
          <cell r="A589">
            <v>588</v>
          </cell>
          <cell r="B589" t="str">
            <v>five hundred eighty eight  SDG Only</v>
          </cell>
        </row>
        <row r="590">
          <cell r="A590">
            <v>589</v>
          </cell>
          <cell r="B590" t="str">
            <v>five hundred eighty nine  SDG Only</v>
          </cell>
        </row>
        <row r="591">
          <cell r="A591">
            <v>590</v>
          </cell>
          <cell r="B591" t="str">
            <v>five hundred ninety   SDG Only</v>
          </cell>
        </row>
        <row r="592">
          <cell r="A592">
            <v>591</v>
          </cell>
          <cell r="B592" t="str">
            <v>five hundred ninety one  SDG Only</v>
          </cell>
        </row>
        <row r="593">
          <cell r="A593">
            <v>592</v>
          </cell>
          <cell r="B593" t="str">
            <v>five hundred ninety two  SDG Only</v>
          </cell>
        </row>
        <row r="594">
          <cell r="A594">
            <v>593</v>
          </cell>
          <cell r="B594" t="str">
            <v>five hundred ninety three  SDG Only</v>
          </cell>
        </row>
        <row r="595">
          <cell r="A595">
            <v>594</v>
          </cell>
          <cell r="B595" t="str">
            <v>five hundred ninety four  SDG Only</v>
          </cell>
        </row>
        <row r="596">
          <cell r="A596">
            <v>595</v>
          </cell>
          <cell r="B596" t="str">
            <v>five hundred ninety five  SDG Only</v>
          </cell>
        </row>
        <row r="597">
          <cell r="A597">
            <v>596</v>
          </cell>
          <cell r="B597" t="str">
            <v>five hundred ninety six  SDG Only</v>
          </cell>
        </row>
        <row r="598">
          <cell r="A598">
            <v>597</v>
          </cell>
          <cell r="B598" t="str">
            <v>five hundred ninety seven  SDG Only</v>
          </cell>
        </row>
        <row r="599">
          <cell r="A599">
            <v>598</v>
          </cell>
          <cell r="B599" t="str">
            <v>five hundred ninety eight  SDG Only</v>
          </cell>
        </row>
        <row r="600">
          <cell r="A600">
            <v>599</v>
          </cell>
          <cell r="B600" t="str">
            <v>five hundred ninety nine  SDG Only</v>
          </cell>
        </row>
        <row r="601">
          <cell r="A601">
            <v>600</v>
          </cell>
          <cell r="B601" t="str">
            <v>six hundred   SDG Only</v>
          </cell>
        </row>
        <row r="602">
          <cell r="A602">
            <v>601</v>
          </cell>
          <cell r="B602" t="str">
            <v>six hundred one  SDG Only</v>
          </cell>
        </row>
        <row r="603">
          <cell r="A603">
            <v>602</v>
          </cell>
          <cell r="B603" t="str">
            <v>six hundred two  SDG Only</v>
          </cell>
        </row>
        <row r="604">
          <cell r="A604">
            <v>603</v>
          </cell>
          <cell r="B604" t="str">
            <v>six hundred three  SDG Only</v>
          </cell>
        </row>
        <row r="605">
          <cell r="A605">
            <v>604</v>
          </cell>
          <cell r="B605" t="str">
            <v>six hundred four  SDG Only</v>
          </cell>
        </row>
        <row r="606">
          <cell r="A606">
            <v>605</v>
          </cell>
          <cell r="B606" t="str">
            <v>six hundred five  SDG Only</v>
          </cell>
        </row>
        <row r="607">
          <cell r="A607">
            <v>606</v>
          </cell>
          <cell r="B607" t="str">
            <v>six hundred six  SDG Only</v>
          </cell>
        </row>
        <row r="608">
          <cell r="A608">
            <v>607</v>
          </cell>
          <cell r="B608" t="str">
            <v>six hundred seven  SDG Only</v>
          </cell>
        </row>
        <row r="609">
          <cell r="A609">
            <v>608</v>
          </cell>
          <cell r="B609" t="str">
            <v>six hundred eight  SDG Only</v>
          </cell>
        </row>
        <row r="610">
          <cell r="A610">
            <v>609</v>
          </cell>
          <cell r="B610" t="str">
            <v>six hundred nine  SDG Only</v>
          </cell>
        </row>
        <row r="611">
          <cell r="A611">
            <v>610</v>
          </cell>
          <cell r="B611" t="str">
            <v>six hundred ten  SDG Only</v>
          </cell>
        </row>
        <row r="612">
          <cell r="A612">
            <v>611</v>
          </cell>
          <cell r="B612" t="str">
            <v>six hundred eleven  SDG Only</v>
          </cell>
        </row>
        <row r="613">
          <cell r="A613">
            <v>612</v>
          </cell>
          <cell r="B613" t="str">
            <v>six hundred twelve  SDG Only</v>
          </cell>
        </row>
        <row r="614">
          <cell r="A614">
            <v>613</v>
          </cell>
          <cell r="B614" t="str">
            <v>six hundred thirteen  SDG Only</v>
          </cell>
        </row>
        <row r="615">
          <cell r="A615">
            <v>614</v>
          </cell>
          <cell r="B615" t="str">
            <v>six hundred fourteen  SDG Only</v>
          </cell>
        </row>
        <row r="616">
          <cell r="A616">
            <v>615</v>
          </cell>
          <cell r="B616" t="str">
            <v>six hundred fifteen  SDG Only</v>
          </cell>
        </row>
        <row r="617">
          <cell r="A617">
            <v>616</v>
          </cell>
          <cell r="B617" t="str">
            <v>six hundred sixteen  SDG Only</v>
          </cell>
        </row>
        <row r="618">
          <cell r="A618">
            <v>617</v>
          </cell>
          <cell r="B618" t="str">
            <v>six hundred seventeen  SDG Only</v>
          </cell>
        </row>
        <row r="619">
          <cell r="A619">
            <v>618</v>
          </cell>
          <cell r="B619" t="str">
            <v>six hundred eighteen  SDG Only</v>
          </cell>
        </row>
        <row r="620">
          <cell r="A620">
            <v>619</v>
          </cell>
          <cell r="B620" t="str">
            <v>six hundred nineteen  SDG Only</v>
          </cell>
        </row>
        <row r="621">
          <cell r="A621">
            <v>620</v>
          </cell>
          <cell r="B621" t="str">
            <v>six hundred twenty   SDG Only</v>
          </cell>
        </row>
        <row r="622">
          <cell r="A622">
            <v>621</v>
          </cell>
          <cell r="B622" t="str">
            <v>six hundred twenty one  SDG Only</v>
          </cell>
        </row>
        <row r="623">
          <cell r="A623">
            <v>622</v>
          </cell>
          <cell r="B623" t="str">
            <v>six hundred twenty two  SDG Only</v>
          </cell>
        </row>
        <row r="624">
          <cell r="A624">
            <v>623</v>
          </cell>
          <cell r="B624" t="str">
            <v>six hundred twenty three  SDG Only</v>
          </cell>
        </row>
        <row r="625">
          <cell r="A625">
            <v>624</v>
          </cell>
          <cell r="B625" t="str">
            <v>six hundred twenty four  SDG Only</v>
          </cell>
        </row>
        <row r="626">
          <cell r="A626">
            <v>625</v>
          </cell>
          <cell r="B626" t="str">
            <v>six hundred twenty five  SDG Only</v>
          </cell>
        </row>
        <row r="627">
          <cell r="A627">
            <v>626</v>
          </cell>
          <cell r="B627" t="str">
            <v>six hundred twenty six  SDG Only</v>
          </cell>
        </row>
        <row r="628">
          <cell r="A628">
            <v>627</v>
          </cell>
          <cell r="B628" t="str">
            <v>six hundred twenty seven  SDG Only</v>
          </cell>
        </row>
        <row r="629">
          <cell r="A629">
            <v>628</v>
          </cell>
          <cell r="B629" t="str">
            <v>six hundred twenty eight  SDG Only</v>
          </cell>
        </row>
        <row r="630">
          <cell r="A630">
            <v>629</v>
          </cell>
          <cell r="B630" t="str">
            <v>six hundred twenty nine  SDG Only</v>
          </cell>
        </row>
        <row r="631">
          <cell r="A631">
            <v>630</v>
          </cell>
          <cell r="B631" t="str">
            <v>six hundred thirty   SDG Only</v>
          </cell>
        </row>
        <row r="632">
          <cell r="A632">
            <v>631</v>
          </cell>
          <cell r="B632" t="str">
            <v>six hundred thirty one  SDG Only</v>
          </cell>
        </row>
        <row r="633">
          <cell r="A633">
            <v>632</v>
          </cell>
          <cell r="B633" t="str">
            <v>six hundred thirty two  SDG Only</v>
          </cell>
        </row>
        <row r="634">
          <cell r="A634">
            <v>633</v>
          </cell>
          <cell r="B634" t="str">
            <v>six hundred thirty three  SDG Only</v>
          </cell>
        </row>
        <row r="635">
          <cell r="A635">
            <v>634</v>
          </cell>
          <cell r="B635" t="str">
            <v>six hundred thirty four  SDG Only</v>
          </cell>
        </row>
        <row r="636">
          <cell r="A636">
            <v>635</v>
          </cell>
          <cell r="B636" t="str">
            <v>six hundred thirty five  SDG Only</v>
          </cell>
        </row>
        <row r="637">
          <cell r="A637">
            <v>636</v>
          </cell>
          <cell r="B637" t="str">
            <v>six hundred thirty six  SDG Only</v>
          </cell>
        </row>
        <row r="638">
          <cell r="A638">
            <v>637</v>
          </cell>
          <cell r="B638" t="str">
            <v>six hundred thirty seven  SDG Only</v>
          </cell>
        </row>
        <row r="639">
          <cell r="A639">
            <v>638</v>
          </cell>
          <cell r="B639" t="str">
            <v>six hundred thirty eight  SDG Only</v>
          </cell>
        </row>
        <row r="640">
          <cell r="A640">
            <v>639</v>
          </cell>
          <cell r="B640" t="str">
            <v>six hundred thirty nine  SDG Only</v>
          </cell>
        </row>
        <row r="641">
          <cell r="A641">
            <v>640</v>
          </cell>
          <cell r="B641" t="str">
            <v>six hundred fourty   SDG Only</v>
          </cell>
        </row>
        <row r="642">
          <cell r="A642">
            <v>641</v>
          </cell>
          <cell r="B642" t="str">
            <v>six hundred fourty one  SDG Only</v>
          </cell>
        </row>
        <row r="643">
          <cell r="A643">
            <v>642</v>
          </cell>
          <cell r="B643" t="str">
            <v>six hundred fourty two  SDG Only</v>
          </cell>
        </row>
        <row r="644">
          <cell r="A644">
            <v>643</v>
          </cell>
          <cell r="B644" t="str">
            <v>six hundred fourty three  SDG Only</v>
          </cell>
        </row>
        <row r="645">
          <cell r="A645">
            <v>644</v>
          </cell>
          <cell r="B645" t="str">
            <v>six hundred fourty four  SDG Only</v>
          </cell>
        </row>
        <row r="646">
          <cell r="A646">
            <v>645</v>
          </cell>
          <cell r="B646" t="str">
            <v>six hundred fourty five  SDG Only</v>
          </cell>
        </row>
        <row r="647">
          <cell r="A647">
            <v>646</v>
          </cell>
          <cell r="B647" t="str">
            <v>six hundred fourty six  SDG Only</v>
          </cell>
        </row>
        <row r="648">
          <cell r="A648">
            <v>647</v>
          </cell>
          <cell r="B648" t="str">
            <v>six hundred fourty seven  SDG Only</v>
          </cell>
        </row>
        <row r="649">
          <cell r="A649">
            <v>648</v>
          </cell>
          <cell r="B649" t="str">
            <v>six hundred fourty eight  SDG Only</v>
          </cell>
        </row>
        <row r="650">
          <cell r="A650">
            <v>649</v>
          </cell>
          <cell r="B650" t="str">
            <v>six hundred fourty nine  SDG Only</v>
          </cell>
        </row>
        <row r="651">
          <cell r="A651">
            <v>650</v>
          </cell>
          <cell r="B651" t="str">
            <v>six hundred fifty   SDG Only</v>
          </cell>
        </row>
        <row r="652">
          <cell r="A652">
            <v>651</v>
          </cell>
          <cell r="B652" t="str">
            <v>six hundred fifty one  SDG Only</v>
          </cell>
        </row>
        <row r="653">
          <cell r="A653">
            <v>652</v>
          </cell>
          <cell r="B653" t="str">
            <v>six hundred fifty two  SDG Only</v>
          </cell>
        </row>
        <row r="654">
          <cell r="A654">
            <v>653</v>
          </cell>
          <cell r="B654" t="str">
            <v>six hundred fifty three  SDG Only</v>
          </cell>
        </row>
        <row r="655">
          <cell r="A655">
            <v>654</v>
          </cell>
          <cell r="B655" t="str">
            <v>six hundred fifty four  SDG Only</v>
          </cell>
        </row>
        <row r="656">
          <cell r="A656">
            <v>655</v>
          </cell>
          <cell r="B656" t="str">
            <v>six hundred fifty five  SDG Only</v>
          </cell>
        </row>
        <row r="657">
          <cell r="A657">
            <v>656</v>
          </cell>
          <cell r="B657" t="str">
            <v>six hundred fifty six  SDG Only</v>
          </cell>
        </row>
        <row r="658">
          <cell r="A658">
            <v>657</v>
          </cell>
          <cell r="B658" t="str">
            <v>six hundred fifty seven  SDG Only</v>
          </cell>
        </row>
        <row r="659">
          <cell r="A659">
            <v>658</v>
          </cell>
          <cell r="B659" t="str">
            <v>six hundred fifty eight  SDG Only</v>
          </cell>
        </row>
        <row r="660">
          <cell r="A660">
            <v>659</v>
          </cell>
          <cell r="B660" t="str">
            <v>six hundred fifty nine  SDG Only</v>
          </cell>
        </row>
        <row r="661">
          <cell r="A661">
            <v>660</v>
          </cell>
          <cell r="B661" t="str">
            <v>six hundred sixty   SDG Only</v>
          </cell>
        </row>
        <row r="662">
          <cell r="A662">
            <v>661</v>
          </cell>
          <cell r="B662" t="str">
            <v>six hundred sixty one  SDG Only</v>
          </cell>
        </row>
        <row r="663">
          <cell r="A663">
            <v>662</v>
          </cell>
          <cell r="B663" t="str">
            <v>six hundred sixty two  SDG Only</v>
          </cell>
        </row>
        <row r="664">
          <cell r="A664">
            <v>663</v>
          </cell>
          <cell r="B664" t="str">
            <v>six hundred sixty three  SDG Only</v>
          </cell>
        </row>
        <row r="665">
          <cell r="A665">
            <v>664</v>
          </cell>
          <cell r="B665" t="str">
            <v>six hundred sixty four  SDG Only</v>
          </cell>
        </row>
        <row r="666">
          <cell r="A666">
            <v>665</v>
          </cell>
          <cell r="B666" t="str">
            <v>six hundred sixty five  SDG Only</v>
          </cell>
        </row>
        <row r="667">
          <cell r="A667">
            <v>666</v>
          </cell>
          <cell r="B667" t="str">
            <v>six hundred sixty six  SDG Only</v>
          </cell>
        </row>
        <row r="668">
          <cell r="A668">
            <v>667</v>
          </cell>
          <cell r="B668" t="str">
            <v>six hundred sixty seven  SDG Only</v>
          </cell>
        </row>
        <row r="669">
          <cell r="A669">
            <v>668</v>
          </cell>
          <cell r="B669" t="str">
            <v>six hundred sixty eight  SDG Only</v>
          </cell>
        </row>
        <row r="670">
          <cell r="A670">
            <v>669</v>
          </cell>
          <cell r="B670" t="str">
            <v>six hundred sixty nine  SDG Only</v>
          </cell>
        </row>
        <row r="671">
          <cell r="A671">
            <v>670</v>
          </cell>
          <cell r="B671" t="str">
            <v>six hundred seventy   SDG Only</v>
          </cell>
        </row>
        <row r="672">
          <cell r="A672">
            <v>671</v>
          </cell>
          <cell r="B672" t="str">
            <v>six hundred seventy one  SDG Only</v>
          </cell>
        </row>
        <row r="673">
          <cell r="A673">
            <v>672</v>
          </cell>
          <cell r="B673" t="str">
            <v>six hundred seventy two  SDG Only</v>
          </cell>
        </row>
        <row r="674">
          <cell r="A674">
            <v>673</v>
          </cell>
          <cell r="B674" t="str">
            <v>six hundred seventy three  SDG Only</v>
          </cell>
        </row>
        <row r="675">
          <cell r="A675">
            <v>674</v>
          </cell>
          <cell r="B675" t="str">
            <v>six hundred seventy four  SDG Only</v>
          </cell>
        </row>
        <row r="676">
          <cell r="A676">
            <v>675</v>
          </cell>
          <cell r="B676" t="str">
            <v>six hundred seventy five  SDG Only</v>
          </cell>
        </row>
        <row r="677">
          <cell r="A677">
            <v>676</v>
          </cell>
          <cell r="B677" t="str">
            <v>six hundred seventy six  SDG Only</v>
          </cell>
        </row>
        <row r="678">
          <cell r="A678">
            <v>677</v>
          </cell>
          <cell r="B678" t="str">
            <v>six hundred seventy seven  SDG Only</v>
          </cell>
        </row>
        <row r="679">
          <cell r="A679">
            <v>678</v>
          </cell>
          <cell r="B679" t="str">
            <v>six hundred seventy eight  SDG Only</v>
          </cell>
        </row>
        <row r="680">
          <cell r="A680">
            <v>679</v>
          </cell>
          <cell r="B680" t="str">
            <v>six hundred seventy nine  SDG Only</v>
          </cell>
        </row>
        <row r="681">
          <cell r="A681">
            <v>680</v>
          </cell>
          <cell r="B681" t="str">
            <v>six hundred eighty   SDG Only</v>
          </cell>
        </row>
        <row r="682">
          <cell r="A682">
            <v>681</v>
          </cell>
          <cell r="B682" t="str">
            <v>six hundred eighty one  SDG Only</v>
          </cell>
        </row>
        <row r="683">
          <cell r="A683">
            <v>682</v>
          </cell>
          <cell r="B683" t="str">
            <v>six hundred eighty two  SDG Only</v>
          </cell>
        </row>
        <row r="684">
          <cell r="A684">
            <v>683</v>
          </cell>
          <cell r="B684" t="str">
            <v>six hundred eighty three  SDG Only</v>
          </cell>
        </row>
        <row r="685">
          <cell r="A685">
            <v>684</v>
          </cell>
          <cell r="B685" t="str">
            <v>six hundred eighty four  SDG Only</v>
          </cell>
        </row>
        <row r="686">
          <cell r="A686">
            <v>685</v>
          </cell>
          <cell r="B686" t="str">
            <v>six hundred eighty five  SDG Only</v>
          </cell>
        </row>
        <row r="687">
          <cell r="A687">
            <v>686</v>
          </cell>
          <cell r="B687" t="str">
            <v>six hundred eighty six  SDG Only</v>
          </cell>
        </row>
        <row r="688">
          <cell r="A688">
            <v>687</v>
          </cell>
          <cell r="B688" t="str">
            <v>six hundred eighty seven  SDG Only</v>
          </cell>
        </row>
        <row r="689">
          <cell r="A689">
            <v>688</v>
          </cell>
          <cell r="B689" t="str">
            <v>six hundred eighty eight  SDG Only</v>
          </cell>
        </row>
        <row r="690">
          <cell r="A690">
            <v>689</v>
          </cell>
          <cell r="B690" t="str">
            <v>six hundred eighty nine  SDG Only</v>
          </cell>
        </row>
        <row r="691">
          <cell r="A691">
            <v>690</v>
          </cell>
          <cell r="B691" t="str">
            <v>six hundred ninety   SDG Only</v>
          </cell>
        </row>
        <row r="692">
          <cell r="A692">
            <v>691</v>
          </cell>
          <cell r="B692" t="str">
            <v>six hundred ninety one  SDG Only</v>
          </cell>
        </row>
        <row r="693">
          <cell r="A693">
            <v>692</v>
          </cell>
          <cell r="B693" t="str">
            <v>six hundred ninety two  SDG Only</v>
          </cell>
        </row>
        <row r="694">
          <cell r="A694">
            <v>693</v>
          </cell>
          <cell r="B694" t="str">
            <v>six hundred ninety three  SDG Only</v>
          </cell>
        </row>
        <row r="695">
          <cell r="A695">
            <v>694</v>
          </cell>
          <cell r="B695" t="str">
            <v>six hundred ninety four  SDG Only</v>
          </cell>
        </row>
        <row r="696">
          <cell r="A696">
            <v>695</v>
          </cell>
          <cell r="B696" t="str">
            <v>six hundred ninety five  SDG Only</v>
          </cell>
        </row>
        <row r="697">
          <cell r="A697">
            <v>696</v>
          </cell>
          <cell r="B697" t="str">
            <v>six hundred ninety six  SDG Only</v>
          </cell>
        </row>
        <row r="698">
          <cell r="A698">
            <v>697</v>
          </cell>
          <cell r="B698" t="str">
            <v>six hundred ninety seven  SDG Only</v>
          </cell>
        </row>
        <row r="699">
          <cell r="A699">
            <v>698</v>
          </cell>
          <cell r="B699" t="str">
            <v>six hundred ninety eight  SDG Only</v>
          </cell>
        </row>
        <row r="700">
          <cell r="A700">
            <v>699</v>
          </cell>
          <cell r="B700" t="str">
            <v>six hundred ninety nine  SDG Only</v>
          </cell>
        </row>
        <row r="701">
          <cell r="A701">
            <v>700</v>
          </cell>
          <cell r="B701" t="str">
            <v>seven hundred   SDG Only</v>
          </cell>
        </row>
        <row r="702">
          <cell r="A702">
            <v>701</v>
          </cell>
          <cell r="B702" t="str">
            <v>seven hundred one  SDG Only</v>
          </cell>
        </row>
        <row r="703">
          <cell r="A703">
            <v>702</v>
          </cell>
          <cell r="B703" t="str">
            <v>seven hundred two  SDG Only</v>
          </cell>
        </row>
        <row r="704">
          <cell r="A704">
            <v>703</v>
          </cell>
          <cell r="B704" t="str">
            <v>seven hundred three  SDG Only</v>
          </cell>
        </row>
        <row r="705">
          <cell r="A705">
            <v>704</v>
          </cell>
          <cell r="B705" t="str">
            <v>seven hundred four  SDG Only</v>
          </cell>
        </row>
        <row r="706">
          <cell r="A706">
            <v>705</v>
          </cell>
          <cell r="B706" t="str">
            <v>seven hundred five  SDG Only</v>
          </cell>
        </row>
        <row r="707">
          <cell r="A707">
            <v>706</v>
          </cell>
          <cell r="B707" t="str">
            <v>seven hundred six  SDG Only</v>
          </cell>
        </row>
        <row r="708">
          <cell r="A708">
            <v>707</v>
          </cell>
          <cell r="B708" t="str">
            <v>seven hundred seven  SDG Only</v>
          </cell>
        </row>
        <row r="709">
          <cell r="A709">
            <v>708</v>
          </cell>
          <cell r="B709" t="str">
            <v>seven hundred eight  SDG Only</v>
          </cell>
        </row>
        <row r="710">
          <cell r="A710">
            <v>709</v>
          </cell>
          <cell r="B710" t="str">
            <v>seven hundred nine  SDG Only</v>
          </cell>
        </row>
        <row r="711">
          <cell r="A711">
            <v>710</v>
          </cell>
          <cell r="B711" t="str">
            <v>seven hundred ten  SDG Only</v>
          </cell>
        </row>
        <row r="712">
          <cell r="A712">
            <v>711</v>
          </cell>
          <cell r="B712" t="str">
            <v>seven hundred eleven  SDG Only</v>
          </cell>
        </row>
        <row r="713">
          <cell r="A713">
            <v>712</v>
          </cell>
          <cell r="B713" t="str">
            <v>seven hundred twelve  SDG Only</v>
          </cell>
        </row>
        <row r="714">
          <cell r="A714">
            <v>713</v>
          </cell>
          <cell r="B714" t="str">
            <v>seven hundred thirteen  SDG Only</v>
          </cell>
        </row>
        <row r="715">
          <cell r="A715">
            <v>714</v>
          </cell>
          <cell r="B715" t="str">
            <v>seven hundred fourteen  SDG Only</v>
          </cell>
        </row>
        <row r="716">
          <cell r="A716">
            <v>715</v>
          </cell>
          <cell r="B716" t="str">
            <v>seven hundred fifteen  SDG Only</v>
          </cell>
        </row>
        <row r="717">
          <cell r="A717">
            <v>716</v>
          </cell>
          <cell r="B717" t="str">
            <v>seven hundred sixteen  SDG Only</v>
          </cell>
        </row>
        <row r="718">
          <cell r="A718">
            <v>717</v>
          </cell>
          <cell r="B718" t="str">
            <v>seven hundred seventeen  SDG Only</v>
          </cell>
        </row>
        <row r="719">
          <cell r="A719">
            <v>718</v>
          </cell>
          <cell r="B719" t="str">
            <v>seven hundred eighteen  SDG Only</v>
          </cell>
        </row>
        <row r="720">
          <cell r="A720">
            <v>719</v>
          </cell>
          <cell r="B720" t="str">
            <v>seven hundred nineteen  SDG Only</v>
          </cell>
        </row>
        <row r="721">
          <cell r="A721">
            <v>720</v>
          </cell>
          <cell r="B721" t="str">
            <v>seven hundred twenty   SDG Only</v>
          </cell>
        </row>
        <row r="722">
          <cell r="A722">
            <v>721</v>
          </cell>
          <cell r="B722" t="str">
            <v>seven hundred twenty one  SDG Only</v>
          </cell>
        </row>
        <row r="723">
          <cell r="A723">
            <v>722</v>
          </cell>
          <cell r="B723" t="str">
            <v>seven hundred twenty two  SDG Only</v>
          </cell>
        </row>
        <row r="724">
          <cell r="A724">
            <v>723</v>
          </cell>
          <cell r="B724" t="str">
            <v>seven hundred twenty three  SDG Only</v>
          </cell>
        </row>
        <row r="725">
          <cell r="A725">
            <v>724</v>
          </cell>
          <cell r="B725" t="str">
            <v>seven hundred twenty four  SDG Only</v>
          </cell>
        </row>
        <row r="726">
          <cell r="A726">
            <v>725</v>
          </cell>
          <cell r="B726" t="str">
            <v>seven hundred twenty five  SDG Only</v>
          </cell>
        </row>
        <row r="727">
          <cell r="A727">
            <v>726</v>
          </cell>
          <cell r="B727" t="str">
            <v>seven hundred twenty six  SDG Only</v>
          </cell>
        </row>
        <row r="728">
          <cell r="A728">
            <v>727</v>
          </cell>
          <cell r="B728" t="str">
            <v>seven hundred twenty seven  SDG Only</v>
          </cell>
        </row>
        <row r="729">
          <cell r="A729">
            <v>728</v>
          </cell>
          <cell r="B729" t="str">
            <v>seven hundred twenty eight  SDG Only</v>
          </cell>
        </row>
        <row r="730">
          <cell r="A730">
            <v>729</v>
          </cell>
          <cell r="B730" t="str">
            <v>seven hundred twenty nine  SDG Only</v>
          </cell>
        </row>
        <row r="731">
          <cell r="A731">
            <v>730</v>
          </cell>
          <cell r="B731" t="str">
            <v>seven hundred thirty   SDG Only</v>
          </cell>
        </row>
        <row r="732">
          <cell r="A732">
            <v>731</v>
          </cell>
          <cell r="B732" t="str">
            <v>seven hundred thirty one  SDG Only</v>
          </cell>
        </row>
        <row r="733">
          <cell r="A733">
            <v>732</v>
          </cell>
          <cell r="B733" t="str">
            <v>seven hundred thirty two  SDG Only</v>
          </cell>
        </row>
        <row r="734">
          <cell r="A734">
            <v>733</v>
          </cell>
          <cell r="B734" t="str">
            <v>seven hundred thirty three  SDG Only</v>
          </cell>
        </row>
        <row r="735">
          <cell r="A735">
            <v>734</v>
          </cell>
          <cell r="B735" t="str">
            <v>seven hundred thirty four  SDG Only</v>
          </cell>
        </row>
        <row r="736">
          <cell r="A736">
            <v>735</v>
          </cell>
          <cell r="B736" t="str">
            <v>seven hundred thirty five  SDG Only</v>
          </cell>
        </row>
        <row r="737">
          <cell r="A737">
            <v>736</v>
          </cell>
          <cell r="B737" t="str">
            <v>seven hundred thirty six  SDG Only</v>
          </cell>
        </row>
        <row r="738">
          <cell r="A738">
            <v>737</v>
          </cell>
          <cell r="B738" t="str">
            <v>seven hundred thirty seven  SDG Only</v>
          </cell>
        </row>
        <row r="739">
          <cell r="A739">
            <v>738</v>
          </cell>
          <cell r="B739" t="str">
            <v>seven hundred thirty eight  SDG Only</v>
          </cell>
        </row>
        <row r="740">
          <cell r="A740">
            <v>739</v>
          </cell>
          <cell r="B740" t="str">
            <v>seven hundred thirty nine  SDG Only</v>
          </cell>
        </row>
        <row r="741">
          <cell r="A741">
            <v>740</v>
          </cell>
          <cell r="B741" t="str">
            <v>seven hundred fourty   SDG Only</v>
          </cell>
        </row>
        <row r="742">
          <cell r="A742">
            <v>741</v>
          </cell>
          <cell r="B742" t="str">
            <v>seven hundred fourty one  SDG Only</v>
          </cell>
        </row>
        <row r="743">
          <cell r="A743">
            <v>742</v>
          </cell>
          <cell r="B743" t="str">
            <v>seven hundred fourty two  SDG Only</v>
          </cell>
        </row>
        <row r="744">
          <cell r="A744">
            <v>743</v>
          </cell>
          <cell r="B744" t="str">
            <v>seven hundred fourty three  SDG Only</v>
          </cell>
        </row>
        <row r="745">
          <cell r="A745">
            <v>744</v>
          </cell>
          <cell r="B745" t="str">
            <v>seven hundred fourty four  SDG Only</v>
          </cell>
        </row>
        <row r="746">
          <cell r="A746">
            <v>745</v>
          </cell>
          <cell r="B746" t="str">
            <v>seven hundred fourty five  SDG Only</v>
          </cell>
        </row>
        <row r="747">
          <cell r="A747">
            <v>746</v>
          </cell>
          <cell r="B747" t="str">
            <v>seven hundred fourty six  SDG Only</v>
          </cell>
        </row>
        <row r="748">
          <cell r="A748">
            <v>747</v>
          </cell>
          <cell r="B748" t="str">
            <v>seven hundred fourty seven  SDG Only</v>
          </cell>
        </row>
        <row r="749">
          <cell r="A749">
            <v>748</v>
          </cell>
          <cell r="B749" t="str">
            <v>seven hundred fourty eight  SDG Only</v>
          </cell>
        </row>
        <row r="750">
          <cell r="A750">
            <v>749</v>
          </cell>
          <cell r="B750" t="str">
            <v>seven hundred fourty nine  SDG Only</v>
          </cell>
        </row>
        <row r="751">
          <cell r="A751">
            <v>750</v>
          </cell>
          <cell r="B751" t="str">
            <v>seven hundred fifty   SDG Only</v>
          </cell>
        </row>
        <row r="752">
          <cell r="A752">
            <v>751</v>
          </cell>
          <cell r="B752" t="str">
            <v>seven hundred fifty one  SDG Only</v>
          </cell>
        </row>
        <row r="753">
          <cell r="A753">
            <v>752</v>
          </cell>
          <cell r="B753" t="str">
            <v>seven hundred fifty two  SDG Only</v>
          </cell>
        </row>
        <row r="754">
          <cell r="A754">
            <v>753</v>
          </cell>
          <cell r="B754" t="str">
            <v>seven hundred fifty three  SDG Only</v>
          </cell>
        </row>
        <row r="755">
          <cell r="A755">
            <v>754</v>
          </cell>
          <cell r="B755" t="str">
            <v>seven hundred fifty four  SDG Only</v>
          </cell>
        </row>
        <row r="756">
          <cell r="A756">
            <v>755</v>
          </cell>
          <cell r="B756" t="str">
            <v>seven hundred fifty five  SDG Only</v>
          </cell>
        </row>
        <row r="757">
          <cell r="A757">
            <v>756</v>
          </cell>
          <cell r="B757" t="str">
            <v>seven hundred fifty six  SDG Only</v>
          </cell>
        </row>
        <row r="758">
          <cell r="A758">
            <v>757</v>
          </cell>
          <cell r="B758" t="str">
            <v>seven hundred fifty seven  SDG Only</v>
          </cell>
        </row>
        <row r="759">
          <cell r="A759">
            <v>758</v>
          </cell>
          <cell r="B759" t="str">
            <v>seven hundred fifty eight  SDG Only</v>
          </cell>
        </row>
        <row r="760">
          <cell r="A760">
            <v>759</v>
          </cell>
          <cell r="B760" t="str">
            <v>seven hundred fifty nine  SDG Only</v>
          </cell>
        </row>
        <row r="761">
          <cell r="A761">
            <v>760</v>
          </cell>
          <cell r="B761" t="str">
            <v>seven hundred sixty   SDG Only</v>
          </cell>
        </row>
        <row r="762">
          <cell r="A762">
            <v>761</v>
          </cell>
          <cell r="B762" t="str">
            <v>seven hundred sixty one  SDG Only</v>
          </cell>
        </row>
        <row r="763">
          <cell r="A763">
            <v>762</v>
          </cell>
          <cell r="B763" t="str">
            <v>seven hundred sixty two  SDG Only</v>
          </cell>
        </row>
        <row r="764">
          <cell r="A764">
            <v>763</v>
          </cell>
          <cell r="B764" t="str">
            <v>seven hundred sixty three  SDG Only</v>
          </cell>
        </row>
        <row r="765">
          <cell r="A765">
            <v>764</v>
          </cell>
          <cell r="B765" t="str">
            <v>seven hundred sixty four  SDG Only</v>
          </cell>
        </row>
        <row r="766">
          <cell r="A766">
            <v>765</v>
          </cell>
          <cell r="B766" t="str">
            <v>seven hundred sixty five  SDG Only</v>
          </cell>
        </row>
        <row r="767">
          <cell r="A767">
            <v>766</v>
          </cell>
          <cell r="B767" t="str">
            <v>seven hundred sixty six  SDG Only</v>
          </cell>
        </row>
        <row r="768">
          <cell r="A768">
            <v>767</v>
          </cell>
          <cell r="B768" t="str">
            <v>seven hundred sixty seven  SDG Only</v>
          </cell>
        </row>
        <row r="769">
          <cell r="A769">
            <v>768</v>
          </cell>
          <cell r="B769" t="str">
            <v>seven hundred sixty eight  SDG Only</v>
          </cell>
        </row>
        <row r="770">
          <cell r="A770">
            <v>769</v>
          </cell>
          <cell r="B770" t="str">
            <v>seven hundred sixty nine  SDG Only</v>
          </cell>
        </row>
        <row r="771">
          <cell r="A771">
            <v>770</v>
          </cell>
          <cell r="B771" t="str">
            <v>seven hundred seventy   SDG Only</v>
          </cell>
        </row>
        <row r="772">
          <cell r="A772">
            <v>771</v>
          </cell>
          <cell r="B772" t="str">
            <v>seven hundred seventy one  SDG Only</v>
          </cell>
        </row>
        <row r="773">
          <cell r="A773">
            <v>772</v>
          </cell>
          <cell r="B773" t="str">
            <v>seven hundred seventy two  SDG Only</v>
          </cell>
        </row>
        <row r="774">
          <cell r="A774">
            <v>773</v>
          </cell>
          <cell r="B774" t="str">
            <v>seven hundred seventy three  SDG Only</v>
          </cell>
        </row>
        <row r="775">
          <cell r="A775">
            <v>774</v>
          </cell>
          <cell r="B775" t="str">
            <v>seven hundred seventy four  SDG Only</v>
          </cell>
        </row>
        <row r="776">
          <cell r="A776">
            <v>775</v>
          </cell>
          <cell r="B776" t="str">
            <v>seven hundred seventy five  SDG Only</v>
          </cell>
        </row>
        <row r="777">
          <cell r="A777">
            <v>776</v>
          </cell>
          <cell r="B777" t="str">
            <v>seven hundred seventy six  SDG Only</v>
          </cell>
        </row>
        <row r="778">
          <cell r="A778">
            <v>777</v>
          </cell>
          <cell r="B778" t="str">
            <v>seven hundred seventy seven  SDG Only</v>
          </cell>
        </row>
        <row r="779">
          <cell r="A779">
            <v>778</v>
          </cell>
          <cell r="B779" t="str">
            <v>seven hundred seventy eight  SDG Only</v>
          </cell>
        </row>
        <row r="780">
          <cell r="A780">
            <v>779</v>
          </cell>
          <cell r="B780" t="str">
            <v>seven hundred seventy nine  SDG Only</v>
          </cell>
        </row>
        <row r="781">
          <cell r="A781">
            <v>780</v>
          </cell>
          <cell r="B781" t="str">
            <v>seven hundred eighty   SDG Only</v>
          </cell>
        </row>
        <row r="782">
          <cell r="A782">
            <v>781</v>
          </cell>
          <cell r="B782" t="str">
            <v>seven hundred eighty one  SDG Only</v>
          </cell>
        </row>
        <row r="783">
          <cell r="A783">
            <v>782</v>
          </cell>
          <cell r="B783" t="str">
            <v>seven hundred eighty two  SDG Only</v>
          </cell>
        </row>
        <row r="784">
          <cell r="A784">
            <v>783</v>
          </cell>
          <cell r="B784" t="str">
            <v>seven hundred eighty three  SDG Only</v>
          </cell>
        </row>
        <row r="785">
          <cell r="A785">
            <v>784</v>
          </cell>
          <cell r="B785" t="str">
            <v>seven hundred eighty four  SDG Only</v>
          </cell>
        </row>
        <row r="786">
          <cell r="A786">
            <v>785</v>
          </cell>
          <cell r="B786" t="str">
            <v>seven hundred eighty five  SDG Only</v>
          </cell>
        </row>
        <row r="787">
          <cell r="A787">
            <v>786</v>
          </cell>
          <cell r="B787" t="str">
            <v>seven hundred eighty six  SDG Only</v>
          </cell>
        </row>
        <row r="788">
          <cell r="A788">
            <v>787</v>
          </cell>
          <cell r="B788" t="str">
            <v>seven hundred eighty seven  SDG Only</v>
          </cell>
        </row>
        <row r="789">
          <cell r="A789">
            <v>788</v>
          </cell>
          <cell r="B789" t="str">
            <v>seven hundred eighty eight  SDG Only</v>
          </cell>
        </row>
        <row r="790">
          <cell r="A790">
            <v>789</v>
          </cell>
          <cell r="B790" t="str">
            <v>seven hundred eighty nine  SDG Only</v>
          </cell>
        </row>
        <row r="791">
          <cell r="A791">
            <v>790</v>
          </cell>
          <cell r="B791" t="str">
            <v>seven hundred ninety   SDG Only</v>
          </cell>
        </row>
        <row r="792">
          <cell r="A792">
            <v>791</v>
          </cell>
          <cell r="B792" t="str">
            <v>seven hundred ninety one  SDG Only</v>
          </cell>
        </row>
        <row r="793">
          <cell r="A793">
            <v>792</v>
          </cell>
          <cell r="B793" t="str">
            <v>seven hundred ninety two  SDG Only</v>
          </cell>
        </row>
        <row r="794">
          <cell r="A794">
            <v>793</v>
          </cell>
          <cell r="B794" t="str">
            <v>seven hundred ninety three  SDG Only</v>
          </cell>
        </row>
        <row r="795">
          <cell r="A795">
            <v>794</v>
          </cell>
          <cell r="B795" t="str">
            <v>seven hundred ninety four  SDG Only</v>
          </cell>
        </row>
        <row r="796">
          <cell r="A796">
            <v>795</v>
          </cell>
          <cell r="B796" t="str">
            <v>seven hundred ninety five  SDG Only</v>
          </cell>
        </row>
        <row r="797">
          <cell r="A797">
            <v>796</v>
          </cell>
          <cell r="B797" t="str">
            <v>seven hundred ninety six  SDG Only</v>
          </cell>
        </row>
        <row r="798">
          <cell r="A798">
            <v>797</v>
          </cell>
          <cell r="B798" t="str">
            <v>seven hundred ninety seven  SDG Only</v>
          </cell>
        </row>
        <row r="799">
          <cell r="A799">
            <v>798</v>
          </cell>
          <cell r="B799" t="str">
            <v>seven hundred ninety eight  SDG Only</v>
          </cell>
        </row>
        <row r="800">
          <cell r="A800">
            <v>799</v>
          </cell>
          <cell r="B800" t="str">
            <v>seven hundred ninety nine  SDG Only</v>
          </cell>
        </row>
        <row r="801">
          <cell r="A801">
            <v>800</v>
          </cell>
          <cell r="B801" t="str">
            <v>eight hundred   SDG Only</v>
          </cell>
        </row>
        <row r="802">
          <cell r="A802">
            <v>801</v>
          </cell>
          <cell r="B802" t="str">
            <v>eight hundred one  SDG Only</v>
          </cell>
        </row>
        <row r="803">
          <cell r="A803">
            <v>802</v>
          </cell>
          <cell r="B803" t="str">
            <v>eight hundred two  SDG Only</v>
          </cell>
        </row>
        <row r="804">
          <cell r="A804">
            <v>803</v>
          </cell>
          <cell r="B804" t="str">
            <v>eight hundred three  SDG Only</v>
          </cell>
        </row>
        <row r="805">
          <cell r="A805">
            <v>804</v>
          </cell>
          <cell r="B805" t="str">
            <v>eight hundred four  SDG Only</v>
          </cell>
        </row>
        <row r="806">
          <cell r="A806">
            <v>805</v>
          </cell>
          <cell r="B806" t="str">
            <v>eight hundred five  SDG Only</v>
          </cell>
        </row>
        <row r="807">
          <cell r="A807">
            <v>806</v>
          </cell>
          <cell r="B807" t="str">
            <v>eight hundred six  SDG Only</v>
          </cell>
        </row>
        <row r="808">
          <cell r="A808">
            <v>807</v>
          </cell>
          <cell r="B808" t="str">
            <v>eight hundred seven  SDG Only</v>
          </cell>
        </row>
        <row r="809">
          <cell r="A809">
            <v>808</v>
          </cell>
          <cell r="B809" t="str">
            <v>eight hundred eight  SDG Only</v>
          </cell>
        </row>
        <row r="810">
          <cell r="A810">
            <v>809</v>
          </cell>
          <cell r="B810" t="str">
            <v>eight hundred nine  SDG Only</v>
          </cell>
        </row>
        <row r="811">
          <cell r="A811">
            <v>810</v>
          </cell>
          <cell r="B811" t="str">
            <v>eight hundred ten  SDG Only</v>
          </cell>
        </row>
        <row r="812">
          <cell r="A812">
            <v>811</v>
          </cell>
          <cell r="B812" t="str">
            <v>eight hundred eleven  SDG Only</v>
          </cell>
        </row>
        <row r="813">
          <cell r="A813">
            <v>812</v>
          </cell>
          <cell r="B813" t="str">
            <v>eight hundred twelve  SDG Only</v>
          </cell>
        </row>
        <row r="814">
          <cell r="A814">
            <v>813</v>
          </cell>
          <cell r="B814" t="str">
            <v>eight hundred thirteen  SDG Only</v>
          </cell>
        </row>
        <row r="815">
          <cell r="A815">
            <v>814</v>
          </cell>
          <cell r="B815" t="str">
            <v>eight hundred fourteen  SDG Only</v>
          </cell>
        </row>
        <row r="816">
          <cell r="A816">
            <v>815</v>
          </cell>
          <cell r="B816" t="str">
            <v>eight hundred fifteen  SDG Only</v>
          </cell>
        </row>
        <row r="817">
          <cell r="A817">
            <v>816</v>
          </cell>
          <cell r="B817" t="str">
            <v>eight hundred sixteen  SDG Only</v>
          </cell>
        </row>
        <row r="818">
          <cell r="A818">
            <v>817</v>
          </cell>
          <cell r="B818" t="str">
            <v>eight hundred seventeen  SDG Only</v>
          </cell>
        </row>
        <row r="819">
          <cell r="A819">
            <v>818</v>
          </cell>
          <cell r="B819" t="str">
            <v>eight hundred eighteen  SDG Only</v>
          </cell>
        </row>
        <row r="820">
          <cell r="A820">
            <v>819</v>
          </cell>
          <cell r="B820" t="str">
            <v>eight hundred nineteen  SDG Only</v>
          </cell>
        </row>
        <row r="821">
          <cell r="A821">
            <v>820</v>
          </cell>
          <cell r="B821" t="str">
            <v>eight hundred twenty   SDG Only</v>
          </cell>
        </row>
        <row r="822">
          <cell r="A822">
            <v>821</v>
          </cell>
          <cell r="B822" t="str">
            <v>eight hundred twenty one  SDG Only</v>
          </cell>
        </row>
        <row r="823">
          <cell r="A823">
            <v>822</v>
          </cell>
          <cell r="B823" t="str">
            <v>eight hundred twenty two  SDG Only</v>
          </cell>
        </row>
        <row r="824">
          <cell r="A824">
            <v>823</v>
          </cell>
          <cell r="B824" t="str">
            <v>eight hundred twenty three  SDG Only</v>
          </cell>
        </row>
        <row r="825">
          <cell r="A825">
            <v>824</v>
          </cell>
          <cell r="B825" t="str">
            <v>eight hundred twenty four  SDG Only</v>
          </cell>
        </row>
        <row r="826">
          <cell r="A826">
            <v>825</v>
          </cell>
          <cell r="B826" t="str">
            <v>eight hundred twenty five  SDG Only</v>
          </cell>
        </row>
        <row r="827">
          <cell r="A827">
            <v>826</v>
          </cell>
          <cell r="B827" t="str">
            <v>eight hundred twenty six  SDG Only</v>
          </cell>
        </row>
        <row r="828">
          <cell r="A828">
            <v>827</v>
          </cell>
          <cell r="B828" t="str">
            <v>eight hundred twenty seven  SDG Only</v>
          </cell>
        </row>
        <row r="829">
          <cell r="A829">
            <v>828</v>
          </cell>
          <cell r="B829" t="str">
            <v>eight hundred twenty eight  SDG Only</v>
          </cell>
        </row>
        <row r="830">
          <cell r="A830">
            <v>829</v>
          </cell>
          <cell r="B830" t="str">
            <v>eight hundred twenty nine  SDG Only</v>
          </cell>
        </row>
        <row r="831">
          <cell r="A831">
            <v>830</v>
          </cell>
          <cell r="B831" t="str">
            <v>eight hundred thirty   SDG Only</v>
          </cell>
        </row>
        <row r="832">
          <cell r="A832">
            <v>831</v>
          </cell>
          <cell r="B832" t="str">
            <v>eight hundred thirty one  SDG Only</v>
          </cell>
        </row>
        <row r="833">
          <cell r="A833">
            <v>832</v>
          </cell>
          <cell r="B833" t="str">
            <v>eight hundred thirty two  SDG Only</v>
          </cell>
        </row>
        <row r="834">
          <cell r="A834">
            <v>833</v>
          </cell>
          <cell r="B834" t="str">
            <v>eight hundred thirty three  SDG Only</v>
          </cell>
        </row>
        <row r="835">
          <cell r="A835">
            <v>834</v>
          </cell>
          <cell r="B835" t="str">
            <v>eight hundred thirty four  SDG Only</v>
          </cell>
        </row>
        <row r="836">
          <cell r="A836">
            <v>835</v>
          </cell>
          <cell r="B836" t="str">
            <v>eight hundred thirty five  SDG Only</v>
          </cell>
        </row>
        <row r="837">
          <cell r="A837">
            <v>836</v>
          </cell>
          <cell r="B837" t="str">
            <v>eight hundred thirty six  SDG Only</v>
          </cell>
        </row>
        <row r="838">
          <cell r="A838">
            <v>837</v>
          </cell>
          <cell r="B838" t="str">
            <v>eight hundred thirty seven  SDG Only</v>
          </cell>
        </row>
        <row r="839">
          <cell r="A839">
            <v>838</v>
          </cell>
          <cell r="B839" t="str">
            <v>eight hundred thirty eight  SDG Only</v>
          </cell>
        </row>
        <row r="840">
          <cell r="A840">
            <v>839</v>
          </cell>
          <cell r="B840" t="str">
            <v>eight hundred thirty nine  SDG Only</v>
          </cell>
        </row>
        <row r="841">
          <cell r="A841">
            <v>840</v>
          </cell>
          <cell r="B841" t="str">
            <v>eight hundred fourty   SDG Only</v>
          </cell>
        </row>
        <row r="842">
          <cell r="A842">
            <v>841</v>
          </cell>
          <cell r="B842" t="str">
            <v>eight hundred fourty one  SDG Only</v>
          </cell>
        </row>
        <row r="843">
          <cell r="A843">
            <v>842</v>
          </cell>
          <cell r="B843" t="str">
            <v>eight hundred fourty two  SDG Only</v>
          </cell>
        </row>
        <row r="844">
          <cell r="A844">
            <v>843</v>
          </cell>
          <cell r="B844" t="str">
            <v>eight hundred fourty three  SDG Only</v>
          </cell>
        </row>
        <row r="845">
          <cell r="A845">
            <v>844</v>
          </cell>
          <cell r="B845" t="str">
            <v>eight hundred fourty four  SDG Only</v>
          </cell>
        </row>
        <row r="846">
          <cell r="A846">
            <v>845</v>
          </cell>
          <cell r="B846" t="str">
            <v>eight hundred fourty five  SDG Only</v>
          </cell>
        </row>
        <row r="847">
          <cell r="A847">
            <v>846</v>
          </cell>
          <cell r="B847" t="str">
            <v>eight hundred fourty six  SDG Only</v>
          </cell>
        </row>
        <row r="848">
          <cell r="A848">
            <v>847</v>
          </cell>
          <cell r="B848" t="str">
            <v>eight hundred fourty seven  SDG Only</v>
          </cell>
        </row>
        <row r="849">
          <cell r="A849">
            <v>848</v>
          </cell>
          <cell r="B849" t="str">
            <v>eight hundred fourty eight  SDG Only</v>
          </cell>
        </row>
        <row r="850">
          <cell r="A850">
            <v>849</v>
          </cell>
          <cell r="B850" t="str">
            <v>eight hundred fourty nine  SDG Only</v>
          </cell>
        </row>
        <row r="851">
          <cell r="A851">
            <v>850</v>
          </cell>
          <cell r="B851" t="str">
            <v>eight hundred fifty   SDG Only</v>
          </cell>
        </row>
        <row r="852">
          <cell r="A852">
            <v>851</v>
          </cell>
          <cell r="B852" t="str">
            <v>eight hundred fifty one  SDG Only</v>
          </cell>
        </row>
        <row r="853">
          <cell r="A853">
            <v>852</v>
          </cell>
          <cell r="B853" t="str">
            <v>eight hundred fifty two  SDG Only</v>
          </cell>
        </row>
        <row r="854">
          <cell r="A854">
            <v>853</v>
          </cell>
          <cell r="B854" t="str">
            <v>eight hundred fifty three  SDG Only</v>
          </cell>
        </row>
        <row r="855">
          <cell r="A855">
            <v>854</v>
          </cell>
          <cell r="B855" t="str">
            <v>eight hundred fifty four  SDG Only</v>
          </cell>
        </row>
        <row r="856">
          <cell r="A856">
            <v>855</v>
          </cell>
          <cell r="B856" t="str">
            <v>eight hundred fifty five  SDG Only</v>
          </cell>
        </row>
        <row r="857">
          <cell r="A857">
            <v>856</v>
          </cell>
          <cell r="B857" t="str">
            <v>eight hundred fifty six  SDG Only</v>
          </cell>
        </row>
        <row r="858">
          <cell r="A858">
            <v>857</v>
          </cell>
          <cell r="B858" t="str">
            <v>eight hundred fifty seven  SDG Only</v>
          </cell>
        </row>
        <row r="859">
          <cell r="A859">
            <v>858</v>
          </cell>
          <cell r="B859" t="str">
            <v>eight hundred fifty eight  SDG Only</v>
          </cell>
        </row>
        <row r="860">
          <cell r="A860">
            <v>859</v>
          </cell>
          <cell r="B860" t="str">
            <v>eight hundred fifty nine  SDG Only</v>
          </cell>
        </row>
        <row r="861">
          <cell r="A861">
            <v>860</v>
          </cell>
          <cell r="B861" t="str">
            <v>eight hundred sixty   SDG Only</v>
          </cell>
        </row>
        <row r="862">
          <cell r="A862">
            <v>861</v>
          </cell>
          <cell r="B862" t="str">
            <v>eight hundred sixty one  SDG Only</v>
          </cell>
        </row>
        <row r="863">
          <cell r="A863">
            <v>862</v>
          </cell>
          <cell r="B863" t="str">
            <v>eight hundred sixty two  SDG Only</v>
          </cell>
        </row>
        <row r="864">
          <cell r="A864">
            <v>863</v>
          </cell>
          <cell r="B864" t="str">
            <v>eight hundred sixty three  SDG Only</v>
          </cell>
        </row>
        <row r="865">
          <cell r="A865">
            <v>864</v>
          </cell>
          <cell r="B865" t="str">
            <v>eight hundred sixty four  SDG Only</v>
          </cell>
        </row>
        <row r="866">
          <cell r="A866">
            <v>865</v>
          </cell>
          <cell r="B866" t="str">
            <v>eight hundred sixty five  SDG Only</v>
          </cell>
        </row>
        <row r="867">
          <cell r="A867">
            <v>866</v>
          </cell>
          <cell r="B867" t="str">
            <v>eight hundred sixty six  SDG Only</v>
          </cell>
        </row>
        <row r="868">
          <cell r="A868">
            <v>867</v>
          </cell>
          <cell r="B868" t="str">
            <v>eight hundred sixty seven  SDG Only</v>
          </cell>
        </row>
        <row r="869">
          <cell r="A869">
            <v>868</v>
          </cell>
          <cell r="B869" t="str">
            <v>eight hundred sixty eight  SDG Only</v>
          </cell>
        </row>
        <row r="870">
          <cell r="A870">
            <v>869</v>
          </cell>
          <cell r="B870" t="str">
            <v>eight hundred sixty nine  SDG Only</v>
          </cell>
        </row>
        <row r="871">
          <cell r="A871">
            <v>870</v>
          </cell>
          <cell r="B871" t="str">
            <v>eight hundred seventy   SDG Only</v>
          </cell>
        </row>
        <row r="872">
          <cell r="A872">
            <v>871</v>
          </cell>
          <cell r="B872" t="str">
            <v>eight hundred seventy one  SDG Only</v>
          </cell>
        </row>
        <row r="873">
          <cell r="A873">
            <v>872</v>
          </cell>
          <cell r="B873" t="str">
            <v>eight hundred seventy two  SDG Only</v>
          </cell>
        </row>
        <row r="874">
          <cell r="A874">
            <v>873</v>
          </cell>
          <cell r="B874" t="str">
            <v>eight hundred seventy three  SDG Only</v>
          </cell>
        </row>
        <row r="875">
          <cell r="A875">
            <v>874</v>
          </cell>
          <cell r="B875" t="str">
            <v>eight hundred seventy four  SDG Only</v>
          </cell>
        </row>
        <row r="876">
          <cell r="A876">
            <v>875</v>
          </cell>
          <cell r="B876" t="str">
            <v>eight hundred seventy five  SDG Only</v>
          </cell>
        </row>
        <row r="877">
          <cell r="A877">
            <v>876</v>
          </cell>
          <cell r="B877" t="str">
            <v>eight hundred seventy six  SDG Only</v>
          </cell>
        </row>
        <row r="878">
          <cell r="A878">
            <v>877</v>
          </cell>
          <cell r="B878" t="str">
            <v>eight hundred seventy seven  SDG Only</v>
          </cell>
        </row>
        <row r="879">
          <cell r="A879">
            <v>878</v>
          </cell>
          <cell r="B879" t="str">
            <v>eight hundred seventy eight  SDG Only</v>
          </cell>
        </row>
        <row r="880">
          <cell r="A880">
            <v>879</v>
          </cell>
          <cell r="B880" t="str">
            <v>eight hundred seventy nine  SDG Only</v>
          </cell>
        </row>
        <row r="881">
          <cell r="A881">
            <v>880</v>
          </cell>
          <cell r="B881" t="str">
            <v>eight hundred eighty   SDG Only</v>
          </cell>
        </row>
        <row r="882">
          <cell r="A882">
            <v>881</v>
          </cell>
          <cell r="B882" t="str">
            <v>eight hundred eighty one  SDG Only</v>
          </cell>
        </row>
        <row r="883">
          <cell r="A883">
            <v>882</v>
          </cell>
          <cell r="B883" t="str">
            <v>eight hundred eighty two  SDG Only</v>
          </cell>
        </row>
        <row r="884">
          <cell r="A884">
            <v>883</v>
          </cell>
          <cell r="B884" t="str">
            <v>eight hundred eighty three  SDG Only</v>
          </cell>
        </row>
        <row r="885">
          <cell r="A885">
            <v>884</v>
          </cell>
          <cell r="B885" t="str">
            <v>eight hundred eighty four  SDG Only</v>
          </cell>
        </row>
        <row r="886">
          <cell r="A886">
            <v>885</v>
          </cell>
          <cell r="B886" t="str">
            <v>eight hundred eighty five  SDG Only</v>
          </cell>
        </row>
        <row r="887">
          <cell r="A887">
            <v>886</v>
          </cell>
          <cell r="B887" t="str">
            <v>eight hundred eighty six  SDG Only</v>
          </cell>
        </row>
        <row r="888">
          <cell r="A888">
            <v>887</v>
          </cell>
          <cell r="B888" t="str">
            <v>eight hundred eighty seven  SDG Only</v>
          </cell>
        </row>
        <row r="889">
          <cell r="A889">
            <v>888</v>
          </cell>
          <cell r="B889" t="str">
            <v>eight hundred eighty eight  SDG Only</v>
          </cell>
        </row>
        <row r="890">
          <cell r="A890">
            <v>889</v>
          </cell>
          <cell r="B890" t="str">
            <v>eight hundred eighty nine  SDG Only</v>
          </cell>
        </row>
        <row r="891">
          <cell r="A891">
            <v>890</v>
          </cell>
          <cell r="B891" t="str">
            <v>eight hundred ninety   SDG Only</v>
          </cell>
        </row>
        <row r="892">
          <cell r="A892">
            <v>891</v>
          </cell>
          <cell r="B892" t="str">
            <v>eight hundred ninety one  SDG Only</v>
          </cell>
        </row>
        <row r="893">
          <cell r="A893">
            <v>892</v>
          </cell>
          <cell r="B893" t="str">
            <v>eight hundred ninety two  SDG Only</v>
          </cell>
        </row>
        <row r="894">
          <cell r="A894">
            <v>893</v>
          </cell>
          <cell r="B894" t="str">
            <v>eight hundred ninety three  SDG Only</v>
          </cell>
        </row>
        <row r="895">
          <cell r="A895">
            <v>894</v>
          </cell>
          <cell r="B895" t="str">
            <v>eight hundred ninety four  SDG Only</v>
          </cell>
        </row>
        <row r="896">
          <cell r="A896">
            <v>895</v>
          </cell>
          <cell r="B896" t="str">
            <v>eight hundred ninety five  SDG Only</v>
          </cell>
        </row>
        <row r="897">
          <cell r="A897">
            <v>896</v>
          </cell>
          <cell r="B897" t="str">
            <v>eight hundred ninety six  SDG Only</v>
          </cell>
        </row>
        <row r="898">
          <cell r="A898">
            <v>897</v>
          </cell>
          <cell r="B898" t="str">
            <v>eight hundred ninety seven  SDG Only</v>
          </cell>
        </row>
        <row r="899">
          <cell r="A899">
            <v>898</v>
          </cell>
          <cell r="B899" t="str">
            <v>eight hundred ninety eight  SDG Only</v>
          </cell>
        </row>
        <row r="900">
          <cell r="A900">
            <v>899</v>
          </cell>
          <cell r="B900" t="str">
            <v>eight hundred ninety nine  SDG Only</v>
          </cell>
        </row>
        <row r="901">
          <cell r="A901">
            <v>900</v>
          </cell>
          <cell r="B901" t="str">
            <v>nine hundred   SDG Only</v>
          </cell>
        </row>
        <row r="902">
          <cell r="A902">
            <v>901</v>
          </cell>
          <cell r="B902" t="str">
            <v>nine hundred one  SDG Only</v>
          </cell>
        </row>
        <row r="903">
          <cell r="A903">
            <v>902</v>
          </cell>
          <cell r="B903" t="str">
            <v>nine hundred two  SDG Only</v>
          </cell>
        </row>
        <row r="904">
          <cell r="A904">
            <v>903</v>
          </cell>
          <cell r="B904" t="str">
            <v>nine hundred three  SDG Only</v>
          </cell>
        </row>
        <row r="905">
          <cell r="A905">
            <v>904</v>
          </cell>
          <cell r="B905" t="str">
            <v>nine hundred four  SDG Only</v>
          </cell>
        </row>
        <row r="906">
          <cell r="A906">
            <v>905</v>
          </cell>
          <cell r="B906" t="str">
            <v>nine hundred five  SDG Only</v>
          </cell>
        </row>
        <row r="907">
          <cell r="A907">
            <v>906</v>
          </cell>
          <cell r="B907" t="str">
            <v>nine hundred six  SDG Only</v>
          </cell>
        </row>
        <row r="908">
          <cell r="A908">
            <v>907</v>
          </cell>
          <cell r="B908" t="str">
            <v>nine hundred seven  SDG Only</v>
          </cell>
        </row>
        <row r="909">
          <cell r="A909">
            <v>908</v>
          </cell>
          <cell r="B909" t="str">
            <v>nine hundred eight  SDG Only</v>
          </cell>
        </row>
        <row r="910">
          <cell r="A910">
            <v>909</v>
          </cell>
          <cell r="B910" t="str">
            <v>nine hundred nine  SDG Only</v>
          </cell>
        </row>
        <row r="911">
          <cell r="A911">
            <v>910</v>
          </cell>
          <cell r="B911" t="str">
            <v>nine hundred ten  SDG Only</v>
          </cell>
        </row>
        <row r="912">
          <cell r="A912">
            <v>911</v>
          </cell>
          <cell r="B912" t="str">
            <v>nine hundred eleven  SDG Only</v>
          </cell>
        </row>
        <row r="913">
          <cell r="A913">
            <v>912</v>
          </cell>
          <cell r="B913" t="str">
            <v>nine hundred twelve  SDG Only</v>
          </cell>
        </row>
        <row r="914">
          <cell r="A914">
            <v>913</v>
          </cell>
          <cell r="B914" t="str">
            <v>nine hundred thirteen  SDG Only</v>
          </cell>
        </row>
        <row r="915">
          <cell r="A915">
            <v>914</v>
          </cell>
          <cell r="B915" t="str">
            <v>nine hundred fourteen  SDG Only</v>
          </cell>
        </row>
        <row r="916">
          <cell r="A916">
            <v>915</v>
          </cell>
          <cell r="B916" t="str">
            <v>nine hundred fifteen  SDG Only</v>
          </cell>
        </row>
        <row r="917">
          <cell r="A917">
            <v>916</v>
          </cell>
          <cell r="B917" t="str">
            <v>nine hundred sixteen  SDG Only</v>
          </cell>
        </row>
        <row r="918">
          <cell r="A918">
            <v>917</v>
          </cell>
          <cell r="B918" t="str">
            <v>nine hundred seventeen  SDG Only</v>
          </cell>
        </row>
        <row r="919">
          <cell r="A919">
            <v>918</v>
          </cell>
          <cell r="B919" t="str">
            <v>nine hundred eighteen  SDG Only</v>
          </cell>
        </row>
        <row r="920">
          <cell r="A920">
            <v>919</v>
          </cell>
          <cell r="B920" t="str">
            <v>nine hundred nineteen  SDG Only</v>
          </cell>
        </row>
        <row r="921">
          <cell r="A921">
            <v>920</v>
          </cell>
          <cell r="B921" t="str">
            <v>nine hundred twenty   SDG Only</v>
          </cell>
        </row>
        <row r="922">
          <cell r="A922">
            <v>921</v>
          </cell>
          <cell r="B922" t="str">
            <v>nine hundred twenty one  SDG Only</v>
          </cell>
        </row>
        <row r="923">
          <cell r="A923">
            <v>922</v>
          </cell>
          <cell r="B923" t="str">
            <v>nine hundred twenty two  SDG Only</v>
          </cell>
        </row>
        <row r="924">
          <cell r="A924">
            <v>923</v>
          </cell>
          <cell r="B924" t="str">
            <v>nine hundred twenty three  SDG Only</v>
          </cell>
        </row>
        <row r="925">
          <cell r="A925">
            <v>924</v>
          </cell>
          <cell r="B925" t="str">
            <v>nine hundred twenty four  SDG Only</v>
          </cell>
        </row>
        <row r="926">
          <cell r="A926">
            <v>925</v>
          </cell>
          <cell r="B926" t="str">
            <v>nine hundred twenty five  SDG Only</v>
          </cell>
        </row>
        <row r="927">
          <cell r="A927">
            <v>926</v>
          </cell>
          <cell r="B927" t="str">
            <v>nine hundred twenty six  SDG Only</v>
          </cell>
        </row>
        <row r="928">
          <cell r="A928">
            <v>927</v>
          </cell>
          <cell r="B928" t="str">
            <v>nine hundred twenty seven  SDG Only</v>
          </cell>
        </row>
        <row r="929">
          <cell r="A929">
            <v>928</v>
          </cell>
          <cell r="B929" t="str">
            <v>nine hundred twenty eight  SDG Only</v>
          </cell>
        </row>
        <row r="930">
          <cell r="A930">
            <v>929</v>
          </cell>
          <cell r="B930" t="str">
            <v>nine hundred twenty nine  SDG Only</v>
          </cell>
        </row>
        <row r="931">
          <cell r="A931">
            <v>930</v>
          </cell>
          <cell r="B931" t="str">
            <v>nine hundred thirty   SDG Only</v>
          </cell>
        </row>
        <row r="932">
          <cell r="A932">
            <v>931</v>
          </cell>
          <cell r="B932" t="str">
            <v>nine hundred thirty one  SDG Only</v>
          </cell>
        </row>
        <row r="933">
          <cell r="A933">
            <v>932</v>
          </cell>
          <cell r="B933" t="str">
            <v>nine hundred thirty two  SDG Only</v>
          </cell>
        </row>
        <row r="934">
          <cell r="A934">
            <v>933</v>
          </cell>
          <cell r="B934" t="str">
            <v>nine hundred thirty three  SDG Only</v>
          </cell>
        </row>
        <row r="935">
          <cell r="A935">
            <v>934</v>
          </cell>
          <cell r="B935" t="str">
            <v>nine hundred thirty four  SDG Only</v>
          </cell>
        </row>
        <row r="936">
          <cell r="A936">
            <v>935</v>
          </cell>
          <cell r="B936" t="str">
            <v>nine hundred thirty five  SDG Only</v>
          </cell>
        </row>
        <row r="937">
          <cell r="A937">
            <v>936</v>
          </cell>
          <cell r="B937" t="str">
            <v>nine hundred thirty six  SDG Only</v>
          </cell>
        </row>
        <row r="938">
          <cell r="A938">
            <v>937</v>
          </cell>
          <cell r="B938" t="str">
            <v>nine hundred thirty seven  SDG Only</v>
          </cell>
        </row>
        <row r="939">
          <cell r="A939">
            <v>938</v>
          </cell>
          <cell r="B939" t="str">
            <v>nine hundred thirty eight  SDG Only</v>
          </cell>
        </row>
        <row r="940">
          <cell r="A940">
            <v>939</v>
          </cell>
          <cell r="B940" t="str">
            <v>nine hundred thirty nine  SDG Only</v>
          </cell>
        </row>
        <row r="941">
          <cell r="A941">
            <v>940</v>
          </cell>
          <cell r="B941" t="str">
            <v>nine hundred fourty   SDG Only</v>
          </cell>
        </row>
        <row r="942">
          <cell r="A942">
            <v>941</v>
          </cell>
          <cell r="B942" t="str">
            <v>nine hundred fourty one  SDG Only</v>
          </cell>
        </row>
        <row r="943">
          <cell r="A943">
            <v>942</v>
          </cell>
          <cell r="B943" t="str">
            <v>nine hundred fourty two  SDG Only</v>
          </cell>
        </row>
        <row r="944">
          <cell r="A944">
            <v>943</v>
          </cell>
          <cell r="B944" t="str">
            <v>nine hundred fourty three  SDG Only</v>
          </cell>
        </row>
        <row r="945">
          <cell r="A945">
            <v>944</v>
          </cell>
          <cell r="B945" t="str">
            <v>nine hundred fourty four  SDG Only</v>
          </cell>
        </row>
        <row r="946">
          <cell r="A946">
            <v>945</v>
          </cell>
          <cell r="B946" t="str">
            <v>nine hundred fourty five  SDG Only</v>
          </cell>
        </row>
        <row r="947">
          <cell r="A947">
            <v>946</v>
          </cell>
          <cell r="B947" t="str">
            <v>nine hundred fourty six  SDG Only</v>
          </cell>
        </row>
        <row r="948">
          <cell r="A948">
            <v>947</v>
          </cell>
          <cell r="B948" t="str">
            <v>nine hundred fourty seven  SDG Only</v>
          </cell>
        </row>
        <row r="949">
          <cell r="A949">
            <v>948</v>
          </cell>
          <cell r="B949" t="str">
            <v>nine hundred fourty eight  SDG Only</v>
          </cell>
        </row>
        <row r="950">
          <cell r="A950">
            <v>949</v>
          </cell>
          <cell r="B950" t="str">
            <v>nine hundred fourty nine  SDG Only</v>
          </cell>
        </row>
        <row r="951">
          <cell r="A951">
            <v>950</v>
          </cell>
          <cell r="B951" t="str">
            <v>nine hundred fifty   SDG Only</v>
          </cell>
        </row>
        <row r="952">
          <cell r="A952">
            <v>951</v>
          </cell>
          <cell r="B952" t="str">
            <v>nine hundred fifty one  SDG Only</v>
          </cell>
        </row>
        <row r="953">
          <cell r="A953">
            <v>952</v>
          </cell>
          <cell r="B953" t="str">
            <v>nine hundred fifty two  SDG Only</v>
          </cell>
        </row>
        <row r="954">
          <cell r="A954">
            <v>953</v>
          </cell>
          <cell r="B954" t="str">
            <v>nine hundred fifty three  SDG Only</v>
          </cell>
        </row>
        <row r="955">
          <cell r="A955">
            <v>954</v>
          </cell>
          <cell r="B955" t="str">
            <v>nine hundred fifty four  SDG Only</v>
          </cell>
        </row>
        <row r="956">
          <cell r="A956">
            <v>955</v>
          </cell>
          <cell r="B956" t="str">
            <v>nine hundred fifty five  SDG Only</v>
          </cell>
        </row>
        <row r="957">
          <cell r="A957">
            <v>956</v>
          </cell>
          <cell r="B957" t="str">
            <v>nine hundred fifty six  SDG Only</v>
          </cell>
        </row>
        <row r="958">
          <cell r="A958">
            <v>957</v>
          </cell>
          <cell r="B958" t="str">
            <v>nine hundred fifty seven  SDG Only</v>
          </cell>
        </row>
        <row r="959">
          <cell r="A959">
            <v>958</v>
          </cell>
          <cell r="B959" t="str">
            <v>nine hundred fifty eight  SDG Only</v>
          </cell>
        </row>
        <row r="960">
          <cell r="A960">
            <v>959</v>
          </cell>
          <cell r="B960" t="str">
            <v>nine hundred fifty nine  SDG Only</v>
          </cell>
        </row>
        <row r="961">
          <cell r="A961">
            <v>960</v>
          </cell>
          <cell r="B961" t="str">
            <v>nine hundred sixty   SDG Only</v>
          </cell>
        </row>
        <row r="962">
          <cell r="A962">
            <v>961</v>
          </cell>
          <cell r="B962" t="str">
            <v>nine hundred sixty one  SDG Only</v>
          </cell>
        </row>
        <row r="963">
          <cell r="A963">
            <v>962</v>
          </cell>
          <cell r="B963" t="str">
            <v>nine hundred sixty two  SDG Only</v>
          </cell>
        </row>
        <row r="964">
          <cell r="A964">
            <v>963</v>
          </cell>
          <cell r="B964" t="str">
            <v>nine hundred sixty three  SDG Only</v>
          </cell>
        </row>
        <row r="965">
          <cell r="A965">
            <v>964</v>
          </cell>
          <cell r="B965" t="str">
            <v>nine hundred sixty four  SDG Only</v>
          </cell>
        </row>
        <row r="966">
          <cell r="A966">
            <v>965</v>
          </cell>
          <cell r="B966" t="str">
            <v>nine hundred sixty five  SDG Only</v>
          </cell>
        </row>
        <row r="967">
          <cell r="A967">
            <v>966</v>
          </cell>
          <cell r="B967" t="str">
            <v>nine hundred sixty six  SDG Only</v>
          </cell>
        </row>
        <row r="968">
          <cell r="A968">
            <v>967</v>
          </cell>
          <cell r="B968" t="str">
            <v>nine hundred sixty seven  SDG Only</v>
          </cell>
        </row>
        <row r="969">
          <cell r="A969">
            <v>968</v>
          </cell>
          <cell r="B969" t="str">
            <v>nine hundred sixty eight  SDG Only</v>
          </cell>
        </row>
        <row r="970">
          <cell r="A970">
            <v>969</v>
          </cell>
          <cell r="B970" t="str">
            <v>nine hundred sixty nine  SDG Only</v>
          </cell>
        </row>
        <row r="971">
          <cell r="A971">
            <v>970</v>
          </cell>
          <cell r="B971" t="str">
            <v>nine hundred seventy   SDG Only</v>
          </cell>
        </row>
        <row r="972">
          <cell r="A972">
            <v>971</v>
          </cell>
          <cell r="B972" t="str">
            <v>nine hundred seventy one  SDG Only</v>
          </cell>
        </row>
        <row r="973">
          <cell r="A973">
            <v>972</v>
          </cell>
          <cell r="B973" t="str">
            <v>nine hundred seventy two  SDG Only</v>
          </cell>
        </row>
        <row r="974">
          <cell r="A974">
            <v>973</v>
          </cell>
          <cell r="B974" t="str">
            <v>nine hundred seventy three  SDG Only</v>
          </cell>
        </row>
        <row r="975">
          <cell r="A975">
            <v>974</v>
          </cell>
          <cell r="B975" t="str">
            <v>nine hundred seventy four  SDG Only</v>
          </cell>
        </row>
        <row r="976">
          <cell r="A976">
            <v>975</v>
          </cell>
          <cell r="B976" t="str">
            <v>nine hundred seventy five  SDG Only</v>
          </cell>
        </row>
        <row r="977">
          <cell r="A977">
            <v>976</v>
          </cell>
          <cell r="B977" t="str">
            <v>nine hundred seventy six  SDG Only</v>
          </cell>
        </row>
        <row r="978">
          <cell r="A978">
            <v>977</v>
          </cell>
          <cell r="B978" t="str">
            <v>nine hundred seventy seven  SDG Only</v>
          </cell>
        </row>
        <row r="979">
          <cell r="A979">
            <v>978</v>
          </cell>
          <cell r="B979" t="str">
            <v>nine hundred seventy eight  SDG Only</v>
          </cell>
        </row>
        <row r="980">
          <cell r="A980">
            <v>979</v>
          </cell>
          <cell r="B980" t="str">
            <v>nine hundred seventy nine  SDG Only</v>
          </cell>
        </row>
        <row r="981">
          <cell r="A981">
            <v>980</v>
          </cell>
          <cell r="B981" t="str">
            <v>nine hundred eighty   SDG Only</v>
          </cell>
        </row>
        <row r="982">
          <cell r="A982">
            <v>981</v>
          </cell>
          <cell r="B982" t="str">
            <v>nine hundred eighty one  SDG Only</v>
          </cell>
        </row>
        <row r="983">
          <cell r="A983">
            <v>982</v>
          </cell>
          <cell r="B983" t="str">
            <v>nine hundred eighty two  SDG Only</v>
          </cell>
        </row>
        <row r="984">
          <cell r="A984">
            <v>983</v>
          </cell>
          <cell r="B984" t="str">
            <v>nine hundred eighty three  SDG Only</v>
          </cell>
        </row>
        <row r="985">
          <cell r="A985">
            <v>984</v>
          </cell>
          <cell r="B985" t="str">
            <v>nine hundred eighty four  SDG Only</v>
          </cell>
        </row>
        <row r="986">
          <cell r="A986">
            <v>985</v>
          </cell>
          <cell r="B986" t="str">
            <v>nine hundred eighty five  SDG Only</v>
          </cell>
        </row>
        <row r="987">
          <cell r="A987">
            <v>986</v>
          </cell>
          <cell r="B987" t="str">
            <v>nine hundred eighty six  SDG Only</v>
          </cell>
        </row>
        <row r="988">
          <cell r="A988">
            <v>987</v>
          </cell>
          <cell r="B988" t="str">
            <v>nine hundred eighty seven  SDG Only</v>
          </cell>
        </row>
        <row r="989">
          <cell r="A989">
            <v>988</v>
          </cell>
          <cell r="B989" t="str">
            <v>nine hundred eighty eight  SDG Only</v>
          </cell>
        </row>
        <row r="990">
          <cell r="A990">
            <v>989</v>
          </cell>
          <cell r="B990" t="str">
            <v>nine hundred eighty nine  SDG Only</v>
          </cell>
        </row>
        <row r="991">
          <cell r="A991">
            <v>990</v>
          </cell>
          <cell r="B991" t="str">
            <v>nine hundred ninety   SDG Only</v>
          </cell>
        </row>
        <row r="992">
          <cell r="A992">
            <v>991</v>
          </cell>
          <cell r="B992" t="str">
            <v>nine hundred ninety one  SDG Only</v>
          </cell>
        </row>
        <row r="993">
          <cell r="A993">
            <v>992</v>
          </cell>
          <cell r="B993" t="str">
            <v>nine hundred ninety two  SDG Only</v>
          </cell>
        </row>
        <row r="994">
          <cell r="A994">
            <v>993</v>
          </cell>
          <cell r="B994" t="str">
            <v>nine hundred ninety three  SDG Only</v>
          </cell>
        </row>
        <row r="995">
          <cell r="A995">
            <v>994</v>
          </cell>
          <cell r="B995" t="str">
            <v>nine hundred ninety four  SDG Only</v>
          </cell>
        </row>
        <row r="996">
          <cell r="A996">
            <v>995</v>
          </cell>
          <cell r="B996" t="str">
            <v>nine hundred ninety five  SDG Only</v>
          </cell>
        </row>
        <row r="997">
          <cell r="A997">
            <v>996</v>
          </cell>
          <cell r="B997" t="str">
            <v>nine hundred ninety six  SDG Only</v>
          </cell>
        </row>
        <row r="998">
          <cell r="A998">
            <v>997</v>
          </cell>
          <cell r="B998" t="str">
            <v>nine hundred ninety seven  SDG Only</v>
          </cell>
        </row>
        <row r="999">
          <cell r="A999">
            <v>998</v>
          </cell>
          <cell r="B999" t="str">
            <v>nine hundred ninety eight  SDG Only</v>
          </cell>
        </row>
        <row r="1000">
          <cell r="A1000">
            <v>999</v>
          </cell>
          <cell r="B1000" t="str">
            <v>nine hundred ninety nine  SDG Only</v>
          </cell>
        </row>
        <row r="1001">
          <cell r="A1001">
            <v>1000</v>
          </cell>
          <cell r="B1001" t="str">
            <v>one thousand SDG Only</v>
          </cell>
        </row>
        <row r="1002">
          <cell r="A1002">
            <v>1001</v>
          </cell>
          <cell r="B1002" t="str">
            <v>one thousand one SDG Only</v>
          </cell>
        </row>
        <row r="1003">
          <cell r="A1003">
            <v>1002</v>
          </cell>
          <cell r="B1003" t="str">
            <v>one thousand  two SDG Only</v>
          </cell>
        </row>
        <row r="1004">
          <cell r="A1004">
            <v>1003</v>
          </cell>
          <cell r="B1004" t="str">
            <v>one thousand  three SDG Only</v>
          </cell>
        </row>
        <row r="1005">
          <cell r="A1005">
            <v>1004</v>
          </cell>
          <cell r="B1005" t="str">
            <v>one thousand  four SDG Only</v>
          </cell>
        </row>
        <row r="1006">
          <cell r="A1006">
            <v>1005</v>
          </cell>
          <cell r="B1006" t="str">
            <v>one thousand  five SDG Only</v>
          </cell>
        </row>
        <row r="1007">
          <cell r="A1007">
            <v>1006</v>
          </cell>
          <cell r="B1007" t="str">
            <v>one thousand  six SDG Only</v>
          </cell>
        </row>
        <row r="1008">
          <cell r="A1008">
            <v>1007</v>
          </cell>
          <cell r="B1008" t="str">
            <v>one thousand  seven SDG Only</v>
          </cell>
        </row>
        <row r="1009">
          <cell r="A1009">
            <v>1008</v>
          </cell>
          <cell r="B1009" t="str">
            <v>one thousand  eight SDG Only</v>
          </cell>
        </row>
        <row r="1010">
          <cell r="A1010">
            <v>1009</v>
          </cell>
          <cell r="B1010" t="str">
            <v>one thousand  nine SDG Only</v>
          </cell>
        </row>
        <row r="1011">
          <cell r="A1011">
            <v>1010</v>
          </cell>
          <cell r="B1011" t="str">
            <v>one thousand  ten SDG Only</v>
          </cell>
        </row>
        <row r="1012">
          <cell r="A1012">
            <v>1011</v>
          </cell>
          <cell r="B1012" t="str">
            <v>one thousand  eleven SDG Only</v>
          </cell>
        </row>
        <row r="1013">
          <cell r="A1013">
            <v>1012</v>
          </cell>
          <cell r="B1013" t="str">
            <v>one thousand  twelve SDG Only</v>
          </cell>
        </row>
        <row r="1014">
          <cell r="A1014">
            <v>1013</v>
          </cell>
          <cell r="B1014" t="str">
            <v>one thousand  thirteen SDG Only</v>
          </cell>
        </row>
        <row r="1015">
          <cell r="A1015">
            <v>1014</v>
          </cell>
          <cell r="B1015" t="str">
            <v>one thousand  fourteen SDG Only</v>
          </cell>
        </row>
        <row r="1016">
          <cell r="A1016">
            <v>1015</v>
          </cell>
          <cell r="B1016" t="str">
            <v>one thousand  fifteen SDG Only</v>
          </cell>
        </row>
        <row r="1017">
          <cell r="A1017">
            <v>1016</v>
          </cell>
          <cell r="B1017" t="str">
            <v>one thousand  sixteen SDG Only</v>
          </cell>
        </row>
        <row r="1018">
          <cell r="A1018">
            <v>1017</v>
          </cell>
          <cell r="B1018" t="str">
            <v>one thousand  seventeen SDG Only</v>
          </cell>
        </row>
        <row r="1019">
          <cell r="A1019">
            <v>1018</v>
          </cell>
          <cell r="B1019" t="str">
            <v>one thousand  eighteen SDG Only</v>
          </cell>
        </row>
        <row r="1020">
          <cell r="A1020">
            <v>1019</v>
          </cell>
          <cell r="B1020" t="str">
            <v>one thousand  nineteen SDG Only</v>
          </cell>
        </row>
        <row r="1021">
          <cell r="A1021">
            <v>1020</v>
          </cell>
          <cell r="B1021" t="str">
            <v>one thousand  twenty  SDG Only</v>
          </cell>
        </row>
        <row r="1022">
          <cell r="A1022">
            <v>1021</v>
          </cell>
          <cell r="B1022" t="str">
            <v>one thousand  twenty one SDG Only</v>
          </cell>
        </row>
        <row r="1023">
          <cell r="A1023">
            <v>1022</v>
          </cell>
          <cell r="B1023" t="str">
            <v>one thousand  twenty two SDG Only</v>
          </cell>
        </row>
        <row r="1024">
          <cell r="A1024">
            <v>1023</v>
          </cell>
          <cell r="B1024" t="str">
            <v>one thousand  twenty three SDG Only</v>
          </cell>
        </row>
        <row r="1025">
          <cell r="A1025">
            <v>1024</v>
          </cell>
          <cell r="B1025" t="str">
            <v>one thousand  twenty four SDG Only</v>
          </cell>
        </row>
        <row r="1026">
          <cell r="A1026">
            <v>1025</v>
          </cell>
          <cell r="B1026" t="str">
            <v>one thousand  twenty five SDG Only</v>
          </cell>
        </row>
        <row r="1027">
          <cell r="A1027">
            <v>1026</v>
          </cell>
          <cell r="B1027" t="str">
            <v>one thousand  twenty six SDG Only</v>
          </cell>
        </row>
        <row r="1028">
          <cell r="A1028">
            <v>1027</v>
          </cell>
          <cell r="B1028" t="str">
            <v>one thousand  twenty seven SDG Only</v>
          </cell>
        </row>
        <row r="1029">
          <cell r="A1029">
            <v>1028</v>
          </cell>
          <cell r="B1029" t="str">
            <v>one thousand  twenty eight SDG Only</v>
          </cell>
        </row>
        <row r="1030">
          <cell r="A1030">
            <v>1029</v>
          </cell>
          <cell r="B1030" t="str">
            <v>one thousand  twenty nine SDG Only</v>
          </cell>
        </row>
        <row r="1031">
          <cell r="A1031">
            <v>1030</v>
          </cell>
          <cell r="B1031" t="str">
            <v>one thousand  thirty  SDG Only</v>
          </cell>
        </row>
        <row r="1032">
          <cell r="A1032">
            <v>1031</v>
          </cell>
          <cell r="B1032" t="str">
            <v>one thousand  thirty one SDG Only</v>
          </cell>
        </row>
        <row r="1033">
          <cell r="A1033">
            <v>1032</v>
          </cell>
          <cell r="B1033" t="str">
            <v>one thousand  thirty two SDG Only</v>
          </cell>
        </row>
        <row r="1034">
          <cell r="A1034">
            <v>1033</v>
          </cell>
          <cell r="B1034" t="str">
            <v>one thousand  thirty three SDG Only</v>
          </cell>
        </row>
        <row r="1035">
          <cell r="A1035">
            <v>1034</v>
          </cell>
          <cell r="B1035" t="str">
            <v>one thousand  thirty four SDG Only</v>
          </cell>
        </row>
        <row r="1036">
          <cell r="A1036">
            <v>1035</v>
          </cell>
          <cell r="B1036" t="str">
            <v>one thousand  thirty five SDG Only</v>
          </cell>
        </row>
        <row r="1037">
          <cell r="A1037">
            <v>1036</v>
          </cell>
          <cell r="B1037" t="str">
            <v>one thousand  thirty six SDG Only</v>
          </cell>
        </row>
        <row r="1038">
          <cell r="A1038">
            <v>1037</v>
          </cell>
          <cell r="B1038" t="str">
            <v>one thousand  thirty seven SDG Only</v>
          </cell>
        </row>
        <row r="1039">
          <cell r="A1039">
            <v>1038</v>
          </cell>
          <cell r="B1039" t="str">
            <v>one thousand  thirty eight SDG Only</v>
          </cell>
        </row>
        <row r="1040">
          <cell r="A1040">
            <v>1039</v>
          </cell>
          <cell r="B1040" t="str">
            <v>one thousand  thirty nine SDG Only</v>
          </cell>
        </row>
        <row r="1041">
          <cell r="A1041">
            <v>1040</v>
          </cell>
          <cell r="B1041" t="str">
            <v>one thousand  fourty  SDG Only</v>
          </cell>
        </row>
        <row r="1042">
          <cell r="A1042">
            <v>1041</v>
          </cell>
          <cell r="B1042" t="str">
            <v>one thousand  fourty one SDG Only</v>
          </cell>
        </row>
        <row r="1043">
          <cell r="A1043">
            <v>1042</v>
          </cell>
          <cell r="B1043" t="str">
            <v>one thousand  fourty two SDG Only</v>
          </cell>
        </row>
        <row r="1044">
          <cell r="A1044">
            <v>1043</v>
          </cell>
          <cell r="B1044" t="str">
            <v>one thousand  fourty three SDG Only</v>
          </cell>
        </row>
        <row r="1045">
          <cell r="A1045">
            <v>1044</v>
          </cell>
          <cell r="B1045" t="str">
            <v>one thousand  fourty four SDG Only</v>
          </cell>
        </row>
        <row r="1046">
          <cell r="A1046">
            <v>1045</v>
          </cell>
          <cell r="B1046" t="str">
            <v>one thousand  fourty five SDG Only</v>
          </cell>
        </row>
        <row r="1047">
          <cell r="A1047">
            <v>1046</v>
          </cell>
          <cell r="B1047" t="str">
            <v>one thousand  fourty six SDG Only</v>
          </cell>
        </row>
        <row r="1048">
          <cell r="A1048">
            <v>1047</v>
          </cell>
          <cell r="B1048" t="str">
            <v>one thousand  fourty seven SDG Only</v>
          </cell>
        </row>
        <row r="1049">
          <cell r="A1049">
            <v>1048</v>
          </cell>
          <cell r="B1049" t="str">
            <v>one thousand  fourty eight SDG Only</v>
          </cell>
        </row>
        <row r="1050">
          <cell r="A1050">
            <v>1049</v>
          </cell>
          <cell r="B1050" t="str">
            <v>one thousand  fourty nine SDG Only</v>
          </cell>
        </row>
        <row r="1051">
          <cell r="A1051">
            <v>1050</v>
          </cell>
          <cell r="B1051" t="str">
            <v>one thousand  fifty  SDG Only</v>
          </cell>
        </row>
        <row r="1052">
          <cell r="A1052">
            <v>1051</v>
          </cell>
          <cell r="B1052" t="str">
            <v>one thousand  fifty one SDG Only</v>
          </cell>
        </row>
        <row r="1053">
          <cell r="A1053">
            <v>1052</v>
          </cell>
          <cell r="B1053" t="str">
            <v>one thousand  fifty two SDG Only</v>
          </cell>
        </row>
        <row r="1054">
          <cell r="A1054">
            <v>1053</v>
          </cell>
          <cell r="B1054" t="str">
            <v>one thousand  fifty three SDG Only</v>
          </cell>
        </row>
        <row r="1055">
          <cell r="A1055">
            <v>1054</v>
          </cell>
          <cell r="B1055" t="str">
            <v>one thousand  fifty four SDG Only</v>
          </cell>
        </row>
        <row r="1056">
          <cell r="A1056">
            <v>1055</v>
          </cell>
          <cell r="B1056" t="str">
            <v>one thousand  fifty five SDG Only</v>
          </cell>
        </row>
        <row r="1057">
          <cell r="A1057">
            <v>1056</v>
          </cell>
          <cell r="B1057" t="str">
            <v>one thousand  fifty six SDG Only</v>
          </cell>
        </row>
        <row r="1058">
          <cell r="A1058">
            <v>1057</v>
          </cell>
          <cell r="B1058" t="str">
            <v>one thousand  fifty seven SDG Only</v>
          </cell>
        </row>
        <row r="1059">
          <cell r="A1059">
            <v>1058</v>
          </cell>
          <cell r="B1059" t="str">
            <v>one thousand  fifty eight SDG Only</v>
          </cell>
        </row>
        <row r="1060">
          <cell r="A1060">
            <v>1059</v>
          </cell>
          <cell r="B1060" t="str">
            <v>one thousand  fifty nine SDG Only</v>
          </cell>
        </row>
        <row r="1061">
          <cell r="A1061">
            <v>1060</v>
          </cell>
          <cell r="B1061" t="str">
            <v>one thousand  sixty  SDG Only</v>
          </cell>
        </row>
        <row r="1062">
          <cell r="A1062">
            <v>1061</v>
          </cell>
          <cell r="B1062" t="str">
            <v>one thousand  sixty one SDG Only</v>
          </cell>
        </row>
        <row r="1063">
          <cell r="A1063">
            <v>1062</v>
          </cell>
          <cell r="B1063" t="str">
            <v>one thousand  sixty two SDG Only</v>
          </cell>
        </row>
        <row r="1064">
          <cell r="A1064">
            <v>1063</v>
          </cell>
          <cell r="B1064" t="str">
            <v>one thousand  sixty three SDG Only</v>
          </cell>
        </row>
        <row r="1065">
          <cell r="A1065">
            <v>1064</v>
          </cell>
          <cell r="B1065" t="str">
            <v>one thousand  sixty four SDG Only</v>
          </cell>
        </row>
        <row r="1066">
          <cell r="A1066">
            <v>1065</v>
          </cell>
          <cell r="B1066" t="str">
            <v>one thousand  sixty five SDG Only</v>
          </cell>
        </row>
        <row r="1067">
          <cell r="A1067">
            <v>1066</v>
          </cell>
          <cell r="B1067" t="str">
            <v>one thousand  sixty six SDG Only</v>
          </cell>
        </row>
        <row r="1068">
          <cell r="A1068">
            <v>1067</v>
          </cell>
          <cell r="B1068" t="str">
            <v>one thousand  sixty seven SDG Only</v>
          </cell>
        </row>
        <row r="1069">
          <cell r="A1069">
            <v>1068</v>
          </cell>
          <cell r="B1069" t="str">
            <v>one thousand  sixty eight SDG Only</v>
          </cell>
        </row>
        <row r="1070">
          <cell r="A1070">
            <v>1069</v>
          </cell>
          <cell r="B1070" t="str">
            <v>one thousand  sixty nine SDG Only</v>
          </cell>
        </row>
        <row r="1071">
          <cell r="A1071">
            <v>1070</v>
          </cell>
          <cell r="B1071" t="str">
            <v>one thousand  seventy  SDG Only</v>
          </cell>
        </row>
        <row r="1072">
          <cell r="A1072">
            <v>1071</v>
          </cell>
          <cell r="B1072" t="str">
            <v>one thousand  seventy one SDG Only</v>
          </cell>
        </row>
        <row r="1073">
          <cell r="A1073">
            <v>1072</v>
          </cell>
          <cell r="B1073" t="str">
            <v>one thousand  seventy two SDG Only</v>
          </cell>
        </row>
        <row r="1074">
          <cell r="A1074">
            <v>1073</v>
          </cell>
          <cell r="B1074" t="str">
            <v>one thousand  seventy three SDG Only</v>
          </cell>
        </row>
        <row r="1075">
          <cell r="A1075">
            <v>1074</v>
          </cell>
          <cell r="B1075" t="str">
            <v>one thousand  seventy four SDG Only</v>
          </cell>
        </row>
        <row r="1076">
          <cell r="A1076">
            <v>1075</v>
          </cell>
          <cell r="B1076" t="str">
            <v>one thousand  seventy five SDG Only</v>
          </cell>
        </row>
        <row r="1077">
          <cell r="A1077">
            <v>1076</v>
          </cell>
          <cell r="B1077" t="str">
            <v>one thousand  seventy six SDG Only</v>
          </cell>
        </row>
        <row r="1078">
          <cell r="A1078">
            <v>1077</v>
          </cell>
          <cell r="B1078" t="str">
            <v>one thousand  seventy seven SDG Only</v>
          </cell>
        </row>
        <row r="1079">
          <cell r="A1079">
            <v>1078</v>
          </cell>
          <cell r="B1079" t="str">
            <v>one thousand  seventy eight SDG Only</v>
          </cell>
        </row>
        <row r="1080">
          <cell r="A1080">
            <v>1079</v>
          </cell>
          <cell r="B1080" t="str">
            <v>one thousand  seventy nine SDG Only</v>
          </cell>
        </row>
        <row r="1081">
          <cell r="A1081">
            <v>1080</v>
          </cell>
          <cell r="B1081" t="str">
            <v>one thousand  eighty  SDG Only</v>
          </cell>
        </row>
        <row r="1082">
          <cell r="A1082">
            <v>1081</v>
          </cell>
          <cell r="B1082" t="str">
            <v>one thousand  eighty one SDG Only</v>
          </cell>
        </row>
        <row r="1083">
          <cell r="A1083">
            <v>1082</v>
          </cell>
          <cell r="B1083" t="str">
            <v>one thousand  eighty two SDG Only</v>
          </cell>
        </row>
        <row r="1084">
          <cell r="A1084">
            <v>1083</v>
          </cell>
          <cell r="B1084" t="str">
            <v>one thousand  eighty three SDG Only</v>
          </cell>
        </row>
        <row r="1085">
          <cell r="A1085">
            <v>1084</v>
          </cell>
          <cell r="B1085" t="str">
            <v>one thousand  eighty four SDG Only</v>
          </cell>
        </row>
        <row r="1086">
          <cell r="A1086">
            <v>1085</v>
          </cell>
          <cell r="B1086" t="str">
            <v>one thousand  eighty five SDG Only</v>
          </cell>
        </row>
        <row r="1087">
          <cell r="A1087">
            <v>1086</v>
          </cell>
          <cell r="B1087" t="str">
            <v>one thousand  eighty six SDG Only</v>
          </cell>
        </row>
        <row r="1088">
          <cell r="A1088">
            <v>1087</v>
          </cell>
          <cell r="B1088" t="str">
            <v>one thousand  eighty seven SDG Only</v>
          </cell>
        </row>
        <row r="1089">
          <cell r="A1089">
            <v>1088</v>
          </cell>
          <cell r="B1089" t="str">
            <v>one thousand  eighty eight SDG Only</v>
          </cell>
        </row>
        <row r="1090">
          <cell r="A1090">
            <v>1089</v>
          </cell>
          <cell r="B1090" t="str">
            <v>one thousand  eighty nine SDG Only</v>
          </cell>
        </row>
        <row r="1091">
          <cell r="A1091">
            <v>1090</v>
          </cell>
          <cell r="B1091" t="str">
            <v>one thousand  ninety  SDG Only</v>
          </cell>
        </row>
        <row r="1092">
          <cell r="A1092">
            <v>1091</v>
          </cell>
          <cell r="B1092" t="str">
            <v>one thousand  ninety one SDG Only</v>
          </cell>
        </row>
        <row r="1093">
          <cell r="A1093">
            <v>1092</v>
          </cell>
          <cell r="B1093" t="str">
            <v>one thousand  ninety two SDG Only</v>
          </cell>
        </row>
        <row r="1094">
          <cell r="A1094">
            <v>1093</v>
          </cell>
          <cell r="B1094" t="str">
            <v>one thousand  ninety three SDG Only</v>
          </cell>
        </row>
        <row r="1095">
          <cell r="A1095">
            <v>1094</v>
          </cell>
          <cell r="B1095" t="str">
            <v>one thousand  ninety four SDG Only</v>
          </cell>
        </row>
        <row r="1096">
          <cell r="A1096">
            <v>1095</v>
          </cell>
          <cell r="B1096" t="str">
            <v>one thousand  ninety five SDG Only</v>
          </cell>
        </row>
        <row r="1097">
          <cell r="A1097">
            <v>1096</v>
          </cell>
          <cell r="B1097" t="str">
            <v>one thousand  ninety six SDG Only</v>
          </cell>
        </row>
        <row r="1098">
          <cell r="A1098">
            <v>1097</v>
          </cell>
          <cell r="B1098" t="str">
            <v>one thousand  ninety seven SDG Only</v>
          </cell>
        </row>
        <row r="1099">
          <cell r="A1099">
            <v>1098</v>
          </cell>
          <cell r="B1099" t="str">
            <v>one thousand  ninety eight SDG Only</v>
          </cell>
        </row>
        <row r="1100">
          <cell r="A1100">
            <v>1099</v>
          </cell>
          <cell r="B1100" t="str">
            <v>one thousand  ninety nine SDG Only</v>
          </cell>
        </row>
        <row r="1101">
          <cell r="A1101">
            <v>1100</v>
          </cell>
          <cell r="B1101" t="str">
            <v>one thousand one hundred  SDG Only</v>
          </cell>
        </row>
        <row r="1102">
          <cell r="A1102">
            <v>1101</v>
          </cell>
          <cell r="B1102" t="str">
            <v>one thousand one hundred one SDG Only</v>
          </cell>
        </row>
        <row r="1103">
          <cell r="A1103">
            <v>1102</v>
          </cell>
          <cell r="B1103" t="str">
            <v>one thousand one hundred two SDG Only</v>
          </cell>
        </row>
        <row r="1104">
          <cell r="A1104">
            <v>1103</v>
          </cell>
          <cell r="B1104" t="str">
            <v>one thousand one hundred three SDG Only</v>
          </cell>
        </row>
        <row r="1105">
          <cell r="A1105">
            <v>1104</v>
          </cell>
          <cell r="B1105" t="str">
            <v>one thousand one hundred four SDG Only</v>
          </cell>
        </row>
        <row r="1106">
          <cell r="A1106">
            <v>1105</v>
          </cell>
          <cell r="B1106" t="str">
            <v>one thousand one hundred five SDG Only</v>
          </cell>
        </row>
        <row r="1107">
          <cell r="A1107">
            <v>1106</v>
          </cell>
          <cell r="B1107" t="str">
            <v>one thousand one hundred six SDG Only</v>
          </cell>
        </row>
        <row r="1108">
          <cell r="A1108">
            <v>1107</v>
          </cell>
          <cell r="B1108" t="str">
            <v>one thousand one hundred seven SDG Only</v>
          </cell>
        </row>
        <row r="1109">
          <cell r="A1109">
            <v>1108</v>
          </cell>
          <cell r="B1109" t="str">
            <v>one thousand one hundred eight SDG Only</v>
          </cell>
        </row>
        <row r="1110">
          <cell r="A1110">
            <v>1109</v>
          </cell>
          <cell r="B1110" t="str">
            <v>one thousand one hundred nine SDG Only</v>
          </cell>
        </row>
        <row r="1111">
          <cell r="A1111">
            <v>1110</v>
          </cell>
          <cell r="B1111" t="str">
            <v>one thousand one hundred ten SDG Only</v>
          </cell>
        </row>
        <row r="1112">
          <cell r="A1112">
            <v>1111</v>
          </cell>
          <cell r="B1112" t="str">
            <v>one thousand one hundred eleven SDG Only</v>
          </cell>
        </row>
        <row r="1113">
          <cell r="A1113">
            <v>1112</v>
          </cell>
          <cell r="B1113" t="str">
            <v>one thousand one hundred twelve SDG Only</v>
          </cell>
        </row>
        <row r="1114">
          <cell r="A1114">
            <v>1113</v>
          </cell>
          <cell r="B1114" t="str">
            <v>one thousand one hundred thirteen SDG Only</v>
          </cell>
        </row>
        <row r="1115">
          <cell r="A1115">
            <v>1114</v>
          </cell>
          <cell r="B1115" t="str">
            <v>one thousand one hundred fourteen SDG Only</v>
          </cell>
        </row>
        <row r="1116">
          <cell r="A1116">
            <v>1115</v>
          </cell>
          <cell r="B1116" t="str">
            <v>one thousand one hundred fifteen SDG Only</v>
          </cell>
        </row>
        <row r="1117">
          <cell r="A1117">
            <v>1116</v>
          </cell>
          <cell r="B1117" t="str">
            <v>one thousand one hundred sixteen SDG Only</v>
          </cell>
        </row>
        <row r="1118">
          <cell r="A1118">
            <v>1117</v>
          </cell>
          <cell r="B1118" t="str">
            <v>one thousand one hundred seventeen SDG Only</v>
          </cell>
        </row>
        <row r="1119">
          <cell r="A1119">
            <v>1118</v>
          </cell>
          <cell r="B1119" t="str">
            <v>one thousand one hundred eighteen SDG Only</v>
          </cell>
        </row>
        <row r="1120">
          <cell r="A1120">
            <v>1119</v>
          </cell>
          <cell r="B1120" t="str">
            <v>one thousand one hundred nineteen SDG Only</v>
          </cell>
        </row>
        <row r="1121">
          <cell r="A1121">
            <v>1120</v>
          </cell>
          <cell r="B1121" t="str">
            <v>one thousand one hundred twenty  SDG Only</v>
          </cell>
        </row>
        <row r="1122">
          <cell r="A1122">
            <v>1121</v>
          </cell>
          <cell r="B1122" t="str">
            <v>one thousand one hundred twenty one SDG Only</v>
          </cell>
        </row>
        <row r="1123">
          <cell r="A1123">
            <v>1122</v>
          </cell>
          <cell r="B1123" t="str">
            <v>one thousand one hundred twenty two SDG Only</v>
          </cell>
        </row>
        <row r="1124">
          <cell r="A1124">
            <v>1123</v>
          </cell>
          <cell r="B1124" t="str">
            <v>one thousand one hundred twenty three SDG Only</v>
          </cell>
        </row>
        <row r="1125">
          <cell r="A1125">
            <v>1124</v>
          </cell>
          <cell r="B1125" t="str">
            <v>one thousand one hundred twenty four SDG Only</v>
          </cell>
        </row>
        <row r="1126">
          <cell r="A1126">
            <v>1125</v>
          </cell>
          <cell r="B1126" t="str">
            <v>one thousand one hundred twenty five SDG Only</v>
          </cell>
        </row>
        <row r="1127">
          <cell r="A1127">
            <v>1126</v>
          </cell>
          <cell r="B1127" t="str">
            <v>one thousand one hundred twenty six SDG Only</v>
          </cell>
        </row>
        <row r="1128">
          <cell r="A1128">
            <v>1127</v>
          </cell>
          <cell r="B1128" t="str">
            <v>one thousand one hundred twenty seven SDG Only</v>
          </cell>
        </row>
        <row r="1129">
          <cell r="A1129">
            <v>1128</v>
          </cell>
          <cell r="B1129" t="str">
            <v>one thousand one hundred twenty eight SDG Only</v>
          </cell>
        </row>
        <row r="1130">
          <cell r="A1130">
            <v>1129</v>
          </cell>
          <cell r="B1130" t="str">
            <v>one thousand one hundred twenty nine SDG Only</v>
          </cell>
        </row>
        <row r="1131">
          <cell r="A1131">
            <v>1130</v>
          </cell>
          <cell r="B1131" t="str">
            <v>one thousand one hundred thirty  SDG Only</v>
          </cell>
        </row>
        <row r="1132">
          <cell r="A1132">
            <v>1131</v>
          </cell>
          <cell r="B1132" t="str">
            <v>one thousand one hundred thirty one SDG Only</v>
          </cell>
        </row>
        <row r="1133">
          <cell r="A1133">
            <v>1132</v>
          </cell>
          <cell r="B1133" t="str">
            <v>one thousand one hundred thirty two SDG Only</v>
          </cell>
        </row>
        <row r="1134">
          <cell r="A1134">
            <v>1133</v>
          </cell>
          <cell r="B1134" t="str">
            <v>one thousand one hundred thirty three SDG Only</v>
          </cell>
        </row>
        <row r="1135">
          <cell r="A1135">
            <v>1134</v>
          </cell>
          <cell r="B1135" t="str">
            <v>one thousand one hundred thirty four SDG Only</v>
          </cell>
        </row>
        <row r="1136">
          <cell r="A1136">
            <v>1135</v>
          </cell>
          <cell r="B1136" t="str">
            <v>one thousand one hundred thirty five SDG Only</v>
          </cell>
        </row>
        <row r="1137">
          <cell r="A1137">
            <v>1136</v>
          </cell>
          <cell r="B1137" t="str">
            <v>one thousand one hundred thirty six SDG Only</v>
          </cell>
        </row>
        <row r="1138">
          <cell r="A1138">
            <v>1137</v>
          </cell>
          <cell r="B1138" t="str">
            <v>one thousand one hundred thirty seven SDG Only</v>
          </cell>
        </row>
        <row r="1139">
          <cell r="A1139">
            <v>1138</v>
          </cell>
          <cell r="B1139" t="str">
            <v>one thousand one hundred thirty eight SDG Only</v>
          </cell>
        </row>
        <row r="1140">
          <cell r="A1140">
            <v>1139</v>
          </cell>
          <cell r="B1140" t="str">
            <v>one thousand one hundred thirty nine SDG Only</v>
          </cell>
        </row>
        <row r="1141">
          <cell r="A1141">
            <v>1140</v>
          </cell>
          <cell r="B1141" t="str">
            <v>one thousand one hundred fourty  SDG Only</v>
          </cell>
        </row>
        <row r="1142">
          <cell r="A1142">
            <v>1141</v>
          </cell>
          <cell r="B1142" t="str">
            <v>one thousand one hundred fourty one SDG Only</v>
          </cell>
        </row>
        <row r="1143">
          <cell r="A1143">
            <v>1142</v>
          </cell>
          <cell r="B1143" t="str">
            <v>one thousand one hundred fourty two SDG Only</v>
          </cell>
        </row>
        <row r="1144">
          <cell r="A1144">
            <v>1143</v>
          </cell>
          <cell r="B1144" t="str">
            <v>one thousand one hundred fourty three SDG Only</v>
          </cell>
        </row>
        <row r="1145">
          <cell r="A1145">
            <v>1144</v>
          </cell>
          <cell r="B1145" t="str">
            <v>one thousand one hundred fourty four SDG Only</v>
          </cell>
        </row>
        <row r="1146">
          <cell r="A1146">
            <v>1145</v>
          </cell>
          <cell r="B1146" t="str">
            <v>one thousand one hundred fourty five SDG Only</v>
          </cell>
        </row>
        <row r="1147">
          <cell r="A1147">
            <v>1146</v>
          </cell>
          <cell r="B1147" t="str">
            <v>one thousand one hundred fourty six SDG Only</v>
          </cell>
        </row>
        <row r="1148">
          <cell r="A1148">
            <v>1147</v>
          </cell>
          <cell r="B1148" t="str">
            <v>one thousand one hundred fourty seven SDG Only</v>
          </cell>
        </row>
        <row r="1149">
          <cell r="A1149">
            <v>1148</v>
          </cell>
          <cell r="B1149" t="str">
            <v>one thousand one hundred fourty eight SDG Only</v>
          </cell>
        </row>
        <row r="1150">
          <cell r="A1150">
            <v>1149</v>
          </cell>
          <cell r="B1150" t="str">
            <v>one thousand one hundred fourty nine SDG Only</v>
          </cell>
        </row>
        <row r="1151">
          <cell r="A1151">
            <v>1150</v>
          </cell>
          <cell r="B1151" t="str">
            <v>one thousand one hundred fifty  SDG Only</v>
          </cell>
        </row>
        <row r="1152">
          <cell r="A1152">
            <v>1151</v>
          </cell>
          <cell r="B1152" t="str">
            <v>one thousand one hundred fifty one SDG Only</v>
          </cell>
        </row>
        <row r="1153">
          <cell r="A1153">
            <v>1152</v>
          </cell>
          <cell r="B1153" t="str">
            <v>one thousand one hundred fifty two SDG Only</v>
          </cell>
        </row>
        <row r="1154">
          <cell r="A1154">
            <v>1153</v>
          </cell>
          <cell r="B1154" t="str">
            <v>one thousand one hundred fifty three SDG Only</v>
          </cell>
        </row>
        <row r="1155">
          <cell r="A1155">
            <v>1154</v>
          </cell>
          <cell r="B1155" t="str">
            <v>one thousand one hundred fifty four SDG Only</v>
          </cell>
        </row>
        <row r="1156">
          <cell r="A1156">
            <v>1155</v>
          </cell>
          <cell r="B1156" t="str">
            <v>one thousand one hundred fifty five SDG Only</v>
          </cell>
        </row>
        <row r="1157">
          <cell r="A1157">
            <v>1156</v>
          </cell>
          <cell r="B1157" t="str">
            <v>one thousand one hundred fifty six SDG Only</v>
          </cell>
        </row>
        <row r="1158">
          <cell r="A1158">
            <v>1157</v>
          </cell>
          <cell r="B1158" t="str">
            <v>one thousand one hundred fifty seven SDG Only</v>
          </cell>
        </row>
        <row r="1159">
          <cell r="A1159">
            <v>1158</v>
          </cell>
          <cell r="B1159" t="str">
            <v>one thousand one hundred fifty eight SDG Only</v>
          </cell>
        </row>
        <row r="1160">
          <cell r="A1160">
            <v>1159</v>
          </cell>
          <cell r="B1160" t="str">
            <v>one thousand one hundred fifty nine SDG Only</v>
          </cell>
        </row>
        <row r="1161">
          <cell r="A1161">
            <v>1160</v>
          </cell>
          <cell r="B1161" t="str">
            <v>one thousand one hundred sixty  SDG Only</v>
          </cell>
        </row>
        <row r="1162">
          <cell r="A1162">
            <v>1161</v>
          </cell>
          <cell r="B1162" t="str">
            <v>one thousand one hundred sixty one SDG Only</v>
          </cell>
        </row>
        <row r="1163">
          <cell r="A1163">
            <v>1162</v>
          </cell>
          <cell r="B1163" t="str">
            <v>one thousand one hundred sixty two SDG Only</v>
          </cell>
        </row>
        <row r="1164">
          <cell r="A1164">
            <v>1163</v>
          </cell>
          <cell r="B1164" t="str">
            <v>one thousand one hundred sixty three SDG Only</v>
          </cell>
        </row>
        <row r="1165">
          <cell r="A1165">
            <v>1164</v>
          </cell>
          <cell r="B1165" t="str">
            <v>one thousand one hundred sixty four SDG Only</v>
          </cell>
        </row>
        <row r="1166">
          <cell r="A1166">
            <v>1165</v>
          </cell>
          <cell r="B1166" t="str">
            <v>one thousand one hundred sixty five SDG Only</v>
          </cell>
        </row>
        <row r="1167">
          <cell r="A1167">
            <v>1166</v>
          </cell>
          <cell r="B1167" t="str">
            <v>one thousand one hundred sixty six SDG Only</v>
          </cell>
        </row>
        <row r="1168">
          <cell r="A1168">
            <v>1167</v>
          </cell>
          <cell r="B1168" t="str">
            <v>one thousand one hundred sixty seven SDG Only</v>
          </cell>
        </row>
        <row r="1169">
          <cell r="A1169">
            <v>1168</v>
          </cell>
          <cell r="B1169" t="str">
            <v>one thousand one hundred sixty eight SDG Only</v>
          </cell>
        </row>
        <row r="1170">
          <cell r="A1170">
            <v>1169</v>
          </cell>
          <cell r="B1170" t="str">
            <v>one thousand one hundred sixty nine SDG Only</v>
          </cell>
        </row>
        <row r="1171">
          <cell r="A1171">
            <v>1170</v>
          </cell>
          <cell r="B1171" t="str">
            <v>one thousand one hundred seventy  SDG Only</v>
          </cell>
        </row>
        <row r="1172">
          <cell r="A1172">
            <v>1171</v>
          </cell>
          <cell r="B1172" t="str">
            <v>one thousand one hundred seventy one SDG Only</v>
          </cell>
        </row>
        <row r="1173">
          <cell r="A1173">
            <v>1172</v>
          </cell>
          <cell r="B1173" t="str">
            <v>one thousand one hundred seventy two SDG Only</v>
          </cell>
        </row>
        <row r="1174">
          <cell r="A1174">
            <v>1173</v>
          </cell>
          <cell r="B1174" t="str">
            <v>one thousand one hundred seventy three SDG Only</v>
          </cell>
        </row>
        <row r="1175">
          <cell r="A1175">
            <v>1174</v>
          </cell>
          <cell r="B1175" t="str">
            <v>one thousand one hundred seventy four SDG Only</v>
          </cell>
        </row>
        <row r="1176">
          <cell r="A1176">
            <v>1175</v>
          </cell>
          <cell r="B1176" t="str">
            <v>one thousand one hundred seventy five SDG Only</v>
          </cell>
        </row>
        <row r="1177">
          <cell r="A1177">
            <v>1176</v>
          </cell>
          <cell r="B1177" t="str">
            <v>one thousand one hundred seventy six SDG Only</v>
          </cell>
        </row>
        <row r="1178">
          <cell r="A1178">
            <v>1177</v>
          </cell>
          <cell r="B1178" t="str">
            <v>one thousand one hundred seventy seven SDG Only</v>
          </cell>
        </row>
        <row r="1179">
          <cell r="A1179">
            <v>1178</v>
          </cell>
          <cell r="B1179" t="str">
            <v>one thousand one hundred seventy eight SDG Only</v>
          </cell>
        </row>
        <row r="1180">
          <cell r="A1180">
            <v>1179</v>
          </cell>
          <cell r="B1180" t="str">
            <v>one thousand one hundred seventy nine SDG Only</v>
          </cell>
        </row>
        <row r="1181">
          <cell r="A1181">
            <v>1180</v>
          </cell>
          <cell r="B1181" t="str">
            <v>one thousand one hundred eighty  SDG Only</v>
          </cell>
        </row>
        <row r="1182">
          <cell r="A1182">
            <v>1181</v>
          </cell>
          <cell r="B1182" t="str">
            <v>one thousand one hundred eighty one SDG Only</v>
          </cell>
        </row>
        <row r="1183">
          <cell r="A1183">
            <v>1182</v>
          </cell>
          <cell r="B1183" t="str">
            <v>one thousand one hundred eighty two SDG Only</v>
          </cell>
        </row>
        <row r="1184">
          <cell r="A1184">
            <v>1183</v>
          </cell>
          <cell r="B1184" t="str">
            <v>one thousand one hundred eighty three SDG Only</v>
          </cell>
        </row>
        <row r="1185">
          <cell r="A1185">
            <v>1184</v>
          </cell>
          <cell r="B1185" t="str">
            <v>one thousand one hundred eighty four SDG Only</v>
          </cell>
        </row>
        <row r="1186">
          <cell r="A1186">
            <v>1185</v>
          </cell>
          <cell r="B1186" t="str">
            <v>one thousand one hundred eighty five SDG Only</v>
          </cell>
        </row>
        <row r="1187">
          <cell r="A1187">
            <v>1186</v>
          </cell>
          <cell r="B1187" t="str">
            <v>one thousand one hundred eighty six SDG Only</v>
          </cell>
        </row>
        <row r="1188">
          <cell r="A1188">
            <v>1187</v>
          </cell>
          <cell r="B1188" t="str">
            <v>one thousand one hundred eighty seven SDG Only</v>
          </cell>
        </row>
        <row r="1189">
          <cell r="A1189">
            <v>1188</v>
          </cell>
          <cell r="B1189" t="str">
            <v>one thousand one hundred eighty eight SDG Only</v>
          </cell>
        </row>
        <row r="1190">
          <cell r="A1190">
            <v>1189</v>
          </cell>
          <cell r="B1190" t="str">
            <v>one thousand one hundred eighty nine SDG Only</v>
          </cell>
        </row>
        <row r="1191">
          <cell r="A1191">
            <v>1190</v>
          </cell>
          <cell r="B1191" t="str">
            <v>one thousand one hundred ninety  SDG Only</v>
          </cell>
        </row>
        <row r="1192">
          <cell r="A1192">
            <v>1191</v>
          </cell>
          <cell r="B1192" t="str">
            <v>one thousand one hundred ninety one SDG Only</v>
          </cell>
        </row>
        <row r="1193">
          <cell r="A1193">
            <v>1192</v>
          </cell>
          <cell r="B1193" t="str">
            <v>one thousand one hundred ninety two SDG Only</v>
          </cell>
        </row>
        <row r="1194">
          <cell r="A1194">
            <v>1193</v>
          </cell>
          <cell r="B1194" t="str">
            <v>one thousand one hundred ninety three SDG Only</v>
          </cell>
        </row>
        <row r="1195">
          <cell r="A1195">
            <v>1194</v>
          </cell>
          <cell r="B1195" t="str">
            <v>one thousand one hundred ninety four SDG Only</v>
          </cell>
        </row>
        <row r="1196">
          <cell r="A1196">
            <v>1195</v>
          </cell>
          <cell r="B1196" t="str">
            <v>one thousand one hundred ninety five SDG Only</v>
          </cell>
        </row>
        <row r="1197">
          <cell r="A1197">
            <v>1196</v>
          </cell>
          <cell r="B1197" t="str">
            <v>one thousand one hundred ninety six SDG Only</v>
          </cell>
        </row>
        <row r="1198">
          <cell r="A1198">
            <v>1197</v>
          </cell>
          <cell r="B1198" t="str">
            <v>one thousand one hundred ninety seven SDG Only</v>
          </cell>
        </row>
        <row r="1199">
          <cell r="A1199">
            <v>1198</v>
          </cell>
          <cell r="B1199" t="str">
            <v>one thousand one hundred ninety eight SDG Only</v>
          </cell>
        </row>
        <row r="1200">
          <cell r="A1200">
            <v>1199</v>
          </cell>
          <cell r="B1200" t="str">
            <v>one thousand one hundred ninety nine SDG Only</v>
          </cell>
        </row>
        <row r="1201">
          <cell r="A1201">
            <v>1200</v>
          </cell>
          <cell r="B1201" t="str">
            <v>one thousand two hundred  SDG Only</v>
          </cell>
        </row>
        <row r="1202">
          <cell r="A1202">
            <v>1201</v>
          </cell>
          <cell r="B1202" t="str">
            <v>one thousand two hundred one SDG Only</v>
          </cell>
        </row>
        <row r="1203">
          <cell r="A1203">
            <v>1202</v>
          </cell>
          <cell r="B1203" t="str">
            <v>one thousand two hundred two SDG Only</v>
          </cell>
        </row>
        <row r="1204">
          <cell r="A1204">
            <v>1203</v>
          </cell>
          <cell r="B1204" t="str">
            <v>one thousand two hundred three SDG Only</v>
          </cell>
        </row>
        <row r="1205">
          <cell r="A1205">
            <v>1204</v>
          </cell>
          <cell r="B1205" t="str">
            <v>one thousand two hundred four SDG Only</v>
          </cell>
        </row>
        <row r="1206">
          <cell r="A1206">
            <v>1205</v>
          </cell>
          <cell r="B1206" t="str">
            <v>one thousand two hundred five SDG Only</v>
          </cell>
        </row>
        <row r="1207">
          <cell r="A1207">
            <v>1206</v>
          </cell>
          <cell r="B1207" t="str">
            <v>one thousand two hundred six SDG Only</v>
          </cell>
        </row>
        <row r="1208">
          <cell r="A1208">
            <v>1207</v>
          </cell>
          <cell r="B1208" t="str">
            <v>one thousand two hundred seven SDG Only</v>
          </cell>
        </row>
        <row r="1209">
          <cell r="A1209">
            <v>1208</v>
          </cell>
          <cell r="B1209" t="str">
            <v>one thousand two hundred eight SDG Only</v>
          </cell>
        </row>
        <row r="1210">
          <cell r="A1210">
            <v>1209</v>
          </cell>
          <cell r="B1210" t="str">
            <v>one thousand two hundred nine SDG Only</v>
          </cell>
        </row>
        <row r="1211">
          <cell r="A1211">
            <v>1210</v>
          </cell>
          <cell r="B1211" t="str">
            <v>one thousand two hundred ten SDG Only</v>
          </cell>
        </row>
        <row r="1212">
          <cell r="A1212">
            <v>1211</v>
          </cell>
          <cell r="B1212" t="str">
            <v>one thousand two hundred eleven SDG Only</v>
          </cell>
        </row>
        <row r="1213">
          <cell r="A1213">
            <v>1212</v>
          </cell>
          <cell r="B1213" t="str">
            <v>one thousand two hundred twelve SDG Only</v>
          </cell>
        </row>
        <row r="1214">
          <cell r="A1214">
            <v>1213</v>
          </cell>
          <cell r="B1214" t="str">
            <v>one thousand two hundred thirteen SDG Only</v>
          </cell>
        </row>
        <row r="1215">
          <cell r="A1215">
            <v>1214</v>
          </cell>
          <cell r="B1215" t="str">
            <v>one thousand two hundred fourteen SDG Only</v>
          </cell>
        </row>
        <row r="1216">
          <cell r="A1216">
            <v>1215</v>
          </cell>
          <cell r="B1216" t="str">
            <v>one thousand two hundred fifteen SDG Only</v>
          </cell>
        </row>
        <row r="1217">
          <cell r="A1217">
            <v>1216</v>
          </cell>
          <cell r="B1217" t="str">
            <v>one thousand two hundred sixteen SDG Only</v>
          </cell>
        </row>
        <row r="1218">
          <cell r="A1218">
            <v>1217</v>
          </cell>
          <cell r="B1218" t="str">
            <v>one thousand two hundred seventeen SDG Only</v>
          </cell>
        </row>
        <row r="1219">
          <cell r="A1219">
            <v>1218</v>
          </cell>
          <cell r="B1219" t="str">
            <v>one thousand two hundred eighteen SDG Only</v>
          </cell>
        </row>
        <row r="1220">
          <cell r="A1220">
            <v>1219</v>
          </cell>
          <cell r="B1220" t="str">
            <v>one thousand two hundred nineteen SDG Only</v>
          </cell>
        </row>
        <row r="1221">
          <cell r="A1221">
            <v>1220</v>
          </cell>
          <cell r="B1221" t="str">
            <v>one thousand two hundred twenty  SDG Only</v>
          </cell>
        </row>
        <row r="1222">
          <cell r="A1222">
            <v>1221</v>
          </cell>
          <cell r="B1222" t="str">
            <v>one thousand two hundred twenty one SDG Only</v>
          </cell>
        </row>
        <row r="1223">
          <cell r="A1223">
            <v>1222</v>
          </cell>
          <cell r="B1223" t="str">
            <v>one thousand two hundred twenty two SDG Only</v>
          </cell>
        </row>
        <row r="1224">
          <cell r="A1224">
            <v>1223</v>
          </cell>
          <cell r="B1224" t="str">
            <v>one thousand two hundred twenty three SDG Only</v>
          </cell>
        </row>
        <row r="1225">
          <cell r="A1225">
            <v>1224</v>
          </cell>
          <cell r="B1225" t="str">
            <v>one thousand two hundred twenty four SDG Only</v>
          </cell>
        </row>
        <row r="1226">
          <cell r="A1226">
            <v>1225</v>
          </cell>
          <cell r="B1226" t="str">
            <v>one thousand two hundred twenty five SDG Only</v>
          </cell>
        </row>
        <row r="1227">
          <cell r="A1227">
            <v>1226</v>
          </cell>
          <cell r="B1227" t="str">
            <v>one thousand two hundred twenty six SDG Only</v>
          </cell>
        </row>
        <row r="1228">
          <cell r="A1228">
            <v>1227</v>
          </cell>
          <cell r="B1228" t="str">
            <v>one thousand two hundred twenty seven SDG Only</v>
          </cell>
        </row>
        <row r="1229">
          <cell r="A1229">
            <v>1228</v>
          </cell>
          <cell r="B1229" t="str">
            <v>one thousand two hundred twenty eight SDG Only</v>
          </cell>
        </row>
        <row r="1230">
          <cell r="A1230">
            <v>1229</v>
          </cell>
          <cell r="B1230" t="str">
            <v>one thousand two hundred twenty nine SDG Only</v>
          </cell>
        </row>
        <row r="1231">
          <cell r="A1231">
            <v>1230</v>
          </cell>
          <cell r="B1231" t="str">
            <v>one thousand two hundred thirty  SDG Only</v>
          </cell>
        </row>
        <row r="1232">
          <cell r="A1232">
            <v>1231</v>
          </cell>
          <cell r="B1232" t="str">
            <v>one thousand two hundred thirty one SDG Only</v>
          </cell>
        </row>
        <row r="1233">
          <cell r="A1233">
            <v>1232</v>
          </cell>
          <cell r="B1233" t="str">
            <v>one thousand two hundred thirty two SDG Only</v>
          </cell>
        </row>
        <row r="1234">
          <cell r="A1234">
            <v>1233</v>
          </cell>
          <cell r="B1234" t="str">
            <v>one thousand two hundred thirty three SDG Only</v>
          </cell>
        </row>
        <row r="1235">
          <cell r="A1235">
            <v>1234</v>
          </cell>
          <cell r="B1235" t="str">
            <v>one thousand two hundred thirty four SDG Only</v>
          </cell>
        </row>
        <row r="1236">
          <cell r="A1236">
            <v>1235</v>
          </cell>
          <cell r="B1236" t="str">
            <v>one thousand two hundred thirty five SDG Only</v>
          </cell>
        </row>
        <row r="1237">
          <cell r="A1237">
            <v>1236</v>
          </cell>
          <cell r="B1237" t="str">
            <v>one thousand two hundred thirty six SDG Only</v>
          </cell>
        </row>
        <row r="1238">
          <cell r="A1238">
            <v>1237</v>
          </cell>
          <cell r="B1238" t="str">
            <v>one thousand two hundred thirty seven SDG Only</v>
          </cell>
        </row>
        <row r="1239">
          <cell r="A1239">
            <v>1238</v>
          </cell>
          <cell r="B1239" t="str">
            <v>one thousand two hundred thirty eight SDG Only</v>
          </cell>
        </row>
        <row r="1240">
          <cell r="A1240">
            <v>1239</v>
          </cell>
          <cell r="B1240" t="str">
            <v>one thousand two hundred thirty nine SDG Only</v>
          </cell>
        </row>
        <row r="1241">
          <cell r="A1241">
            <v>1240</v>
          </cell>
          <cell r="B1241" t="str">
            <v>one thousand two hundred fourty  SDG Only</v>
          </cell>
        </row>
        <row r="1242">
          <cell r="A1242">
            <v>1241</v>
          </cell>
          <cell r="B1242" t="str">
            <v>one thousand two hundred fourty one SDG Only</v>
          </cell>
        </row>
        <row r="1243">
          <cell r="A1243">
            <v>1242</v>
          </cell>
          <cell r="B1243" t="str">
            <v>one thousand two hundred fourty two SDG Only</v>
          </cell>
        </row>
        <row r="1244">
          <cell r="A1244">
            <v>1243</v>
          </cell>
          <cell r="B1244" t="str">
            <v>one thousand two hundred fourty three SDG Only</v>
          </cell>
        </row>
        <row r="1245">
          <cell r="A1245">
            <v>1244</v>
          </cell>
          <cell r="B1245" t="str">
            <v>one thousand two hundred fourty four SDG Only</v>
          </cell>
        </row>
        <row r="1246">
          <cell r="A1246">
            <v>1245</v>
          </cell>
          <cell r="B1246" t="str">
            <v>one thousand two hundred fourty five SDG Only</v>
          </cell>
        </row>
        <row r="1247">
          <cell r="A1247">
            <v>1246</v>
          </cell>
          <cell r="B1247" t="str">
            <v>one thousand two hundred fourty six SDG Only</v>
          </cell>
        </row>
        <row r="1248">
          <cell r="A1248">
            <v>1247</v>
          </cell>
          <cell r="B1248" t="str">
            <v>one thousand two hundred fourty seven SDG Only</v>
          </cell>
        </row>
        <row r="1249">
          <cell r="A1249">
            <v>1248</v>
          </cell>
          <cell r="B1249" t="str">
            <v>one thousand two hundred fourty eight SDG Only</v>
          </cell>
        </row>
        <row r="1250">
          <cell r="A1250">
            <v>1249</v>
          </cell>
          <cell r="B1250" t="str">
            <v>one thousand two hundred fourty nine SDG Only</v>
          </cell>
        </row>
        <row r="1251">
          <cell r="A1251">
            <v>1250</v>
          </cell>
          <cell r="B1251" t="str">
            <v>one thousand two hundred fifty  SDG Only</v>
          </cell>
        </row>
        <row r="1252">
          <cell r="A1252">
            <v>1251</v>
          </cell>
          <cell r="B1252" t="str">
            <v>one thousand two hundred fifty one SDG Only</v>
          </cell>
        </row>
        <row r="1253">
          <cell r="A1253">
            <v>1252</v>
          </cell>
          <cell r="B1253" t="str">
            <v>one thousand two hundred fifty two SDG Only</v>
          </cell>
        </row>
        <row r="1254">
          <cell r="A1254">
            <v>1253</v>
          </cell>
          <cell r="B1254" t="str">
            <v>one thousand two hundred fifty three SDG Only</v>
          </cell>
        </row>
        <row r="1255">
          <cell r="A1255">
            <v>1254</v>
          </cell>
          <cell r="B1255" t="str">
            <v>one thousand two hundred fifty four SDG Only</v>
          </cell>
        </row>
        <row r="1256">
          <cell r="A1256">
            <v>1255</v>
          </cell>
          <cell r="B1256" t="str">
            <v>one thousand two hundred fifty five SDG Only</v>
          </cell>
        </row>
        <row r="1257">
          <cell r="A1257">
            <v>1256</v>
          </cell>
          <cell r="B1257" t="str">
            <v>one thousand two hundred fifty six SDG Only</v>
          </cell>
        </row>
        <row r="1258">
          <cell r="A1258">
            <v>1257</v>
          </cell>
          <cell r="B1258" t="str">
            <v>one thousand two hundred fifty seven SDG Only</v>
          </cell>
        </row>
        <row r="1259">
          <cell r="A1259">
            <v>1258</v>
          </cell>
          <cell r="B1259" t="str">
            <v>one thousand two hundred fifty eight SDG Only</v>
          </cell>
        </row>
        <row r="1260">
          <cell r="A1260">
            <v>1259</v>
          </cell>
          <cell r="B1260" t="str">
            <v>one thousand two hundred fifty nine SDG Only</v>
          </cell>
        </row>
        <row r="1261">
          <cell r="A1261">
            <v>1260</v>
          </cell>
          <cell r="B1261" t="str">
            <v>one thousand two hundred sixty  SDG Only</v>
          </cell>
        </row>
        <row r="1262">
          <cell r="A1262">
            <v>1261</v>
          </cell>
          <cell r="B1262" t="str">
            <v>one thousand two hundred sixty one SDG Only</v>
          </cell>
        </row>
        <row r="1263">
          <cell r="A1263">
            <v>1262</v>
          </cell>
          <cell r="B1263" t="str">
            <v>one thousand two hundred sixty two SDG Only</v>
          </cell>
        </row>
        <row r="1264">
          <cell r="A1264">
            <v>1263</v>
          </cell>
          <cell r="B1264" t="str">
            <v>one thousand two hundred sixty three SDG Only</v>
          </cell>
        </row>
        <row r="1265">
          <cell r="A1265">
            <v>1264</v>
          </cell>
          <cell r="B1265" t="str">
            <v>one thousand two hundred sixty four SDG Only</v>
          </cell>
        </row>
        <row r="1266">
          <cell r="A1266">
            <v>1265</v>
          </cell>
          <cell r="B1266" t="str">
            <v>one thousand two hundred sixty five SDG Only</v>
          </cell>
        </row>
        <row r="1267">
          <cell r="A1267">
            <v>1266</v>
          </cell>
          <cell r="B1267" t="str">
            <v>one thousand two hundred sixty six SDG Only</v>
          </cell>
        </row>
        <row r="1268">
          <cell r="A1268">
            <v>1267</v>
          </cell>
          <cell r="B1268" t="str">
            <v>one thousand two hundred sixty seven SDG Only</v>
          </cell>
        </row>
        <row r="1269">
          <cell r="A1269">
            <v>1268</v>
          </cell>
          <cell r="B1269" t="str">
            <v>one thousand two hundred sixty eight SDG Only</v>
          </cell>
        </row>
        <row r="1270">
          <cell r="A1270">
            <v>1269</v>
          </cell>
          <cell r="B1270" t="str">
            <v>one thousand two hundred sixty nine SDG Only</v>
          </cell>
        </row>
        <row r="1271">
          <cell r="A1271">
            <v>1270</v>
          </cell>
          <cell r="B1271" t="str">
            <v>one thousand two hundred seventy  SDG Only</v>
          </cell>
        </row>
        <row r="1272">
          <cell r="A1272">
            <v>1271</v>
          </cell>
          <cell r="B1272" t="str">
            <v>one thousand two hundred seventy one SDG Only</v>
          </cell>
        </row>
        <row r="1273">
          <cell r="A1273">
            <v>1272</v>
          </cell>
          <cell r="B1273" t="str">
            <v>one thousand two hundred seventy two SDG Only</v>
          </cell>
        </row>
        <row r="1274">
          <cell r="A1274">
            <v>1273</v>
          </cell>
          <cell r="B1274" t="str">
            <v>one thousand two hundred seventy three SDG Only</v>
          </cell>
        </row>
        <row r="1275">
          <cell r="A1275">
            <v>1274</v>
          </cell>
          <cell r="B1275" t="str">
            <v>one thousand two hundred seventy four SDG Only</v>
          </cell>
        </row>
        <row r="1276">
          <cell r="A1276">
            <v>1275</v>
          </cell>
          <cell r="B1276" t="str">
            <v>one thousand two hundred seventy five SDG Only</v>
          </cell>
        </row>
        <row r="1277">
          <cell r="A1277">
            <v>1276</v>
          </cell>
          <cell r="B1277" t="str">
            <v>one thousand two hundred seventy six SDG Only</v>
          </cell>
        </row>
        <row r="1278">
          <cell r="A1278">
            <v>1277</v>
          </cell>
          <cell r="B1278" t="str">
            <v>one thousand two hundred seventy seven SDG Only</v>
          </cell>
        </row>
        <row r="1279">
          <cell r="A1279">
            <v>1278</v>
          </cell>
          <cell r="B1279" t="str">
            <v>one thousand two hundred seventy eight SDG Only</v>
          </cell>
        </row>
        <row r="1280">
          <cell r="A1280">
            <v>1279</v>
          </cell>
          <cell r="B1280" t="str">
            <v>one thousand two hundred seventy nine SDG Only</v>
          </cell>
        </row>
        <row r="1281">
          <cell r="A1281">
            <v>1280</v>
          </cell>
          <cell r="B1281" t="str">
            <v>one thousand two hundred eighty  SDG Only</v>
          </cell>
        </row>
        <row r="1282">
          <cell r="A1282">
            <v>1281</v>
          </cell>
          <cell r="B1282" t="str">
            <v>one thousand two hundred eighty one SDG Only</v>
          </cell>
        </row>
        <row r="1283">
          <cell r="A1283">
            <v>1282</v>
          </cell>
          <cell r="B1283" t="str">
            <v>one thousand two hundred eighty two SDG Only</v>
          </cell>
        </row>
        <row r="1284">
          <cell r="A1284">
            <v>1283</v>
          </cell>
          <cell r="B1284" t="str">
            <v>one thousand two hundred eighty three SDG Only</v>
          </cell>
        </row>
        <row r="1285">
          <cell r="A1285">
            <v>1284</v>
          </cell>
          <cell r="B1285" t="str">
            <v>one thousand two hundred eighty four SDG Only</v>
          </cell>
        </row>
        <row r="1286">
          <cell r="A1286">
            <v>1285</v>
          </cell>
          <cell r="B1286" t="str">
            <v>one thousand two hundred eighty five SDG Only</v>
          </cell>
        </row>
        <row r="1287">
          <cell r="A1287">
            <v>1286</v>
          </cell>
          <cell r="B1287" t="str">
            <v>one thousand two hundred eighty six SDG Only</v>
          </cell>
        </row>
        <row r="1288">
          <cell r="A1288">
            <v>1287</v>
          </cell>
          <cell r="B1288" t="str">
            <v>one thousand two hundred eighty seven SDG Only</v>
          </cell>
        </row>
        <row r="1289">
          <cell r="A1289">
            <v>1288</v>
          </cell>
          <cell r="B1289" t="str">
            <v>one thousand two hundred eighty eight SDG Only</v>
          </cell>
        </row>
        <row r="1290">
          <cell r="A1290">
            <v>1289</v>
          </cell>
          <cell r="B1290" t="str">
            <v>one thousand two hundred eighty nine SDG Only</v>
          </cell>
        </row>
        <row r="1291">
          <cell r="A1291">
            <v>1290</v>
          </cell>
          <cell r="B1291" t="str">
            <v>one thousand two hundred ninety  SDG Only</v>
          </cell>
        </row>
        <row r="1292">
          <cell r="A1292">
            <v>1291</v>
          </cell>
          <cell r="B1292" t="str">
            <v>one thousand two hundred ninety one SDG Only</v>
          </cell>
        </row>
        <row r="1293">
          <cell r="A1293">
            <v>1292</v>
          </cell>
          <cell r="B1293" t="str">
            <v>one thousand two hundred ninety two SDG Only</v>
          </cell>
        </row>
        <row r="1294">
          <cell r="A1294">
            <v>1293</v>
          </cell>
          <cell r="B1294" t="str">
            <v>one thousand two hundred ninety three SDG Only</v>
          </cell>
        </row>
        <row r="1295">
          <cell r="A1295">
            <v>1294</v>
          </cell>
          <cell r="B1295" t="str">
            <v>one thousand two hundred ninety four SDG Only</v>
          </cell>
        </row>
        <row r="1296">
          <cell r="A1296">
            <v>1295</v>
          </cell>
          <cell r="B1296" t="str">
            <v>one thousand two hundred ninety five SDG Only</v>
          </cell>
        </row>
        <row r="1297">
          <cell r="A1297">
            <v>1296</v>
          </cell>
          <cell r="B1297" t="str">
            <v>one thousand two hundred ninety six SDG Only</v>
          </cell>
        </row>
        <row r="1298">
          <cell r="A1298">
            <v>1297</v>
          </cell>
          <cell r="B1298" t="str">
            <v>one thousand two hundred ninety seven SDG Only</v>
          </cell>
        </row>
        <row r="1299">
          <cell r="A1299">
            <v>1298</v>
          </cell>
          <cell r="B1299" t="str">
            <v>one thousand two hundred ninety eight SDG Only</v>
          </cell>
        </row>
        <row r="1300">
          <cell r="A1300">
            <v>1299</v>
          </cell>
          <cell r="B1300" t="str">
            <v>one thousand two hundred ninety nine SDG Only</v>
          </cell>
        </row>
        <row r="1301">
          <cell r="A1301">
            <v>1300</v>
          </cell>
          <cell r="B1301" t="str">
            <v>one thousand three hundred  SDG Only</v>
          </cell>
        </row>
        <row r="1302">
          <cell r="A1302">
            <v>1301</v>
          </cell>
          <cell r="B1302" t="str">
            <v>one thousand three hundred one SDG Only</v>
          </cell>
        </row>
        <row r="1303">
          <cell r="A1303">
            <v>1302</v>
          </cell>
          <cell r="B1303" t="str">
            <v>one thousand three hundred two SDG Only</v>
          </cell>
        </row>
        <row r="1304">
          <cell r="A1304">
            <v>1303</v>
          </cell>
          <cell r="B1304" t="str">
            <v>one thousand three hundred three SDG Only</v>
          </cell>
        </row>
        <row r="1305">
          <cell r="A1305">
            <v>1304</v>
          </cell>
          <cell r="B1305" t="str">
            <v>one thousand three hundred four SDG Only</v>
          </cell>
        </row>
        <row r="1306">
          <cell r="A1306">
            <v>1305</v>
          </cell>
          <cell r="B1306" t="str">
            <v>one thousand three hundred five SDG Only</v>
          </cell>
        </row>
        <row r="1307">
          <cell r="A1307">
            <v>1306</v>
          </cell>
          <cell r="B1307" t="str">
            <v>one thousand three hundred six SDG Only</v>
          </cell>
        </row>
        <row r="1308">
          <cell r="A1308">
            <v>1307</v>
          </cell>
          <cell r="B1308" t="str">
            <v>one thousand three hundred seven SDG Only</v>
          </cell>
        </row>
        <row r="1309">
          <cell r="A1309">
            <v>1308</v>
          </cell>
          <cell r="B1309" t="str">
            <v>one thousand three hundred eight SDG Only</v>
          </cell>
        </row>
        <row r="1310">
          <cell r="A1310">
            <v>1309</v>
          </cell>
          <cell r="B1310" t="str">
            <v>one thousand three hundred nine SDG Only</v>
          </cell>
        </row>
        <row r="1311">
          <cell r="A1311">
            <v>1310</v>
          </cell>
          <cell r="B1311" t="str">
            <v>one thousand three hundred ten SDG Only</v>
          </cell>
        </row>
        <row r="1312">
          <cell r="A1312">
            <v>1311</v>
          </cell>
          <cell r="B1312" t="str">
            <v>one thousand three hundred eleven SDG Only</v>
          </cell>
        </row>
        <row r="1313">
          <cell r="A1313">
            <v>1312</v>
          </cell>
          <cell r="B1313" t="str">
            <v>one thousand three hundred twelve SDG Only</v>
          </cell>
        </row>
        <row r="1314">
          <cell r="A1314">
            <v>1313</v>
          </cell>
          <cell r="B1314" t="str">
            <v>one thousand three hundred thirteen SDG Only</v>
          </cell>
        </row>
        <row r="1315">
          <cell r="A1315">
            <v>1314</v>
          </cell>
          <cell r="B1315" t="str">
            <v>one thousand three hundred fourteen SDG Only</v>
          </cell>
        </row>
        <row r="1316">
          <cell r="A1316">
            <v>1315</v>
          </cell>
          <cell r="B1316" t="str">
            <v>one thousand three hundred fifteen SDG Only</v>
          </cell>
        </row>
        <row r="1317">
          <cell r="A1317">
            <v>1316</v>
          </cell>
          <cell r="B1317" t="str">
            <v>one thousand three hundred sixteen SDG Only</v>
          </cell>
        </row>
        <row r="1318">
          <cell r="A1318">
            <v>1317</v>
          </cell>
          <cell r="B1318" t="str">
            <v>one thousand three hundred seventeen SDG Only</v>
          </cell>
        </row>
        <row r="1319">
          <cell r="A1319">
            <v>1318</v>
          </cell>
          <cell r="B1319" t="str">
            <v>one thousand three hundred eighteen SDG Only</v>
          </cell>
        </row>
        <row r="1320">
          <cell r="A1320">
            <v>1319</v>
          </cell>
          <cell r="B1320" t="str">
            <v>one thousand three hundred nineteen SDG Only</v>
          </cell>
        </row>
        <row r="1321">
          <cell r="A1321">
            <v>1320</v>
          </cell>
          <cell r="B1321" t="str">
            <v>one thousand three hundred twenty  SDG Only</v>
          </cell>
        </row>
        <row r="1322">
          <cell r="A1322">
            <v>1321</v>
          </cell>
          <cell r="B1322" t="str">
            <v>one thousand three hundred twenty one SDG Only</v>
          </cell>
        </row>
        <row r="1323">
          <cell r="A1323">
            <v>1322</v>
          </cell>
          <cell r="B1323" t="str">
            <v>one thousand three hundred twenty two SDG Only</v>
          </cell>
        </row>
        <row r="1324">
          <cell r="A1324">
            <v>1323</v>
          </cell>
          <cell r="B1324" t="str">
            <v>one thousand three hundred twenty three SDG Only</v>
          </cell>
        </row>
        <row r="1325">
          <cell r="A1325">
            <v>1324</v>
          </cell>
          <cell r="B1325" t="str">
            <v>one thousand three hundred twenty four SDG Only</v>
          </cell>
        </row>
        <row r="1326">
          <cell r="A1326">
            <v>1325</v>
          </cell>
          <cell r="B1326" t="str">
            <v>one thousand three hundred twenty five SDG Only</v>
          </cell>
        </row>
        <row r="1327">
          <cell r="A1327">
            <v>1326</v>
          </cell>
          <cell r="B1327" t="str">
            <v>one thousand three hundred twenty six SDG Only</v>
          </cell>
        </row>
        <row r="1328">
          <cell r="A1328">
            <v>1327</v>
          </cell>
          <cell r="B1328" t="str">
            <v>one thousand three hundred twenty seven SDG Only</v>
          </cell>
        </row>
        <row r="1329">
          <cell r="A1329">
            <v>1328</v>
          </cell>
          <cell r="B1329" t="str">
            <v>one thousand three hundred twenty eight SDG Only</v>
          </cell>
        </row>
        <row r="1330">
          <cell r="A1330">
            <v>1329</v>
          </cell>
          <cell r="B1330" t="str">
            <v>one thousand three hundred twenty nine SDG Only</v>
          </cell>
        </row>
        <row r="1331">
          <cell r="A1331">
            <v>1330</v>
          </cell>
          <cell r="B1331" t="str">
            <v>one thousand three hundred thirty  SDG Only</v>
          </cell>
        </row>
        <row r="1332">
          <cell r="A1332">
            <v>1331</v>
          </cell>
          <cell r="B1332" t="str">
            <v>one thousand three hundred thirty one SDG Only</v>
          </cell>
        </row>
        <row r="1333">
          <cell r="A1333">
            <v>1332</v>
          </cell>
          <cell r="B1333" t="str">
            <v>one thousand three hundred thirty two SDG Only</v>
          </cell>
        </row>
        <row r="1334">
          <cell r="A1334">
            <v>1333</v>
          </cell>
          <cell r="B1334" t="str">
            <v>one thousand three hundred thirty three SDG Only</v>
          </cell>
        </row>
        <row r="1335">
          <cell r="A1335">
            <v>1334</v>
          </cell>
          <cell r="B1335" t="str">
            <v>one thousand three hundred thirty four SDG Only</v>
          </cell>
        </row>
        <row r="1336">
          <cell r="A1336">
            <v>1335</v>
          </cell>
          <cell r="B1336" t="str">
            <v>one thousand three hundred thirty five SDG Only</v>
          </cell>
        </row>
        <row r="1337">
          <cell r="A1337">
            <v>1336</v>
          </cell>
          <cell r="B1337" t="str">
            <v>one thousand three hundred thirty six SDG Only</v>
          </cell>
        </row>
        <row r="1338">
          <cell r="A1338">
            <v>1337</v>
          </cell>
          <cell r="B1338" t="str">
            <v>one thousand three hundred thirty seven SDG Only</v>
          </cell>
        </row>
        <row r="1339">
          <cell r="A1339">
            <v>1338</v>
          </cell>
          <cell r="B1339" t="str">
            <v>one thousand three hundred thirty eight SDG Only</v>
          </cell>
        </row>
        <row r="1340">
          <cell r="A1340">
            <v>1339</v>
          </cell>
          <cell r="B1340" t="str">
            <v>one thousand three hundred thirty nine SDG Only</v>
          </cell>
        </row>
        <row r="1341">
          <cell r="A1341">
            <v>1340</v>
          </cell>
          <cell r="B1341" t="str">
            <v>one thousand three hundred fourty  SDG Only</v>
          </cell>
        </row>
        <row r="1342">
          <cell r="A1342">
            <v>1341</v>
          </cell>
          <cell r="B1342" t="str">
            <v>one thousand three hundred fourty one SDG Only</v>
          </cell>
        </row>
        <row r="1343">
          <cell r="A1343">
            <v>1342</v>
          </cell>
          <cell r="B1343" t="str">
            <v>one thousand three hundred fourty two SDG Only</v>
          </cell>
        </row>
        <row r="1344">
          <cell r="A1344">
            <v>1343</v>
          </cell>
          <cell r="B1344" t="str">
            <v>one thousand three hundred fourty three SDG Only</v>
          </cell>
        </row>
        <row r="1345">
          <cell r="A1345">
            <v>1344</v>
          </cell>
          <cell r="B1345" t="str">
            <v>one thousand three hundred fourty four SDG Only</v>
          </cell>
        </row>
        <row r="1346">
          <cell r="A1346">
            <v>1345</v>
          </cell>
          <cell r="B1346" t="str">
            <v>one thousand three hundred fourty five SDG Only</v>
          </cell>
        </row>
        <row r="1347">
          <cell r="A1347">
            <v>1346</v>
          </cell>
          <cell r="B1347" t="str">
            <v>one thousand three hundred fourty six SDG Only</v>
          </cell>
        </row>
        <row r="1348">
          <cell r="A1348">
            <v>1347</v>
          </cell>
          <cell r="B1348" t="str">
            <v>one thousand three hundred fourty seven SDG Only</v>
          </cell>
        </row>
        <row r="1349">
          <cell r="A1349">
            <v>1348</v>
          </cell>
          <cell r="B1349" t="str">
            <v>one thousand three hundred fourty eight SDG Only</v>
          </cell>
        </row>
        <row r="1350">
          <cell r="A1350">
            <v>1349</v>
          </cell>
          <cell r="B1350" t="str">
            <v>one thousand three hundred fourty nine SDG Only</v>
          </cell>
        </row>
        <row r="1351">
          <cell r="A1351">
            <v>1350</v>
          </cell>
          <cell r="B1351" t="str">
            <v>one thousand three hundred fifty  SDG Only</v>
          </cell>
        </row>
        <row r="1352">
          <cell r="A1352">
            <v>1351</v>
          </cell>
          <cell r="B1352" t="str">
            <v>one thousand three hundred fifty one SDG Only</v>
          </cell>
        </row>
        <row r="1353">
          <cell r="A1353">
            <v>1352</v>
          </cell>
          <cell r="B1353" t="str">
            <v>one thousand three hundred fifty two SDG Only</v>
          </cell>
        </row>
        <row r="1354">
          <cell r="A1354">
            <v>1353</v>
          </cell>
          <cell r="B1354" t="str">
            <v>one thousand three hundred fifty three SDG Only</v>
          </cell>
        </row>
        <row r="1355">
          <cell r="A1355">
            <v>1354</v>
          </cell>
          <cell r="B1355" t="str">
            <v>one thousand three hundred fifty four SDG Only</v>
          </cell>
        </row>
        <row r="1356">
          <cell r="A1356">
            <v>1355</v>
          </cell>
          <cell r="B1356" t="str">
            <v>one thousand three hundred fifty five SDG Only</v>
          </cell>
        </row>
        <row r="1357">
          <cell r="A1357">
            <v>1356</v>
          </cell>
          <cell r="B1357" t="str">
            <v>one thousand three hundred fifty six SDG Only</v>
          </cell>
        </row>
        <row r="1358">
          <cell r="A1358">
            <v>1357</v>
          </cell>
          <cell r="B1358" t="str">
            <v>one thousand three hundred fifty seven SDG Only</v>
          </cell>
        </row>
        <row r="1359">
          <cell r="A1359">
            <v>1358</v>
          </cell>
          <cell r="B1359" t="str">
            <v>one thousand three hundred fifty eight SDG Only</v>
          </cell>
        </row>
        <row r="1360">
          <cell r="A1360">
            <v>1359</v>
          </cell>
          <cell r="B1360" t="str">
            <v>one thousand three hundred fifty nine SDG Only</v>
          </cell>
        </row>
        <row r="1361">
          <cell r="A1361">
            <v>1360</v>
          </cell>
          <cell r="B1361" t="str">
            <v>one thousand three hundred sixty  SDG Only</v>
          </cell>
        </row>
        <row r="1362">
          <cell r="A1362">
            <v>1361</v>
          </cell>
          <cell r="B1362" t="str">
            <v>one thousand three hundred sixty one SDG Only</v>
          </cell>
        </row>
        <row r="1363">
          <cell r="A1363">
            <v>1362</v>
          </cell>
          <cell r="B1363" t="str">
            <v>one thousand three hundred sixty two SDG Only</v>
          </cell>
        </row>
        <row r="1364">
          <cell r="A1364">
            <v>1363</v>
          </cell>
          <cell r="B1364" t="str">
            <v>one thousand three hundred sixty three SDG Only</v>
          </cell>
        </row>
        <row r="1365">
          <cell r="A1365">
            <v>1364</v>
          </cell>
          <cell r="B1365" t="str">
            <v>one thousand three hundred sixty four SDG Only</v>
          </cell>
        </row>
        <row r="1366">
          <cell r="A1366">
            <v>1365</v>
          </cell>
          <cell r="B1366" t="str">
            <v>one thousand three hundred sixty five SDG Only</v>
          </cell>
        </row>
        <row r="1367">
          <cell r="A1367">
            <v>1366</v>
          </cell>
          <cell r="B1367" t="str">
            <v>one thousand three hundred sixty six SDG Only</v>
          </cell>
        </row>
        <row r="1368">
          <cell r="A1368">
            <v>1367</v>
          </cell>
          <cell r="B1368" t="str">
            <v>one thousand three hundred sixty seven SDG Only</v>
          </cell>
        </row>
        <row r="1369">
          <cell r="A1369">
            <v>1368</v>
          </cell>
          <cell r="B1369" t="str">
            <v>one thousand three hundred sixty eight SDG Only</v>
          </cell>
        </row>
        <row r="1370">
          <cell r="A1370">
            <v>1369</v>
          </cell>
          <cell r="B1370" t="str">
            <v>one thousand three hundred sixty nine SDG Only</v>
          </cell>
        </row>
        <row r="1371">
          <cell r="A1371">
            <v>1370</v>
          </cell>
          <cell r="B1371" t="str">
            <v>one thousand three hundred seventy  SDG Only</v>
          </cell>
        </row>
        <row r="1372">
          <cell r="A1372">
            <v>1371</v>
          </cell>
          <cell r="B1372" t="str">
            <v>one thousand three hundred seventy one SDG Only</v>
          </cell>
        </row>
        <row r="1373">
          <cell r="A1373">
            <v>1372</v>
          </cell>
          <cell r="B1373" t="str">
            <v>one thousand three hundred seventy two SDG Only</v>
          </cell>
        </row>
        <row r="1374">
          <cell r="A1374">
            <v>1373</v>
          </cell>
          <cell r="B1374" t="str">
            <v>one thousand three hundred seventy three SDG Only</v>
          </cell>
        </row>
        <row r="1375">
          <cell r="A1375">
            <v>1374</v>
          </cell>
          <cell r="B1375" t="str">
            <v>one thousand three hundred seventy four SDG Only</v>
          </cell>
        </row>
        <row r="1376">
          <cell r="A1376">
            <v>1375</v>
          </cell>
          <cell r="B1376" t="str">
            <v>one thousand three hundred seventy five SDG Only</v>
          </cell>
        </row>
        <row r="1377">
          <cell r="A1377">
            <v>1376</v>
          </cell>
          <cell r="B1377" t="str">
            <v>one thousand three hundred seventy six SDG Only</v>
          </cell>
        </row>
        <row r="1378">
          <cell r="A1378">
            <v>1377</v>
          </cell>
          <cell r="B1378" t="str">
            <v>one thousand three hundred seventy seven SDG Only</v>
          </cell>
        </row>
        <row r="1379">
          <cell r="A1379">
            <v>1378</v>
          </cell>
          <cell r="B1379" t="str">
            <v>one thousand three hundred seventy eight SDG Only</v>
          </cell>
        </row>
        <row r="1380">
          <cell r="A1380">
            <v>1379</v>
          </cell>
          <cell r="B1380" t="str">
            <v>one thousand three hundred seventy nine SDG Only</v>
          </cell>
        </row>
        <row r="1381">
          <cell r="A1381">
            <v>1380</v>
          </cell>
          <cell r="B1381" t="str">
            <v>one thousand three hundred eighty  SDG Only</v>
          </cell>
        </row>
        <row r="1382">
          <cell r="A1382">
            <v>1381</v>
          </cell>
          <cell r="B1382" t="str">
            <v>one thousand three hundred eighty one SDG Only</v>
          </cell>
        </row>
        <row r="1383">
          <cell r="A1383">
            <v>1382</v>
          </cell>
          <cell r="B1383" t="str">
            <v>one thousand three hundred eighty two SDG Only</v>
          </cell>
        </row>
        <row r="1384">
          <cell r="A1384">
            <v>1383</v>
          </cell>
          <cell r="B1384" t="str">
            <v>one thousand three hundred eighty three SDG Only</v>
          </cell>
        </row>
        <row r="1385">
          <cell r="A1385">
            <v>1384</v>
          </cell>
          <cell r="B1385" t="str">
            <v>one thousand three hundred eighty four SDG Only</v>
          </cell>
        </row>
        <row r="1386">
          <cell r="A1386">
            <v>1385</v>
          </cell>
          <cell r="B1386" t="str">
            <v>one thousand three hundred eighty five SDG Only</v>
          </cell>
        </row>
        <row r="1387">
          <cell r="A1387">
            <v>1386</v>
          </cell>
          <cell r="B1387" t="str">
            <v>one thousand three hundred eighty six SDG Only</v>
          </cell>
        </row>
        <row r="1388">
          <cell r="A1388">
            <v>1387</v>
          </cell>
          <cell r="B1388" t="str">
            <v>one thousand three hundred eighty seven SDG Only</v>
          </cell>
        </row>
        <row r="1389">
          <cell r="A1389">
            <v>1388</v>
          </cell>
          <cell r="B1389" t="str">
            <v>one thousand three hundred eighty eight SDG Only</v>
          </cell>
        </row>
        <row r="1390">
          <cell r="A1390">
            <v>1389</v>
          </cell>
          <cell r="B1390" t="str">
            <v>one thousand three hundred eighty nine SDG Only</v>
          </cell>
        </row>
        <row r="1391">
          <cell r="A1391">
            <v>1390</v>
          </cell>
          <cell r="B1391" t="str">
            <v>one thousand three hundred ninety  SDG Only</v>
          </cell>
        </row>
        <row r="1392">
          <cell r="A1392">
            <v>1391</v>
          </cell>
          <cell r="B1392" t="str">
            <v>one thousand three hundred ninety one SDG Only</v>
          </cell>
        </row>
        <row r="1393">
          <cell r="A1393">
            <v>1392</v>
          </cell>
          <cell r="B1393" t="str">
            <v>one thousand three hundred ninety two SDG Only</v>
          </cell>
        </row>
        <row r="1394">
          <cell r="A1394">
            <v>1393</v>
          </cell>
          <cell r="B1394" t="str">
            <v>one thousand three hundred ninety three SDG Only</v>
          </cell>
        </row>
        <row r="1395">
          <cell r="A1395">
            <v>1394</v>
          </cell>
          <cell r="B1395" t="str">
            <v>one thousand three hundred ninety four SDG Only</v>
          </cell>
        </row>
        <row r="1396">
          <cell r="A1396">
            <v>1395</v>
          </cell>
          <cell r="B1396" t="str">
            <v>one thousand three hundred ninety five SDG Only</v>
          </cell>
        </row>
        <row r="1397">
          <cell r="A1397">
            <v>1396</v>
          </cell>
          <cell r="B1397" t="str">
            <v>one thousand three hundred ninety six SDG Only</v>
          </cell>
        </row>
        <row r="1398">
          <cell r="A1398">
            <v>1397</v>
          </cell>
          <cell r="B1398" t="str">
            <v>one thousand three hundred ninety seven SDG Only</v>
          </cell>
        </row>
        <row r="1399">
          <cell r="A1399">
            <v>1398</v>
          </cell>
          <cell r="B1399" t="str">
            <v>one thousand three hundred ninety eight SDG Only</v>
          </cell>
        </row>
        <row r="1400">
          <cell r="A1400">
            <v>1399</v>
          </cell>
          <cell r="B1400" t="str">
            <v>one thousand three hundred ninety nine SDG Only</v>
          </cell>
        </row>
        <row r="1401">
          <cell r="A1401">
            <v>1400</v>
          </cell>
          <cell r="B1401" t="str">
            <v>one thousand four hundred  SDG Only</v>
          </cell>
        </row>
        <row r="1402">
          <cell r="A1402">
            <v>1401</v>
          </cell>
          <cell r="B1402" t="str">
            <v>one thousand four hundred one SDG Only</v>
          </cell>
        </row>
        <row r="1403">
          <cell r="A1403">
            <v>1402</v>
          </cell>
          <cell r="B1403" t="str">
            <v>one thousand four hundred two SDG Only</v>
          </cell>
        </row>
        <row r="1404">
          <cell r="A1404">
            <v>1403</v>
          </cell>
          <cell r="B1404" t="str">
            <v>one thousand four hundred three SDG Only</v>
          </cell>
        </row>
        <row r="1405">
          <cell r="A1405">
            <v>1404</v>
          </cell>
          <cell r="B1405" t="str">
            <v>one thousand four hundred four SDG Only</v>
          </cell>
        </row>
        <row r="1406">
          <cell r="A1406">
            <v>1405</v>
          </cell>
          <cell r="B1406" t="str">
            <v>one thousand four hundred five SDG Only</v>
          </cell>
        </row>
        <row r="1407">
          <cell r="A1407">
            <v>1406</v>
          </cell>
          <cell r="B1407" t="str">
            <v>one thousand four hundred six SDG Only</v>
          </cell>
        </row>
        <row r="1408">
          <cell r="A1408">
            <v>1407</v>
          </cell>
          <cell r="B1408" t="str">
            <v>one thousand four hundred seven SDG Only</v>
          </cell>
        </row>
        <row r="1409">
          <cell r="A1409">
            <v>1408</v>
          </cell>
          <cell r="B1409" t="str">
            <v>one thousand four hundred eight SDG Only</v>
          </cell>
        </row>
        <row r="1410">
          <cell r="A1410">
            <v>1409</v>
          </cell>
          <cell r="B1410" t="str">
            <v>one thousand four hundred nine SDG Only</v>
          </cell>
        </row>
        <row r="1411">
          <cell r="A1411">
            <v>1410</v>
          </cell>
          <cell r="B1411" t="str">
            <v>one thousand four hundred ten SDG Only</v>
          </cell>
        </row>
        <row r="1412">
          <cell r="A1412">
            <v>1411</v>
          </cell>
          <cell r="B1412" t="str">
            <v>one thousand four hundred eleven SDG Only</v>
          </cell>
        </row>
        <row r="1413">
          <cell r="A1413">
            <v>1412</v>
          </cell>
          <cell r="B1413" t="str">
            <v>one thousand four hundred twelve SDG Only</v>
          </cell>
        </row>
        <row r="1414">
          <cell r="A1414">
            <v>1413</v>
          </cell>
          <cell r="B1414" t="str">
            <v>one thousand four hundred thirteen SDG Only</v>
          </cell>
        </row>
        <row r="1415">
          <cell r="A1415">
            <v>1414</v>
          </cell>
          <cell r="B1415" t="str">
            <v>one thousand four hundred fourteen SDG Only</v>
          </cell>
        </row>
        <row r="1416">
          <cell r="A1416">
            <v>1415</v>
          </cell>
          <cell r="B1416" t="str">
            <v>one thousand four hundred fifteen SDG Only</v>
          </cell>
        </row>
        <row r="1417">
          <cell r="A1417">
            <v>1416</v>
          </cell>
          <cell r="B1417" t="str">
            <v>one thousand four hundred sixteen SDG Only</v>
          </cell>
        </row>
        <row r="1418">
          <cell r="A1418">
            <v>1417</v>
          </cell>
          <cell r="B1418" t="str">
            <v>one thousand four hundred seventeen SDG Only</v>
          </cell>
        </row>
        <row r="1419">
          <cell r="A1419">
            <v>1418</v>
          </cell>
          <cell r="B1419" t="str">
            <v>one thousand four hundred eighteen SDG Only</v>
          </cell>
        </row>
        <row r="1420">
          <cell r="A1420">
            <v>1419</v>
          </cell>
          <cell r="B1420" t="str">
            <v>one thousand four hundred nineteen SDG Only</v>
          </cell>
        </row>
        <row r="1421">
          <cell r="A1421">
            <v>1420</v>
          </cell>
          <cell r="B1421" t="str">
            <v>one thousand four hundred twenty  SDG Only</v>
          </cell>
        </row>
        <row r="1422">
          <cell r="A1422">
            <v>1421</v>
          </cell>
          <cell r="B1422" t="str">
            <v>one thousand four hundred twenty one SDG Only</v>
          </cell>
        </row>
        <row r="1423">
          <cell r="A1423">
            <v>1422</v>
          </cell>
          <cell r="B1423" t="str">
            <v>one thousand four hundred twenty two SDG Only</v>
          </cell>
        </row>
        <row r="1424">
          <cell r="A1424">
            <v>1423</v>
          </cell>
          <cell r="B1424" t="str">
            <v>one thousand four hundred twenty three SDG Only</v>
          </cell>
        </row>
        <row r="1425">
          <cell r="A1425">
            <v>1424</v>
          </cell>
          <cell r="B1425" t="str">
            <v>one thousand four hundred twenty four SDG Only</v>
          </cell>
        </row>
        <row r="1426">
          <cell r="A1426">
            <v>1425</v>
          </cell>
          <cell r="B1426" t="str">
            <v>one thousand four hundred twenty five SDG Only</v>
          </cell>
        </row>
        <row r="1427">
          <cell r="A1427">
            <v>1426</v>
          </cell>
          <cell r="B1427" t="str">
            <v>one thousand four hundred twenty six SDG Only</v>
          </cell>
        </row>
        <row r="1428">
          <cell r="A1428">
            <v>1427</v>
          </cell>
          <cell r="B1428" t="str">
            <v>one thousand four hundred twenty seven SDG Only</v>
          </cell>
        </row>
        <row r="1429">
          <cell r="A1429">
            <v>1428</v>
          </cell>
          <cell r="B1429" t="str">
            <v>one thousand four hundred twenty eight SDG Only</v>
          </cell>
        </row>
        <row r="1430">
          <cell r="A1430">
            <v>1429</v>
          </cell>
          <cell r="B1430" t="str">
            <v>one thousand four hundred twenty nine SDG Only</v>
          </cell>
        </row>
        <row r="1431">
          <cell r="A1431">
            <v>1430</v>
          </cell>
          <cell r="B1431" t="str">
            <v>one thousand four hundred thirty  SDG Only</v>
          </cell>
        </row>
        <row r="1432">
          <cell r="A1432">
            <v>1431</v>
          </cell>
          <cell r="B1432" t="str">
            <v>one thousand four hundred thirty one SDG Only</v>
          </cell>
        </row>
        <row r="1433">
          <cell r="A1433">
            <v>1432</v>
          </cell>
          <cell r="B1433" t="str">
            <v>one thousand four hundred thirty two SDG Only</v>
          </cell>
        </row>
        <row r="1434">
          <cell r="A1434">
            <v>1433</v>
          </cell>
          <cell r="B1434" t="str">
            <v>one thousand four hundred thirty three SDG Only</v>
          </cell>
        </row>
        <row r="1435">
          <cell r="A1435">
            <v>1434</v>
          </cell>
          <cell r="B1435" t="str">
            <v>one thousand four hundred thirty four SDG Only</v>
          </cell>
        </row>
        <row r="1436">
          <cell r="A1436">
            <v>1435</v>
          </cell>
          <cell r="B1436" t="str">
            <v>one thousand four hundred thirty five SDG Only</v>
          </cell>
        </row>
        <row r="1437">
          <cell r="A1437">
            <v>1436</v>
          </cell>
          <cell r="B1437" t="str">
            <v>one thousand four hundred thirty six SDG Only</v>
          </cell>
        </row>
        <row r="1438">
          <cell r="A1438">
            <v>1437</v>
          </cell>
          <cell r="B1438" t="str">
            <v>one thousand four hundred thirty seven SDG Only</v>
          </cell>
        </row>
        <row r="1439">
          <cell r="A1439">
            <v>1438</v>
          </cell>
          <cell r="B1439" t="str">
            <v>one thousand four hundred thirty eight SDG Only</v>
          </cell>
        </row>
        <row r="1440">
          <cell r="A1440">
            <v>1439</v>
          </cell>
          <cell r="B1440" t="str">
            <v>one thousand four hundred thirty nine SDG Only</v>
          </cell>
        </row>
        <row r="1441">
          <cell r="A1441">
            <v>1440</v>
          </cell>
          <cell r="B1441" t="str">
            <v>one thousand four hundred fourty  SDG Only</v>
          </cell>
        </row>
        <row r="1442">
          <cell r="A1442">
            <v>1441</v>
          </cell>
          <cell r="B1442" t="str">
            <v>one thousand four hundred fourty one SDG Only</v>
          </cell>
        </row>
        <row r="1443">
          <cell r="A1443">
            <v>1442</v>
          </cell>
          <cell r="B1443" t="str">
            <v>one thousand four hundred fourty two SDG Only</v>
          </cell>
        </row>
        <row r="1444">
          <cell r="A1444">
            <v>1443</v>
          </cell>
          <cell r="B1444" t="str">
            <v>one thousand four hundred fourty three SDG Only</v>
          </cell>
        </row>
        <row r="1445">
          <cell r="A1445">
            <v>1444</v>
          </cell>
          <cell r="B1445" t="str">
            <v>one thousand four hundred fourty four SDG Only</v>
          </cell>
        </row>
        <row r="1446">
          <cell r="A1446">
            <v>1445</v>
          </cell>
          <cell r="B1446" t="str">
            <v>one thousand four hundred fourty five SDG Only</v>
          </cell>
        </row>
        <row r="1447">
          <cell r="A1447">
            <v>1446</v>
          </cell>
          <cell r="B1447" t="str">
            <v>one thousand four hundred fourty six SDG Only</v>
          </cell>
        </row>
        <row r="1448">
          <cell r="A1448">
            <v>1447</v>
          </cell>
          <cell r="B1448" t="str">
            <v>one thousand four hundred fourty seven SDG Only</v>
          </cell>
        </row>
        <row r="1449">
          <cell r="A1449">
            <v>1448</v>
          </cell>
          <cell r="B1449" t="str">
            <v>one thousand four hundred fourty eight SDG Only</v>
          </cell>
        </row>
        <row r="1450">
          <cell r="A1450">
            <v>1449</v>
          </cell>
          <cell r="B1450" t="str">
            <v>one thousand four hundred fourty nine SDG Only</v>
          </cell>
        </row>
        <row r="1451">
          <cell r="A1451">
            <v>1450</v>
          </cell>
          <cell r="B1451" t="str">
            <v>one thousand four hundred fifty  SDG Only</v>
          </cell>
        </row>
        <row r="1452">
          <cell r="A1452">
            <v>1451</v>
          </cell>
          <cell r="B1452" t="str">
            <v>one thousand four hundred fifty one SDG Only</v>
          </cell>
        </row>
        <row r="1453">
          <cell r="A1453">
            <v>1452</v>
          </cell>
          <cell r="B1453" t="str">
            <v>one thousand four hundred fifty two SDG Only</v>
          </cell>
        </row>
        <row r="1454">
          <cell r="A1454">
            <v>1453</v>
          </cell>
          <cell r="B1454" t="str">
            <v>one thousand four hundred fifty three SDG Only</v>
          </cell>
        </row>
        <row r="1455">
          <cell r="A1455">
            <v>1454</v>
          </cell>
          <cell r="B1455" t="str">
            <v>one thousand four hundred fifty four SDG Only</v>
          </cell>
        </row>
        <row r="1456">
          <cell r="A1456">
            <v>1455</v>
          </cell>
          <cell r="B1456" t="str">
            <v>one thousand four hundred fifty five SDG Only</v>
          </cell>
        </row>
        <row r="1457">
          <cell r="A1457">
            <v>1456</v>
          </cell>
          <cell r="B1457" t="str">
            <v>one thousand four hundred fifty six SDG Only</v>
          </cell>
        </row>
        <row r="1458">
          <cell r="A1458">
            <v>1457</v>
          </cell>
          <cell r="B1458" t="str">
            <v>one thousand four hundred fifty seven SDG Only</v>
          </cell>
        </row>
        <row r="1459">
          <cell r="A1459">
            <v>1458</v>
          </cell>
          <cell r="B1459" t="str">
            <v>one thousand four hundred fifty eight SDG Only</v>
          </cell>
        </row>
        <row r="1460">
          <cell r="A1460">
            <v>1459</v>
          </cell>
          <cell r="B1460" t="str">
            <v>one thousand four hundred fifty nine SDG Only</v>
          </cell>
        </row>
        <row r="1461">
          <cell r="A1461">
            <v>1460</v>
          </cell>
          <cell r="B1461" t="str">
            <v>one thousand four hundred sixty  SDG Only</v>
          </cell>
        </row>
        <row r="1462">
          <cell r="A1462">
            <v>1461</v>
          </cell>
          <cell r="B1462" t="str">
            <v>one thousand four hundred sixty one SDG Only</v>
          </cell>
        </row>
        <row r="1463">
          <cell r="A1463">
            <v>1462</v>
          </cell>
          <cell r="B1463" t="str">
            <v>one thousand four hundred sixty two SDG Only</v>
          </cell>
        </row>
        <row r="1464">
          <cell r="A1464">
            <v>1463</v>
          </cell>
          <cell r="B1464" t="str">
            <v>one thousand four hundred sixty three SDG Only</v>
          </cell>
        </row>
        <row r="1465">
          <cell r="A1465">
            <v>1464</v>
          </cell>
          <cell r="B1465" t="str">
            <v>one thousand four hundred sixty four SDG Only</v>
          </cell>
        </row>
        <row r="1466">
          <cell r="A1466">
            <v>1465</v>
          </cell>
          <cell r="B1466" t="str">
            <v>one thousand four hundred sixty five SDG Only</v>
          </cell>
        </row>
        <row r="1467">
          <cell r="A1467">
            <v>1466</v>
          </cell>
          <cell r="B1467" t="str">
            <v>one thousand four hundred sixty six SDG Only</v>
          </cell>
        </row>
        <row r="1468">
          <cell r="A1468">
            <v>1467</v>
          </cell>
          <cell r="B1468" t="str">
            <v>one thousand four hundred sixty seven SDG Only</v>
          </cell>
        </row>
        <row r="1469">
          <cell r="A1469">
            <v>1468</v>
          </cell>
          <cell r="B1469" t="str">
            <v>one thousand four hundred sixty eight SDG Only</v>
          </cell>
        </row>
        <row r="1470">
          <cell r="A1470">
            <v>1469</v>
          </cell>
          <cell r="B1470" t="str">
            <v>one thousand four hundred sixty nine SDG Only</v>
          </cell>
        </row>
        <row r="1471">
          <cell r="A1471">
            <v>1470</v>
          </cell>
          <cell r="B1471" t="str">
            <v>one thousand four hundred seventy  SDG Only</v>
          </cell>
        </row>
        <row r="1472">
          <cell r="A1472">
            <v>1471</v>
          </cell>
          <cell r="B1472" t="str">
            <v>one thousand four hundred seventy one SDG Only</v>
          </cell>
        </row>
        <row r="1473">
          <cell r="A1473">
            <v>1472</v>
          </cell>
          <cell r="B1473" t="str">
            <v>one thousand four hundred seventy two SDG Only</v>
          </cell>
        </row>
        <row r="1474">
          <cell r="A1474">
            <v>1473</v>
          </cell>
          <cell r="B1474" t="str">
            <v>one thousand four hundred seventy three SDG Only</v>
          </cell>
        </row>
        <row r="1475">
          <cell r="A1475">
            <v>1474</v>
          </cell>
          <cell r="B1475" t="str">
            <v>one thousand four hundred seventy four SDG Only</v>
          </cell>
        </row>
        <row r="1476">
          <cell r="A1476">
            <v>1475</v>
          </cell>
          <cell r="B1476" t="str">
            <v>one thousand four hundred seventy five SDG Only</v>
          </cell>
        </row>
        <row r="1477">
          <cell r="A1477">
            <v>1476</v>
          </cell>
          <cell r="B1477" t="str">
            <v>one thousand four hundred seventy six SDG Only</v>
          </cell>
        </row>
        <row r="1478">
          <cell r="A1478">
            <v>1477</v>
          </cell>
          <cell r="B1478" t="str">
            <v>one thousand four hundred seventy seven SDG Only</v>
          </cell>
        </row>
        <row r="1479">
          <cell r="A1479">
            <v>1478</v>
          </cell>
          <cell r="B1479" t="str">
            <v>one thousand four hundred seventy eight SDG Only</v>
          </cell>
        </row>
        <row r="1480">
          <cell r="A1480">
            <v>1479</v>
          </cell>
          <cell r="B1480" t="str">
            <v>one thousand four hundred seventy nine SDG Only</v>
          </cell>
        </row>
        <row r="1481">
          <cell r="A1481">
            <v>1480</v>
          </cell>
          <cell r="B1481" t="str">
            <v>one thousand four hundred eighty  SDG Only</v>
          </cell>
        </row>
        <row r="1482">
          <cell r="A1482">
            <v>1481</v>
          </cell>
          <cell r="B1482" t="str">
            <v>one thousand four hundred eighty one SDG Only</v>
          </cell>
        </row>
        <row r="1483">
          <cell r="A1483">
            <v>1482</v>
          </cell>
          <cell r="B1483" t="str">
            <v>one thousand four hundred eighty two SDG Only</v>
          </cell>
        </row>
        <row r="1484">
          <cell r="A1484">
            <v>1483</v>
          </cell>
          <cell r="B1484" t="str">
            <v>one thousand four hundred eighty three SDG Only</v>
          </cell>
        </row>
        <row r="1485">
          <cell r="A1485">
            <v>1484</v>
          </cell>
          <cell r="B1485" t="str">
            <v>one thousand four hundred eighty four SDG Only</v>
          </cell>
        </row>
        <row r="1486">
          <cell r="A1486">
            <v>1485</v>
          </cell>
          <cell r="B1486" t="str">
            <v>one thousand four hundred eighty five SDG Only</v>
          </cell>
        </row>
        <row r="1487">
          <cell r="A1487">
            <v>1486</v>
          </cell>
          <cell r="B1487" t="str">
            <v>one thousand four hundred eighty six SDG Only</v>
          </cell>
        </row>
        <row r="1488">
          <cell r="A1488">
            <v>1487</v>
          </cell>
          <cell r="B1488" t="str">
            <v>one thousand four hundred eighty seven SDG Only</v>
          </cell>
        </row>
        <row r="1489">
          <cell r="A1489">
            <v>1488</v>
          </cell>
          <cell r="B1489" t="str">
            <v>one thousand four hundred eighty eight SDG Only</v>
          </cell>
        </row>
        <row r="1490">
          <cell r="A1490">
            <v>1489</v>
          </cell>
          <cell r="B1490" t="str">
            <v>one thousand four hundred eighty nine SDG Only</v>
          </cell>
        </row>
        <row r="1491">
          <cell r="A1491">
            <v>1490</v>
          </cell>
          <cell r="B1491" t="str">
            <v>one thousand four hundred ninety  SDG Only</v>
          </cell>
        </row>
        <row r="1492">
          <cell r="A1492">
            <v>1491</v>
          </cell>
          <cell r="B1492" t="str">
            <v>one thousand four hundred ninety one SDG Only</v>
          </cell>
        </row>
        <row r="1493">
          <cell r="A1493">
            <v>1492</v>
          </cell>
          <cell r="B1493" t="str">
            <v>one thousand four hundred ninety two SDG Only</v>
          </cell>
        </row>
        <row r="1494">
          <cell r="A1494">
            <v>1493</v>
          </cell>
          <cell r="B1494" t="str">
            <v>one thousand four hundred ninety three SDG Only</v>
          </cell>
        </row>
        <row r="1495">
          <cell r="A1495">
            <v>1494</v>
          </cell>
          <cell r="B1495" t="str">
            <v>one thousand four hundred ninety four SDG Only</v>
          </cell>
        </row>
        <row r="1496">
          <cell r="A1496">
            <v>1495</v>
          </cell>
          <cell r="B1496" t="str">
            <v>one thousand four hundred ninety five SDG Only</v>
          </cell>
        </row>
        <row r="1497">
          <cell r="A1497">
            <v>1496</v>
          </cell>
          <cell r="B1497" t="str">
            <v>one thousand four hundred ninety six SDG Only</v>
          </cell>
        </row>
        <row r="1498">
          <cell r="A1498">
            <v>1497</v>
          </cell>
          <cell r="B1498" t="str">
            <v>one thousand four hundred ninety seven SDG Only</v>
          </cell>
        </row>
        <row r="1499">
          <cell r="A1499">
            <v>1498</v>
          </cell>
          <cell r="B1499" t="str">
            <v>one thousand four hundred ninety eight SDG Only</v>
          </cell>
        </row>
        <row r="1500">
          <cell r="A1500">
            <v>1499</v>
          </cell>
          <cell r="B1500" t="str">
            <v>one thousand four hundred ninety nine SDG Only</v>
          </cell>
        </row>
        <row r="1501">
          <cell r="A1501">
            <v>1500</v>
          </cell>
          <cell r="B1501" t="str">
            <v>one thousand five hundred  SDG Only</v>
          </cell>
        </row>
        <row r="1502">
          <cell r="A1502">
            <v>1501</v>
          </cell>
          <cell r="B1502" t="str">
            <v>one thousand five hundred one SDG Only</v>
          </cell>
        </row>
        <row r="1503">
          <cell r="A1503">
            <v>1502</v>
          </cell>
          <cell r="B1503" t="str">
            <v>one thousand five hundred two SDG Only</v>
          </cell>
        </row>
        <row r="1504">
          <cell r="A1504">
            <v>1503</v>
          </cell>
          <cell r="B1504" t="str">
            <v>one thousand five hundred three SDG Only</v>
          </cell>
        </row>
        <row r="1505">
          <cell r="A1505">
            <v>1504</v>
          </cell>
          <cell r="B1505" t="str">
            <v>one thousand five hundred four SDG Only</v>
          </cell>
        </row>
        <row r="1506">
          <cell r="A1506">
            <v>1505</v>
          </cell>
          <cell r="B1506" t="str">
            <v>one thousand five hundred five SDG Only</v>
          </cell>
        </row>
        <row r="1507">
          <cell r="A1507">
            <v>1506</v>
          </cell>
          <cell r="B1507" t="str">
            <v>one thousand five hundred six SDG Only</v>
          </cell>
        </row>
        <row r="1508">
          <cell r="A1508">
            <v>1507</v>
          </cell>
          <cell r="B1508" t="str">
            <v>one thousand five hundred seven SDG Only</v>
          </cell>
        </row>
        <row r="1509">
          <cell r="A1509">
            <v>1508</v>
          </cell>
          <cell r="B1509" t="str">
            <v>one thousand five hundred eight SDG Only</v>
          </cell>
        </row>
        <row r="1510">
          <cell r="A1510">
            <v>1509</v>
          </cell>
          <cell r="B1510" t="str">
            <v>one thousand five hundred nine SDG Only</v>
          </cell>
        </row>
        <row r="1511">
          <cell r="A1511">
            <v>1510</v>
          </cell>
          <cell r="B1511" t="str">
            <v>one thousand five hundred ten SDG Only</v>
          </cell>
        </row>
        <row r="1512">
          <cell r="A1512">
            <v>1511</v>
          </cell>
          <cell r="B1512" t="str">
            <v>one thousand five hundred eleven SDG Only</v>
          </cell>
        </row>
        <row r="1513">
          <cell r="A1513">
            <v>1512</v>
          </cell>
          <cell r="B1513" t="str">
            <v>one thousand five hundred twelve SDG Only</v>
          </cell>
        </row>
        <row r="1514">
          <cell r="A1514">
            <v>1513</v>
          </cell>
          <cell r="B1514" t="str">
            <v>one thousand five hundred thirteen SDG Only</v>
          </cell>
        </row>
        <row r="1515">
          <cell r="A1515">
            <v>1514</v>
          </cell>
          <cell r="B1515" t="str">
            <v>one thousand five hundred fourteen SDG Only</v>
          </cell>
        </row>
        <row r="1516">
          <cell r="A1516">
            <v>1515</v>
          </cell>
          <cell r="B1516" t="str">
            <v>one thousand five hundred fifteen SDG Only</v>
          </cell>
        </row>
        <row r="1517">
          <cell r="A1517">
            <v>1516</v>
          </cell>
          <cell r="B1517" t="str">
            <v>one thousand five hundred sixteen SDG Only</v>
          </cell>
        </row>
        <row r="1518">
          <cell r="A1518">
            <v>1517</v>
          </cell>
          <cell r="B1518" t="str">
            <v>one thousand five hundred seventeen SDG Only</v>
          </cell>
        </row>
        <row r="1519">
          <cell r="A1519">
            <v>1518</v>
          </cell>
          <cell r="B1519" t="str">
            <v>one thousand five hundred eighteen SDG Only</v>
          </cell>
        </row>
        <row r="1520">
          <cell r="A1520">
            <v>1519</v>
          </cell>
          <cell r="B1520" t="str">
            <v>one thousand five hundred nineteen SDG Only</v>
          </cell>
        </row>
        <row r="1521">
          <cell r="A1521">
            <v>1520</v>
          </cell>
          <cell r="B1521" t="str">
            <v>one thousand five hundred twenty  SDG Only</v>
          </cell>
        </row>
        <row r="1522">
          <cell r="A1522">
            <v>1521</v>
          </cell>
          <cell r="B1522" t="str">
            <v>one thousand five hundred twenty one SDG Only</v>
          </cell>
        </row>
        <row r="1523">
          <cell r="A1523">
            <v>1522</v>
          </cell>
          <cell r="B1523" t="str">
            <v>one thousand five hundred twenty two SDG Only</v>
          </cell>
        </row>
        <row r="1524">
          <cell r="A1524">
            <v>1523</v>
          </cell>
          <cell r="B1524" t="str">
            <v>one thousand five hundred twenty three SDG Only</v>
          </cell>
        </row>
        <row r="1525">
          <cell r="A1525">
            <v>1524</v>
          </cell>
          <cell r="B1525" t="str">
            <v>one thousand five hundred twenty four SDG Only</v>
          </cell>
        </row>
        <row r="1526">
          <cell r="A1526">
            <v>1525</v>
          </cell>
          <cell r="B1526" t="str">
            <v>one thousand five hundred twenty five SDG Only</v>
          </cell>
        </row>
        <row r="1527">
          <cell r="A1527">
            <v>1526</v>
          </cell>
          <cell r="B1527" t="str">
            <v>one thousand five hundred twenty six SDG Only</v>
          </cell>
        </row>
        <row r="1528">
          <cell r="A1528">
            <v>1527</v>
          </cell>
          <cell r="B1528" t="str">
            <v>one thousand five hundred twenty seven SDG Only</v>
          </cell>
        </row>
        <row r="1529">
          <cell r="A1529">
            <v>1528</v>
          </cell>
          <cell r="B1529" t="str">
            <v>one thousand five hundred twenty eight SDG Only</v>
          </cell>
        </row>
        <row r="1530">
          <cell r="A1530">
            <v>1529</v>
          </cell>
          <cell r="B1530" t="str">
            <v>one thousand five hundred twenty nine SDG Only</v>
          </cell>
        </row>
        <row r="1531">
          <cell r="A1531">
            <v>1530</v>
          </cell>
          <cell r="B1531" t="str">
            <v>one thousand five hundred thirty  SDG Only</v>
          </cell>
        </row>
        <row r="1532">
          <cell r="A1532">
            <v>1531</v>
          </cell>
          <cell r="B1532" t="str">
            <v>one thousand five hundred thirty one SDG Only</v>
          </cell>
        </row>
        <row r="1533">
          <cell r="A1533">
            <v>1532</v>
          </cell>
          <cell r="B1533" t="str">
            <v>one thousand five hundred thirty two SDG Only</v>
          </cell>
        </row>
        <row r="1534">
          <cell r="A1534">
            <v>1533</v>
          </cell>
          <cell r="B1534" t="str">
            <v>one thousand five hundred thirty three SDG Only</v>
          </cell>
        </row>
        <row r="1535">
          <cell r="A1535">
            <v>1534</v>
          </cell>
          <cell r="B1535" t="str">
            <v>one thousand five hundred thirty four SDG Only</v>
          </cell>
        </row>
        <row r="1536">
          <cell r="A1536">
            <v>1535</v>
          </cell>
          <cell r="B1536" t="str">
            <v>one thousand five hundred thirty five SDG Only</v>
          </cell>
        </row>
        <row r="1537">
          <cell r="A1537">
            <v>1536</v>
          </cell>
          <cell r="B1537" t="str">
            <v>one thousand five hundred thirty six SDG Only</v>
          </cell>
        </row>
        <row r="1538">
          <cell r="A1538">
            <v>1537</v>
          </cell>
          <cell r="B1538" t="str">
            <v>one thousand five hundred thirty seven SDG Only</v>
          </cell>
        </row>
        <row r="1539">
          <cell r="A1539">
            <v>1538</v>
          </cell>
          <cell r="B1539" t="str">
            <v>one thousand five hundred thirty eight SDG Only</v>
          </cell>
        </row>
        <row r="1540">
          <cell r="A1540">
            <v>1539</v>
          </cell>
          <cell r="B1540" t="str">
            <v>one thousand five hundred thirty nine SDG Only</v>
          </cell>
        </row>
        <row r="1541">
          <cell r="A1541">
            <v>1540</v>
          </cell>
          <cell r="B1541" t="str">
            <v>one thousand five hundred fourty  SDG Only</v>
          </cell>
        </row>
        <row r="1542">
          <cell r="A1542">
            <v>1541</v>
          </cell>
          <cell r="B1542" t="str">
            <v>one thousand five hundred fourty one SDG Only</v>
          </cell>
        </row>
        <row r="1543">
          <cell r="A1543">
            <v>1542</v>
          </cell>
          <cell r="B1543" t="str">
            <v>one thousand five hundred fourty two SDG Only</v>
          </cell>
        </row>
        <row r="1544">
          <cell r="A1544">
            <v>1543</v>
          </cell>
          <cell r="B1544" t="str">
            <v>one thousand five hundred fourty three SDG Only</v>
          </cell>
        </row>
        <row r="1545">
          <cell r="A1545">
            <v>1544</v>
          </cell>
          <cell r="B1545" t="str">
            <v>one thousand five hundred fourty four SDG Only</v>
          </cell>
        </row>
        <row r="1546">
          <cell r="A1546">
            <v>1545</v>
          </cell>
          <cell r="B1546" t="str">
            <v>one thousand five hundred fourty five SDG Only</v>
          </cell>
        </row>
        <row r="1547">
          <cell r="A1547">
            <v>1546</v>
          </cell>
          <cell r="B1547" t="str">
            <v>one thousand five hundred fourty six SDG Only</v>
          </cell>
        </row>
        <row r="1548">
          <cell r="A1548">
            <v>1547</v>
          </cell>
          <cell r="B1548" t="str">
            <v>one thousand five hundred fourty seven SDG Only</v>
          </cell>
        </row>
        <row r="1549">
          <cell r="A1549">
            <v>1548</v>
          </cell>
          <cell r="B1549" t="str">
            <v>one thousand five hundred fourty eight SDG Only</v>
          </cell>
        </row>
        <row r="1550">
          <cell r="A1550">
            <v>1549</v>
          </cell>
          <cell r="B1550" t="str">
            <v>one thousand five hundred fourty nine SDG Only</v>
          </cell>
        </row>
        <row r="1551">
          <cell r="A1551">
            <v>1550</v>
          </cell>
          <cell r="B1551" t="str">
            <v>one thousand five hundred fifty  SDG Only</v>
          </cell>
        </row>
        <row r="1552">
          <cell r="A1552">
            <v>1551</v>
          </cell>
          <cell r="B1552" t="str">
            <v>one thousand five hundred fifty one SDG Only</v>
          </cell>
        </row>
        <row r="1553">
          <cell r="A1553">
            <v>1552</v>
          </cell>
          <cell r="B1553" t="str">
            <v>one thousand five hundred fifty two SDG Only</v>
          </cell>
        </row>
        <row r="1554">
          <cell r="A1554">
            <v>1553</v>
          </cell>
          <cell r="B1554" t="str">
            <v>one thousand five hundred fifty three SDG Only</v>
          </cell>
        </row>
        <row r="1555">
          <cell r="A1555">
            <v>1554</v>
          </cell>
          <cell r="B1555" t="str">
            <v>one thousand five hundred fifty four SDG Only</v>
          </cell>
        </row>
        <row r="1556">
          <cell r="A1556">
            <v>1555</v>
          </cell>
          <cell r="B1556" t="str">
            <v>one thousand five hundred fifty five SDG Only</v>
          </cell>
        </row>
        <row r="1557">
          <cell r="A1557">
            <v>1556</v>
          </cell>
          <cell r="B1557" t="str">
            <v>one thousand five hundred fifty six SDG Only</v>
          </cell>
        </row>
        <row r="1558">
          <cell r="A1558">
            <v>1557</v>
          </cell>
          <cell r="B1558" t="str">
            <v>one thousand five hundred fifty seven SDG Only</v>
          </cell>
        </row>
        <row r="1559">
          <cell r="A1559">
            <v>1558</v>
          </cell>
          <cell r="B1559" t="str">
            <v>one thousand five hundred fifty eight SDG Only</v>
          </cell>
        </row>
        <row r="1560">
          <cell r="A1560">
            <v>1559</v>
          </cell>
          <cell r="B1560" t="str">
            <v>one thousand five hundred fifty nine SDG Only</v>
          </cell>
        </row>
        <row r="1561">
          <cell r="A1561">
            <v>1560</v>
          </cell>
          <cell r="B1561" t="str">
            <v>one thousand five hundred sixty  SDG Only</v>
          </cell>
        </row>
        <row r="1562">
          <cell r="A1562">
            <v>1561</v>
          </cell>
          <cell r="B1562" t="str">
            <v>one thousand five hundred sixty one SDG Only</v>
          </cell>
        </row>
        <row r="1563">
          <cell r="A1563">
            <v>1562</v>
          </cell>
          <cell r="B1563" t="str">
            <v>one thousand five hundred sixty two SDG Only</v>
          </cell>
        </row>
        <row r="1564">
          <cell r="A1564">
            <v>1563</v>
          </cell>
          <cell r="B1564" t="str">
            <v>one thousand five hundred sixty three SDG Only</v>
          </cell>
        </row>
        <row r="1565">
          <cell r="A1565">
            <v>1564</v>
          </cell>
          <cell r="B1565" t="str">
            <v>one thousand five hundred sixty four SDG Only</v>
          </cell>
        </row>
        <row r="1566">
          <cell r="A1566">
            <v>1565</v>
          </cell>
          <cell r="B1566" t="str">
            <v>one thousand five hundred sixty five SDG Only</v>
          </cell>
        </row>
        <row r="1567">
          <cell r="A1567">
            <v>1566</v>
          </cell>
          <cell r="B1567" t="str">
            <v>one thousand five hundred sixty six SDG Only</v>
          </cell>
        </row>
        <row r="1568">
          <cell r="A1568">
            <v>1567</v>
          </cell>
          <cell r="B1568" t="str">
            <v>one thousand five hundred sixty seven SDG Only</v>
          </cell>
        </row>
        <row r="1569">
          <cell r="A1569">
            <v>1568</v>
          </cell>
          <cell r="B1569" t="str">
            <v>one thousand five hundred sixty eight SDG Only</v>
          </cell>
        </row>
        <row r="1570">
          <cell r="A1570">
            <v>1569</v>
          </cell>
          <cell r="B1570" t="str">
            <v>one thousand five hundred sixty nine SDG Only</v>
          </cell>
        </row>
        <row r="1571">
          <cell r="A1571">
            <v>1570</v>
          </cell>
          <cell r="B1571" t="str">
            <v>one thousand five hundred seventy  SDG Only</v>
          </cell>
        </row>
        <row r="1572">
          <cell r="A1572">
            <v>1571</v>
          </cell>
          <cell r="B1572" t="str">
            <v>one thousand five hundred seventy one SDG Only</v>
          </cell>
        </row>
        <row r="1573">
          <cell r="A1573">
            <v>1572</v>
          </cell>
          <cell r="B1573" t="str">
            <v>one thousand five hundred seventy two SDG Only</v>
          </cell>
        </row>
        <row r="1574">
          <cell r="A1574">
            <v>1573</v>
          </cell>
          <cell r="B1574" t="str">
            <v>one thousand five hundred seventy three SDG Only</v>
          </cell>
        </row>
        <row r="1575">
          <cell r="A1575">
            <v>1574</v>
          </cell>
          <cell r="B1575" t="str">
            <v>one thousand five hundred seventy four SDG Only</v>
          </cell>
        </row>
        <row r="1576">
          <cell r="A1576">
            <v>1575</v>
          </cell>
          <cell r="B1576" t="str">
            <v>one thousand five hundred seventy five SDG Only</v>
          </cell>
        </row>
        <row r="1577">
          <cell r="A1577">
            <v>1576</v>
          </cell>
          <cell r="B1577" t="str">
            <v>one thousand five hundred seventy six SDG Only</v>
          </cell>
        </row>
        <row r="1578">
          <cell r="A1578">
            <v>1577</v>
          </cell>
          <cell r="B1578" t="str">
            <v>one thousand five hundred seventy seven SDG Only</v>
          </cell>
        </row>
        <row r="1579">
          <cell r="A1579">
            <v>1578</v>
          </cell>
          <cell r="B1579" t="str">
            <v>one thousand five hundred seventy eight SDG Only</v>
          </cell>
        </row>
        <row r="1580">
          <cell r="A1580">
            <v>1579</v>
          </cell>
          <cell r="B1580" t="str">
            <v>one thousand five hundred seventy nine SDG Only</v>
          </cell>
        </row>
        <row r="1581">
          <cell r="A1581">
            <v>1580</v>
          </cell>
          <cell r="B1581" t="str">
            <v>one thousand five hundred eighty  SDG Only</v>
          </cell>
        </row>
        <row r="1582">
          <cell r="A1582">
            <v>1581</v>
          </cell>
          <cell r="B1582" t="str">
            <v>one thousand five hundred eighty one SDG Only</v>
          </cell>
        </row>
        <row r="1583">
          <cell r="A1583">
            <v>1582</v>
          </cell>
          <cell r="B1583" t="str">
            <v>one thousand five hundred eighty two SDG Only</v>
          </cell>
        </row>
        <row r="1584">
          <cell r="A1584">
            <v>1583</v>
          </cell>
          <cell r="B1584" t="str">
            <v>one thousand five hundred eighty three SDG Only</v>
          </cell>
        </row>
        <row r="1585">
          <cell r="A1585">
            <v>1584</v>
          </cell>
          <cell r="B1585" t="str">
            <v>one thousand five hundred eighty four SDG Only</v>
          </cell>
        </row>
        <row r="1586">
          <cell r="A1586">
            <v>1585</v>
          </cell>
          <cell r="B1586" t="str">
            <v>one thousand five hundred eighty five SDG Only</v>
          </cell>
        </row>
        <row r="1587">
          <cell r="A1587">
            <v>1586</v>
          </cell>
          <cell r="B1587" t="str">
            <v>one thousand five hundred eighty six SDG Only</v>
          </cell>
        </row>
        <row r="1588">
          <cell r="A1588">
            <v>1587</v>
          </cell>
          <cell r="B1588" t="str">
            <v>one thousand five hundred eighty seven SDG Only</v>
          </cell>
        </row>
        <row r="1589">
          <cell r="A1589">
            <v>1588</v>
          </cell>
          <cell r="B1589" t="str">
            <v>one thousand five hundred eighty eight SDG Only</v>
          </cell>
        </row>
        <row r="1590">
          <cell r="A1590">
            <v>1589</v>
          </cell>
          <cell r="B1590" t="str">
            <v>one thousand five hundred eighty nine SDG Only</v>
          </cell>
        </row>
        <row r="1591">
          <cell r="A1591">
            <v>1590</v>
          </cell>
          <cell r="B1591" t="str">
            <v>one thousand five hundred ninety  SDG Only</v>
          </cell>
        </row>
        <row r="1592">
          <cell r="A1592">
            <v>1591</v>
          </cell>
          <cell r="B1592" t="str">
            <v>one thousand five hundred ninety one SDG Only</v>
          </cell>
        </row>
        <row r="1593">
          <cell r="A1593">
            <v>1592</v>
          </cell>
          <cell r="B1593" t="str">
            <v>one thousand five hundred ninety two SDG Only</v>
          </cell>
        </row>
        <row r="1594">
          <cell r="A1594">
            <v>1593</v>
          </cell>
          <cell r="B1594" t="str">
            <v>one thousand five hundred ninety three SDG Only</v>
          </cell>
        </row>
        <row r="1595">
          <cell r="A1595">
            <v>1594</v>
          </cell>
          <cell r="B1595" t="str">
            <v>one thousand five hundred ninety four SDG Only</v>
          </cell>
        </row>
        <row r="1596">
          <cell r="A1596">
            <v>1595</v>
          </cell>
          <cell r="B1596" t="str">
            <v>one thousand five hundred ninety five SDG Only</v>
          </cell>
        </row>
        <row r="1597">
          <cell r="A1597">
            <v>1596</v>
          </cell>
          <cell r="B1597" t="str">
            <v>one thousand five hundred ninety six SDG Only</v>
          </cell>
        </row>
        <row r="1598">
          <cell r="A1598">
            <v>1597</v>
          </cell>
          <cell r="B1598" t="str">
            <v>one thousand five hundred ninety seven SDG Only</v>
          </cell>
        </row>
        <row r="1599">
          <cell r="A1599">
            <v>1598</v>
          </cell>
          <cell r="B1599" t="str">
            <v>one thousand five hundred ninety eight SDG Only</v>
          </cell>
        </row>
        <row r="1600">
          <cell r="A1600">
            <v>1599</v>
          </cell>
          <cell r="B1600" t="str">
            <v>one thousand five hundred ninety nine SDG Only</v>
          </cell>
        </row>
        <row r="1601">
          <cell r="A1601">
            <v>1600</v>
          </cell>
          <cell r="B1601" t="str">
            <v>one thousand six hundred  SDG Only</v>
          </cell>
        </row>
        <row r="1602">
          <cell r="A1602">
            <v>1601</v>
          </cell>
          <cell r="B1602" t="str">
            <v>one thousand six hundred one SDG Only</v>
          </cell>
        </row>
        <row r="1603">
          <cell r="A1603">
            <v>1602</v>
          </cell>
          <cell r="B1603" t="str">
            <v>one thousand six hundred two SDG Only</v>
          </cell>
        </row>
        <row r="1604">
          <cell r="A1604">
            <v>1603</v>
          </cell>
          <cell r="B1604" t="str">
            <v>one thousand six hundred three SDG Only</v>
          </cell>
        </row>
        <row r="1605">
          <cell r="A1605">
            <v>1604</v>
          </cell>
          <cell r="B1605" t="str">
            <v>one thousand six hundred four SDG Only</v>
          </cell>
        </row>
        <row r="1606">
          <cell r="A1606">
            <v>1605</v>
          </cell>
          <cell r="B1606" t="str">
            <v>one thousand six hundred five SDG Only</v>
          </cell>
        </row>
        <row r="1607">
          <cell r="A1607">
            <v>1606</v>
          </cell>
          <cell r="B1607" t="str">
            <v>one thousand six hundred six SDG Only</v>
          </cell>
        </row>
        <row r="1608">
          <cell r="A1608">
            <v>1607</v>
          </cell>
          <cell r="B1608" t="str">
            <v>one thousand six hundred seven SDG Only</v>
          </cell>
        </row>
        <row r="1609">
          <cell r="A1609">
            <v>1608</v>
          </cell>
          <cell r="B1609" t="str">
            <v>one thousand six hundred eight SDG Only</v>
          </cell>
        </row>
        <row r="1610">
          <cell r="A1610">
            <v>1609</v>
          </cell>
          <cell r="B1610" t="str">
            <v>one thousand six hundred nine SDG Only</v>
          </cell>
        </row>
        <row r="1611">
          <cell r="A1611">
            <v>1610</v>
          </cell>
          <cell r="B1611" t="str">
            <v>one thousand six hundred ten SDG Only</v>
          </cell>
        </row>
        <row r="1612">
          <cell r="A1612">
            <v>1611</v>
          </cell>
          <cell r="B1612" t="str">
            <v>one thousand six hundred eleven SDG Only</v>
          </cell>
        </row>
        <row r="1613">
          <cell r="A1613">
            <v>1612</v>
          </cell>
          <cell r="B1613" t="str">
            <v>one thousand six hundred twelve SDG Only</v>
          </cell>
        </row>
        <row r="1614">
          <cell r="A1614">
            <v>1613</v>
          </cell>
          <cell r="B1614" t="str">
            <v>one thousand six hundred thirteen SDG Only</v>
          </cell>
        </row>
        <row r="1615">
          <cell r="A1615">
            <v>1614</v>
          </cell>
          <cell r="B1615" t="str">
            <v>one thousand six hundred fourteen SDG Only</v>
          </cell>
        </row>
        <row r="1616">
          <cell r="A1616">
            <v>1615</v>
          </cell>
          <cell r="B1616" t="str">
            <v>one thousand six hundred fifteen SDG Only</v>
          </cell>
        </row>
        <row r="1617">
          <cell r="A1617">
            <v>1616</v>
          </cell>
          <cell r="B1617" t="str">
            <v>one thousand six hundred sixteen SDG Only</v>
          </cell>
        </row>
        <row r="1618">
          <cell r="A1618">
            <v>1617</v>
          </cell>
          <cell r="B1618" t="str">
            <v>one thousand six hundred seventeen SDG Only</v>
          </cell>
        </row>
        <row r="1619">
          <cell r="A1619">
            <v>1618</v>
          </cell>
          <cell r="B1619" t="str">
            <v>one thousand six hundred eighteen SDG Only</v>
          </cell>
        </row>
        <row r="1620">
          <cell r="A1620">
            <v>1619</v>
          </cell>
          <cell r="B1620" t="str">
            <v>one thousand six hundred nineteen SDG Only</v>
          </cell>
        </row>
        <row r="1621">
          <cell r="A1621">
            <v>1620</v>
          </cell>
          <cell r="B1621" t="str">
            <v>one thousand six hundred twenty  SDG Only</v>
          </cell>
        </row>
        <row r="1622">
          <cell r="A1622">
            <v>1621</v>
          </cell>
          <cell r="B1622" t="str">
            <v>one thousand six hundred twenty one SDG Only</v>
          </cell>
        </row>
        <row r="1623">
          <cell r="A1623">
            <v>1622</v>
          </cell>
          <cell r="B1623" t="str">
            <v>one thousand six hundred twenty two SDG Only</v>
          </cell>
        </row>
        <row r="1624">
          <cell r="A1624">
            <v>1623</v>
          </cell>
          <cell r="B1624" t="str">
            <v>one thousand six hundred twenty three SDG Only</v>
          </cell>
        </row>
        <row r="1625">
          <cell r="A1625">
            <v>1624</v>
          </cell>
          <cell r="B1625" t="str">
            <v>one thousand six hundred twenty four SDG Only</v>
          </cell>
        </row>
        <row r="1626">
          <cell r="A1626">
            <v>1625</v>
          </cell>
          <cell r="B1626" t="str">
            <v>one thousand six hundred twenty five SDG Only</v>
          </cell>
        </row>
        <row r="1627">
          <cell r="A1627">
            <v>1626</v>
          </cell>
          <cell r="B1627" t="str">
            <v>one thousand six hundred twenty six SDG Only</v>
          </cell>
        </row>
        <row r="1628">
          <cell r="A1628">
            <v>1627</v>
          </cell>
          <cell r="B1628" t="str">
            <v>one thousand six hundred twenty seven SDG Only</v>
          </cell>
        </row>
        <row r="1629">
          <cell r="A1629">
            <v>1628</v>
          </cell>
          <cell r="B1629" t="str">
            <v>one thousand six hundred twenty eight SDG Only</v>
          </cell>
        </row>
        <row r="1630">
          <cell r="A1630">
            <v>1629</v>
          </cell>
          <cell r="B1630" t="str">
            <v>one thousand six hundred twenty nine SDG Only</v>
          </cell>
        </row>
        <row r="1631">
          <cell r="A1631">
            <v>1630</v>
          </cell>
          <cell r="B1631" t="str">
            <v>one thousand six hundred thirty  SDG Only</v>
          </cell>
        </row>
        <row r="1632">
          <cell r="A1632">
            <v>1631</v>
          </cell>
          <cell r="B1632" t="str">
            <v>one thousand six hundred thirty one SDG Only</v>
          </cell>
        </row>
        <row r="1633">
          <cell r="A1633">
            <v>1632</v>
          </cell>
          <cell r="B1633" t="str">
            <v>one thousand six hundred thirty two SDG Only</v>
          </cell>
        </row>
        <row r="1634">
          <cell r="A1634">
            <v>1633</v>
          </cell>
          <cell r="B1634" t="str">
            <v>one thousand six hundred thirty three SDG Only</v>
          </cell>
        </row>
        <row r="1635">
          <cell r="A1635">
            <v>1634</v>
          </cell>
          <cell r="B1635" t="str">
            <v>one thousand six hundred thirty four SDG Only</v>
          </cell>
        </row>
        <row r="1636">
          <cell r="A1636">
            <v>1635</v>
          </cell>
          <cell r="B1636" t="str">
            <v>one thousand six hundred thirty five SDG Only</v>
          </cell>
        </row>
        <row r="1637">
          <cell r="A1637">
            <v>1636</v>
          </cell>
          <cell r="B1637" t="str">
            <v>one thousand six hundred thirty six SDG Only</v>
          </cell>
        </row>
        <row r="1638">
          <cell r="A1638">
            <v>1637</v>
          </cell>
          <cell r="B1638" t="str">
            <v>one thousand six hundred thirty seven SDG Only</v>
          </cell>
        </row>
        <row r="1639">
          <cell r="A1639">
            <v>1638</v>
          </cell>
          <cell r="B1639" t="str">
            <v>one thousand six hundred thirty eight SDG Only</v>
          </cell>
        </row>
        <row r="1640">
          <cell r="A1640">
            <v>1639</v>
          </cell>
          <cell r="B1640" t="str">
            <v>one thousand six hundred thirty nine SDG Only</v>
          </cell>
        </row>
        <row r="1641">
          <cell r="A1641">
            <v>1640</v>
          </cell>
          <cell r="B1641" t="str">
            <v>one thousand six hundred fourty  SDG Only</v>
          </cell>
        </row>
        <row r="1642">
          <cell r="A1642">
            <v>1641</v>
          </cell>
          <cell r="B1642" t="str">
            <v>one thousand six hundred fourty one SDG Only</v>
          </cell>
        </row>
        <row r="1643">
          <cell r="A1643">
            <v>1642</v>
          </cell>
          <cell r="B1643" t="str">
            <v>one thousand six hundred fourty two SDG Only</v>
          </cell>
        </row>
        <row r="1644">
          <cell r="A1644">
            <v>1643</v>
          </cell>
          <cell r="B1644" t="str">
            <v>one thousand six hundred fourty three SDG Only</v>
          </cell>
        </row>
        <row r="1645">
          <cell r="A1645">
            <v>1644</v>
          </cell>
          <cell r="B1645" t="str">
            <v>one thousand six hundred fourty four SDG Only</v>
          </cell>
        </row>
        <row r="1646">
          <cell r="A1646">
            <v>1645</v>
          </cell>
          <cell r="B1646" t="str">
            <v>one thousand six hundred fourty five SDG Only</v>
          </cell>
        </row>
        <row r="1647">
          <cell r="A1647">
            <v>1646</v>
          </cell>
          <cell r="B1647" t="str">
            <v>one thousand six hundred fourty six SDG Only</v>
          </cell>
        </row>
        <row r="1648">
          <cell r="A1648">
            <v>1647</v>
          </cell>
          <cell r="B1648" t="str">
            <v>one thousand six hundred fourty seven SDG Only</v>
          </cell>
        </row>
        <row r="1649">
          <cell r="A1649">
            <v>1648</v>
          </cell>
          <cell r="B1649" t="str">
            <v>one thousand six hundred fourty eight SDG Only</v>
          </cell>
        </row>
        <row r="1650">
          <cell r="A1650">
            <v>1649</v>
          </cell>
          <cell r="B1650" t="str">
            <v>one thousand six hundred fourty nine SDG Only</v>
          </cell>
        </row>
        <row r="1651">
          <cell r="A1651">
            <v>1650</v>
          </cell>
          <cell r="B1651" t="str">
            <v>one thousand six hundred fifty  SDG Only</v>
          </cell>
        </row>
        <row r="1652">
          <cell r="A1652">
            <v>1651</v>
          </cell>
          <cell r="B1652" t="str">
            <v>one thousand six hundred fifty one SDG Only</v>
          </cell>
        </row>
        <row r="1653">
          <cell r="A1653">
            <v>1652</v>
          </cell>
          <cell r="B1653" t="str">
            <v>one thousand six hundred fifty two SDG Only</v>
          </cell>
        </row>
        <row r="1654">
          <cell r="A1654">
            <v>1653</v>
          </cell>
          <cell r="B1654" t="str">
            <v>one thousand six hundred fifty three SDG Only</v>
          </cell>
        </row>
        <row r="1655">
          <cell r="A1655">
            <v>1654</v>
          </cell>
          <cell r="B1655" t="str">
            <v>one thousand six hundred fifty four SDG Only</v>
          </cell>
        </row>
        <row r="1656">
          <cell r="A1656">
            <v>1655</v>
          </cell>
          <cell r="B1656" t="str">
            <v>one thousand six hundred fifty five SDG Only</v>
          </cell>
        </row>
        <row r="1657">
          <cell r="A1657">
            <v>1656</v>
          </cell>
          <cell r="B1657" t="str">
            <v>one thousand six hundred fifty six SDG Only</v>
          </cell>
        </row>
        <row r="1658">
          <cell r="A1658">
            <v>1657</v>
          </cell>
          <cell r="B1658" t="str">
            <v>one thousand six hundred fifty seven SDG Only</v>
          </cell>
        </row>
        <row r="1659">
          <cell r="A1659">
            <v>1658</v>
          </cell>
          <cell r="B1659" t="str">
            <v>one thousand six hundred fifty eight SDG Only</v>
          </cell>
        </row>
        <row r="1660">
          <cell r="A1660">
            <v>1659</v>
          </cell>
          <cell r="B1660" t="str">
            <v>one thousand six hundred fifty nine SDG Only</v>
          </cell>
        </row>
        <row r="1661">
          <cell r="A1661">
            <v>1660</v>
          </cell>
          <cell r="B1661" t="str">
            <v>one thousand six hundred sixty  SDG Only</v>
          </cell>
        </row>
        <row r="1662">
          <cell r="A1662">
            <v>1661</v>
          </cell>
          <cell r="B1662" t="str">
            <v>one thousand six hundred sixty one SDG Only</v>
          </cell>
        </row>
        <row r="1663">
          <cell r="A1663">
            <v>1662</v>
          </cell>
          <cell r="B1663" t="str">
            <v>one thousand six hundred sixty two SDG Only</v>
          </cell>
        </row>
        <row r="1664">
          <cell r="A1664">
            <v>1663</v>
          </cell>
          <cell r="B1664" t="str">
            <v>one thousand six hundred sixty three SDG Only</v>
          </cell>
        </row>
        <row r="1665">
          <cell r="A1665">
            <v>1664</v>
          </cell>
          <cell r="B1665" t="str">
            <v>one thousand six hundred sixty four SDG Only</v>
          </cell>
        </row>
        <row r="1666">
          <cell r="A1666">
            <v>1665</v>
          </cell>
          <cell r="B1666" t="str">
            <v>one thousand six hundred sixty five SDG Only</v>
          </cell>
        </row>
        <row r="1667">
          <cell r="A1667">
            <v>1666</v>
          </cell>
          <cell r="B1667" t="str">
            <v>one thousand six hundred sixty six SDG Only</v>
          </cell>
        </row>
        <row r="1668">
          <cell r="A1668">
            <v>1667</v>
          </cell>
          <cell r="B1668" t="str">
            <v>one thousand six hundred sixty seven SDG Only</v>
          </cell>
        </row>
        <row r="1669">
          <cell r="A1669">
            <v>1668</v>
          </cell>
          <cell r="B1669" t="str">
            <v>one thousand six hundred sixty eight SDG Only</v>
          </cell>
        </row>
        <row r="1670">
          <cell r="A1670">
            <v>1669</v>
          </cell>
          <cell r="B1670" t="str">
            <v>one thousand six hundred sixty nine SDG Only</v>
          </cell>
        </row>
        <row r="1671">
          <cell r="A1671">
            <v>1670</v>
          </cell>
          <cell r="B1671" t="str">
            <v>one thousand six hundred seventy  SDG Only</v>
          </cell>
        </row>
        <row r="1672">
          <cell r="A1672">
            <v>1671</v>
          </cell>
          <cell r="B1672" t="str">
            <v>one thousand six hundred seventy one SDG Only</v>
          </cell>
        </row>
        <row r="1673">
          <cell r="A1673">
            <v>1672</v>
          </cell>
          <cell r="B1673" t="str">
            <v>one thousand six hundred seventy two SDG Only</v>
          </cell>
        </row>
        <row r="1674">
          <cell r="A1674">
            <v>1673</v>
          </cell>
          <cell r="B1674" t="str">
            <v>one thousand six hundred seventy three SDG Only</v>
          </cell>
        </row>
        <row r="1675">
          <cell r="A1675">
            <v>1674</v>
          </cell>
          <cell r="B1675" t="str">
            <v>one thousand six hundred seventy four SDG Only</v>
          </cell>
        </row>
        <row r="1676">
          <cell r="A1676">
            <v>1675</v>
          </cell>
          <cell r="B1676" t="str">
            <v>one thousand six hundred seventy five SDG Only</v>
          </cell>
        </row>
        <row r="1677">
          <cell r="A1677">
            <v>1676</v>
          </cell>
          <cell r="B1677" t="str">
            <v>one thousand six hundred seventy six SDG Only</v>
          </cell>
        </row>
        <row r="1678">
          <cell r="A1678">
            <v>1677</v>
          </cell>
          <cell r="B1678" t="str">
            <v>one thousand six hundred seventy seven SDG Only</v>
          </cell>
        </row>
        <row r="1679">
          <cell r="A1679">
            <v>1678</v>
          </cell>
          <cell r="B1679" t="str">
            <v>one thousand six hundred seventy eight SDG Only</v>
          </cell>
        </row>
        <row r="1680">
          <cell r="A1680">
            <v>1679</v>
          </cell>
          <cell r="B1680" t="str">
            <v>one thousand six hundred seventy nine SDG Only</v>
          </cell>
        </row>
        <row r="1681">
          <cell r="A1681">
            <v>1680</v>
          </cell>
          <cell r="B1681" t="str">
            <v>one thousand six hundred eighty  SDG Only</v>
          </cell>
        </row>
        <row r="1682">
          <cell r="A1682">
            <v>1681</v>
          </cell>
          <cell r="B1682" t="str">
            <v>one thousand six hundred eighty one SDG Only</v>
          </cell>
        </row>
        <row r="1683">
          <cell r="A1683">
            <v>1682</v>
          </cell>
          <cell r="B1683" t="str">
            <v>one thousand six hundred eighty two SDG Only</v>
          </cell>
        </row>
        <row r="1684">
          <cell r="A1684">
            <v>1683</v>
          </cell>
          <cell r="B1684" t="str">
            <v>one thousand six hundred eighty three SDG Only</v>
          </cell>
        </row>
        <row r="1685">
          <cell r="A1685">
            <v>1684</v>
          </cell>
          <cell r="B1685" t="str">
            <v>one thousand six hundred eighty four SDG Only</v>
          </cell>
        </row>
        <row r="1686">
          <cell r="A1686">
            <v>1685</v>
          </cell>
          <cell r="B1686" t="str">
            <v>one thousand six hundred eighty five SDG Only</v>
          </cell>
        </row>
        <row r="1687">
          <cell r="A1687">
            <v>1686</v>
          </cell>
          <cell r="B1687" t="str">
            <v>one thousand six hundred eighty six SDG Only</v>
          </cell>
        </row>
        <row r="1688">
          <cell r="A1688">
            <v>1687</v>
          </cell>
          <cell r="B1688" t="str">
            <v>one thousand six hundred eighty seven SDG Only</v>
          </cell>
        </row>
        <row r="1689">
          <cell r="A1689">
            <v>1688</v>
          </cell>
          <cell r="B1689" t="str">
            <v>one thousand six hundred eighty eight SDG Only</v>
          </cell>
        </row>
        <row r="1690">
          <cell r="A1690">
            <v>1689</v>
          </cell>
          <cell r="B1690" t="str">
            <v>one thousand six hundred eighty nine SDG Only</v>
          </cell>
        </row>
        <row r="1691">
          <cell r="A1691">
            <v>1690</v>
          </cell>
          <cell r="B1691" t="str">
            <v>one thousand six hundred ninety  SDG Only</v>
          </cell>
        </row>
        <row r="1692">
          <cell r="A1692">
            <v>1691</v>
          </cell>
          <cell r="B1692" t="str">
            <v>one thousand six hundred ninety one SDG Only</v>
          </cell>
        </row>
        <row r="1693">
          <cell r="A1693">
            <v>1692</v>
          </cell>
          <cell r="B1693" t="str">
            <v>one thousand six hundred ninety two SDG Only</v>
          </cell>
        </row>
        <row r="1694">
          <cell r="A1694">
            <v>1693</v>
          </cell>
          <cell r="B1694" t="str">
            <v>one thousand six hundred ninety three SDG Only</v>
          </cell>
        </row>
        <row r="1695">
          <cell r="A1695">
            <v>1694</v>
          </cell>
          <cell r="B1695" t="str">
            <v>one thousand six hundred ninety four SDG Only</v>
          </cell>
        </row>
        <row r="1696">
          <cell r="A1696">
            <v>1695</v>
          </cell>
          <cell r="B1696" t="str">
            <v>one thousand six hundred ninety five SDG Only</v>
          </cell>
        </row>
        <row r="1697">
          <cell r="A1697">
            <v>1696</v>
          </cell>
          <cell r="B1697" t="str">
            <v>one thousand six hundred ninety six SDG Only</v>
          </cell>
        </row>
        <row r="1698">
          <cell r="A1698">
            <v>1697</v>
          </cell>
          <cell r="B1698" t="str">
            <v>one thousand six hundred ninety seven SDG Only</v>
          </cell>
        </row>
        <row r="1699">
          <cell r="A1699">
            <v>1698</v>
          </cell>
          <cell r="B1699" t="str">
            <v>one thousand six hundred ninety eight SDG Only</v>
          </cell>
        </row>
        <row r="1700">
          <cell r="A1700">
            <v>1699</v>
          </cell>
          <cell r="B1700" t="str">
            <v>one thousand six hundred ninety nine SDG Only</v>
          </cell>
        </row>
        <row r="1701">
          <cell r="A1701">
            <v>1700</v>
          </cell>
          <cell r="B1701" t="str">
            <v>one thousand seven hundred  SDG Only</v>
          </cell>
        </row>
        <row r="1702">
          <cell r="A1702">
            <v>1701</v>
          </cell>
          <cell r="B1702" t="str">
            <v>one thousand seven hundred one SDG Only</v>
          </cell>
        </row>
        <row r="1703">
          <cell r="A1703">
            <v>1702</v>
          </cell>
          <cell r="B1703" t="str">
            <v>one thousand seven hundred two SDG Only</v>
          </cell>
        </row>
        <row r="1704">
          <cell r="A1704">
            <v>1703</v>
          </cell>
          <cell r="B1704" t="str">
            <v>one thousand seven hundred three SDG Only</v>
          </cell>
        </row>
        <row r="1705">
          <cell r="A1705">
            <v>1704</v>
          </cell>
          <cell r="B1705" t="str">
            <v>one thousand seven hundred four SDG Only</v>
          </cell>
        </row>
        <row r="1706">
          <cell r="A1706">
            <v>1705</v>
          </cell>
          <cell r="B1706" t="str">
            <v>one thousand seven hundred five SDG Only</v>
          </cell>
        </row>
        <row r="1707">
          <cell r="A1707">
            <v>1706</v>
          </cell>
          <cell r="B1707" t="str">
            <v>one thousand seven hundred six SDG Only</v>
          </cell>
        </row>
        <row r="1708">
          <cell r="A1708">
            <v>1707</v>
          </cell>
          <cell r="B1708" t="str">
            <v>one thousand seven hundred seven SDG Only</v>
          </cell>
        </row>
        <row r="1709">
          <cell r="A1709">
            <v>1708</v>
          </cell>
          <cell r="B1709" t="str">
            <v>one thousand seven hundred eight SDG Only</v>
          </cell>
        </row>
        <row r="1710">
          <cell r="A1710">
            <v>1709</v>
          </cell>
          <cell r="B1710" t="str">
            <v>one thousand seven hundred nine SDG Only</v>
          </cell>
        </row>
        <row r="1711">
          <cell r="A1711">
            <v>1710</v>
          </cell>
          <cell r="B1711" t="str">
            <v>one thousand seven hundred ten SDG Only</v>
          </cell>
        </row>
        <row r="1712">
          <cell r="A1712">
            <v>1711</v>
          </cell>
          <cell r="B1712" t="str">
            <v>one thousand seven hundred eleven SDG Only</v>
          </cell>
        </row>
        <row r="1713">
          <cell r="A1713">
            <v>1712</v>
          </cell>
          <cell r="B1713" t="str">
            <v>one thousand seven hundred twelve SDG Only</v>
          </cell>
        </row>
        <row r="1714">
          <cell r="A1714">
            <v>1713</v>
          </cell>
          <cell r="B1714" t="str">
            <v>one thousand seven hundred thirteen SDG Only</v>
          </cell>
        </row>
        <row r="1715">
          <cell r="A1715">
            <v>1714</v>
          </cell>
          <cell r="B1715" t="str">
            <v>one thousand seven hundred fourteen SDG Only</v>
          </cell>
        </row>
        <row r="1716">
          <cell r="A1716">
            <v>1715</v>
          </cell>
          <cell r="B1716" t="str">
            <v>one thousand seven hundred fifteen SDG Only</v>
          </cell>
        </row>
        <row r="1717">
          <cell r="A1717">
            <v>1716</v>
          </cell>
          <cell r="B1717" t="str">
            <v>one thousand seven hundred sixteen SDG Only</v>
          </cell>
        </row>
        <row r="1718">
          <cell r="A1718">
            <v>1717</v>
          </cell>
          <cell r="B1718" t="str">
            <v>one thousand seven hundred seventeen SDG Only</v>
          </cell>
        </row>
        <row r="1719">
          <cell r="A1719">
            <v>1718</v>
          </cell>
          <cell r="B1719" t="str">
            <v>one thousand seven hundred eighteen SDG Only</v>
          </cell>
        </row>
        <row r="1720">
          <cell r="A1720">
            <v>1719</v>
          </cell>
          <cell r="B1720" t="str">
            <v>one thousand seven hundred nineteen SDG Only</v>
          </cell>
        </row>
        <row r="1721">
          <cell r="A1721">
            <v>1720</v>
          </cell>
          <cell r="B1721" t="str">
            <v>one thousand seven hundred twenty  SDG Only</v>
          </cell>
        </row>
        <row r="1722">
          <cell r="A1722">
            <v>1721</v>
          </cell>
          <cell r="B1722" t="str">
            <v>one thousand seven hundred twenty one SDG Only</v>
          </cell>
        </row>
        <row r="1723">
          <cell r="A1723">
            <v>1722</v>
          </cell>
          <cell r="B1723" t="str">
            <v>one thousand seven hundred twenty two SDG Only</v>
          </cell>
        </row>
        <row r="1724">
          <cell r="A1724">
            <v>1723</v>
          </cell>
          <cell r="B1724" t="str">
            <v>one thousand seven hundred twenty three SDG Only</v>
          </cell>
        </row>
        <row r="1725">
          <cell r="A1725">
            <v>1724</v>
          </cell>
          <cell r="B1725" t="str">
            <v>one thousand seven hundred twenty four SDG Only</v>
          </cell>
        </row>
        <row r="1726">
          <cell r="A1726">
            <v>1725</v>
          </cell>
          <cell r="B1726" t="str">
            <v>one thousand seven hundred twenty five SDG Only</v>
          </cell>
        </row>
        <row r="1727">
          <cell r="A1727">
            <v>1726</v>
          </cell>
          <cell r="B1727" t="str">
            <v>one thousand seven hundred twenty six SDG Only</v>
          </cell>
        </row>
        <row r="1728">
          <cell r="A1728">
            <v>1727</v>
          </cell>
          <cell r="B1728" t="str">
            <v>one thousand seven hundred twenty seven SDG Only</v>
          </cell>
        </row>
        <row r="1729">
          <cell r="A1729">
            <v>1728</v>
          </cell>
          <cell r="B1729" t="str">
            <v>one thousand seven hundred twenty eight SDG Only</v>
          </cell>
        </row>
        <row r="1730">
          <cell r="A1730">
            <v>1729</v>
          </cell>
          <cell r="B1730" t="str">
            <v>one thousand seven hundred twenty nine SDG Only</v>
          </cell>
        </row>
        <row r="1731">
          <cell r="A1731">
            <v>1730</v>
          </cell>
          <cell r="B1731" t="str">
            <v>one thousand seven hundred thirty  SDG Only</v>
          </cell>
        </row>
        <row r="1732">
          <cell r="A1732">
            <v>1731</v>
          </cell>
          <cell r="B1732" t="str">
            <v>one thousand seven hundred thirty one SDG Only</v>
          </cell>
        </row>
        <row r="1733">
          <cell r="A1733">
            <v>1732</v>
          </cell>
          <cell r="B1733" t="str">
            <v>one thousand seven hundred thirty two SDG Only</v>
          </cell>
        </row>
        <row r="1734">
          <cell r="A1734">
            <v>1733</v>
          </cell>
          <cell r="B1734" t="str">
            <v>one thousand seven hundred thirty three SDG Only</v>
          </cell>
        </row>
        <row r="1735">
          <cell r="A1735">
            <v>1734</v>
          </cell>
          <cell r="B1735" t="str">
            <v>one thousand seven hundred thirty four SDG Only</v>
          </cell>
        </row>
        <row r="1736">
          <cell r="A1736">
            <v>1735</v>
          </cell>
          <cell r="B1736" t="str">
            <v>one thousand seven hundred thirty five SDG Only</v>
          </cell>
        </row>
        <row r="1737">
          <cell r="A1737">
            <v>1736</v>
          </cell>
          <cell r="B1737" t="str">
            <v>one thousand seven hundred thirty six SDG Only</v>
          </cell>
        </row>
        <row r="1738">
          <cell r="A1738">
            <v>1737</v>
          </cell>
          <cell r="B1738" t="str">
            <v>one thousand seven hundred thirty seven SDG Only</v>
          </cell>
        </row>
        <row r="1739">
          <cell r="A1739">
            <v>1738</v>
          </cell>
          <cell r="B1739" t="str">
            <v>one thousand seven hundred thirty eight SDG Only</v>
          </cell>
        </row>
        <row r="1740">
          <cell r="A1740">
            <v>1739</v>
          </cell>
          <cell r="B1740" t="str">
            <v>one thousand seven hundred thirty nine SDG Only</v>
          </cell>
        </row>
        <row r="1741">
          <cell r="A1741">
            <v>1740</v>
          </cell>
          <cell r="B1741" t="str">
            <v>one thousand seven hundred fourty  SDG Only</v>
          </cell>
        </row>
        <row r="1742">
          <cell r="A1742">
            <v>1741</v>
          </cell>
          <cell r="B1742" t="str">
            <v>one thousand seven hundred fourty one SDG Only</v>
          </cell>
        </row>
        <row r="1743">
          <cell r="A1743">
            <v>1742</v>
          </cell>
          <cell r="B1743" t="str">
            <v>one thousand seven hundred fourty two SDG Only</v>
          </cell>
        </row>
        <row r="1744">
          <cell r="A1744">
            <v>1743</v>
          </cell>
          <cell r="B1744" t="str">
            <v>one thousand seven hundred fourty three SDG Only</v>
          </cell>
        </row>
        <row r="1745">
          <cell r="A1745">
            <v>1744</v>
          </cell>
          <cell r="B1745" t="str">
            <v>one thousand seven hundred fourty four SDG Only</v>
          </cell>
        </row>
        <row r="1746">
          <cell r="A1746">
            <v>1745</v>
          </cell>
          <cell r="B1746" t="str">
            <v>one thousand seven hundred fourty five SDG Only</v>
          </cell>
        </row>
        <row r="1747">
          <cell r="A1747">
            <v>1746</v>
          </cell>
          <cell r="B1747" t="str">
            <v>one thousand seven hundred fourty six SDG Only</v>
          </cell>
        </row>
        <row r="1748">
          <cell r="A1748">
            <v>1747</v>
          </cell>
          <cell r="B1748" t="str">
            <v>one thousand seven hundred fourty seven SDG Only</v>
          </cell>
        </row>
        <row r="1749">
          <cell r="A1749">
            <v>1748</v>
          </cell>
          <cell r="B1749" t="str">
            <v>one thousand seven hundred fourty eight SDG Only</v>
          </cell>
        </row>
        <row r="1750">
          <cell r="A1750">
            <v>1749</v>
          </cell>
          <cell r="B1750" t="str">
            <v>one thousand seven hundred fourty nine SDG Only</v>
          </cell>
        </row>
        <row r="1751">
          <cell r="A1751">
            <v>1750</v>
          </cell>
          <cell r="B1751" t="str">
            <v>one thousand seven hundred fifty  SDG Only</v>
          </cell>
        </row>
        <row r="1752">
          <cell r="A1752">
            <v>1751</v>
          </cell>
          <cell r="B1752" t="str">
            <v>one thousand seven hundred fifty one SDG Only</v>
          </cell>
        </row>
        <row r="1753">
          <cell r="A1753">
            <v>1752</v>
          </cell>
          <cell r="B1753" t="str">
            <v>one thousand seven hundred fifty two SDG Only</v>
          </cell>
        </row>
        <row r="1754">
          <cell r="A1754">
            <v>1753</v>
          </cell>
          <cell r="B1754" t="str">
            <v>one thousand seven hundred fifty three SDG Only</v>
          </cell>
        </row>
        <row r="1755">
          <cell r="A1755">
            <v>1754</v>
          </cell>
          <cell r="B1755" t="str">
            <v>one thousand seven hundred fifty four SDG Only</v>
          </cell>
        </row>
        <row r="1756">
          <cell r="A1756">
            <v>1755</v>
          </cell>
          <cell r="B1756" t="str">
            <v>one thousand seven hundred fifty five SDG Only</v>
          </cell>
        </row>
        <row r="1757">
          <cell r="A1757">
            <v>1756</v>
          </cell>
          <cell r="B1757" t="str">
            <v>one thousand seven hundred fifty six SDG Only</v>
          </cell>
        </row>
        <row r="1758">
          <cell r="A1758">
            <v>1757</v>
          </cell>
          <cell r="B1758" t="str">
            <v>one thousand seven hundred fifty seven SDG Only</v>
          </cell>
        </row>
        <row r="1759">
          <cell r="A1759">
            <v>1758</v>
          </cell>
          <cell r="B1759" t="str">
            <v>one thousand seven hundred fifty eight SDG Only</v>
          </cell>
        </row>
        <row r="1760">
          <cell r="A1760">
            <v>1759</v>
          </cell>
          <cell r="B1760" t="str">
            <v>one thousand seven hundred fifty nine SDG Only</v>
          </cell>
        </row>
        <row r="1761">
          <cell r="A1761">
            <v>1760</v>
          </cell>
          <cell r="B1761" t="str">
            <v>one thousand seven hundred sixty  SDG Only</v>
          </cell>
        </row>
        <row r="1762">
          <cell r="A1762">
            <v>1761</v>
          </cell>
          <cell r="B1762" t="str">
            <v>one thousand seven hundred sixty one SDG Only</v>
          </cell>
        </row>
        <row r="1763">
          <cell r="A1763">
            <v>1762</v>
          </cell>
          <cell r="B1763" t="str">
            <v>one thousand seven hundred sixty two SDG Only</v>
          </cell>
        </row>
        <row r="1764">
          <cell r="A1764">
            <v>1763</v>
          </cell>
          <cell r="B1764" t="str">
            <v>one thousand seven hundred sixty three SDG Only</v>
          </cell>
        </row>
        <row r="1765">
          <cell r="A1765">
            <v>1764</v>
          </cell>
          <cell r="B1765" t="str">
            <v>one thousand seven hundred sixty four SDG Only</v>
          </cell>
        </row>
        <row r="1766">
          <cell r="A1766">
            <v>1765</v>
          </cell>
          <cell r="B1766" t="str">
            <v>one thousand seven hundred sixty five SDG Only</v>
          </cell>
        </row>
        <row r="1767">
          <cell r="A1767">
            <v>1766</v>
          </cell>
          <cell r="B1767" t="str">
            <v>one thousand seven hundred sixty six SDG Only</v>
          </cell>
        </row>
        <row r="1768">
          <cell r="A1768">
            <v>1767</v>
          </cell>
          <cell r="B1768" t="str">
            <v>one thousand seven hundred sixty seven SDG Only</v>
          </cell>
        </row>
        <row r="1769">
          <cell r="A1769">
            <v>1768</v>
          </cell>
          <cell r="B1769" t="str">
            <v>one thousand seven hundred sixty eight SDG Only</v>
          </cell>
        </row>
        <row r="1770">
          <cell r="A1770">
            <v>1769</v>
          </cell>
          <cell r="B1770" t="str">
            <v>one thousand seven hundred sixty nine SDG Only</v>
          </cell>
        </row>
        <row r="1771">
          <cell r="A1771">
            <v>1770</v>
          </cell>
          <cell r="B1771" t="str">
            <v>one thousand seven hundred seventy  SDG Only</v>
          </cell>
        </row>
        <row r="1772">
          <cell r="A1772">
            <v>1771</v>
          </cell>
          <cell r="B1772" t="str">
            <v>one thousand seven hundred seventy one SDG Only</v>
          </cell>
        </row>
        <row r="1773">
          <cell r="A1773">
            <v>1772</v>
          </cell>
          <cell r="B1773" t="str">
            <v>one thousand seven hundred seventy two SDG Only</v>
          </cell>
        </row>
        <row r="1774">
          <cell r="A1774">
            <v>1773</v>
          </cell>
          <cell r="B1774" t="str">
            <v>one thousand seven hundred seventy three SDG Only</v>
          </cell>
        </row>
        <row r="1775">
          <cell r="A1775">
            <v>1774</v>
          </cell>
          <cell r="B1775" t="str">
            <v>one thousand seven hundred seventy four SDG Only</v>
          </cell>
        </row>
        <row r="1776">
          <cell r="A1776">
            <v>1775</v>
          </cell>
          <cell r="B1776" t="str">
            <v>one thousand seven hundred seventy five SDG Only</v>
          </cell>
        </row>
        <row r="1777">
          <cell r="A1777">
            <v>1776</v>
          </cell>
          <cell r="B1777" t="str">
            <v>one thousand seven hundred seventy six SDG Only</v>
          </cell>
        </row>
        <row r="1778">
          <cell r="A1778">
            <v>1777</v>
          </cell>
          <cell r="B1778" t="str">
            <v>one thousand seven hundred seventy seven SDG Only</v>
          </cell>
        </row>
        <row r="1779">
          <cell r="A1779">
            <v>1778</v>
          </cell>
          <cell r="B1779" t="str">
            <v>one thousand seven hundred seventy eight SDG Only</v>
          </cell>
        </row>
        <row r="1780">
          <cell r="A1780">
            <v>1779</v>
          </cell>
          <cell r="B1780" t="str">
            <v>one thousand seven hundred seventy nine SDG Only</v>
          </cell>
        </row>
        <row r="1781">
          <cell r="A1781">
            <v>1780</v>
          </cell>
          <cell r="B1781" t="str">
            <v>one thousand seven hundred eighty  SDG Only</v>
          </cell>
        </row>
        <row r="1782">
          <cell r="A1782">
            <v>1781</v>
          </cell>
          <cell r="B1782" t="str">
            <v>one thousand seven hundred eighty one SDG Only</v>
          </cell>
        </row>
        <row r="1783">
          <cell r="A1783">
            <v>1782</v>
          </cell>
          <cell r="B1783" t="str">
            <v>one thousand seven hundred eighty two SDG Only</v>
          </cell>
        </row>
        <row r="1784">
          <cell r="A1784">
            <v>1783</v>
          </cell>
          <cell r="B1784" t="str">
            <v>one thousand seven hundred eighty three SDG Only</v>
          </cell>
        </row>
        <row r="1785">
          <cell r="A1785">
            <v>1784</v>
          </cell>
          <cell r="B1785" t="str">
            <v>one thousand seven hundred eighty four SDG Only</v>
          </cell>
        </row>
        <row r="1786">
          <cell r="A1786">
            <v>1785</v>
          </cell>
          <cell r="B1786" t="str">
            <v>one thousand seven hundred eighty five SDG Only</v>
          </cell>
        </row>
        <row r="1787">
          <cell r="A1787">
            <v>1786</v>
          </cell>
          <cell r="B1787" t="str">
            <v>one thousand seven hundred eighty six SDG Only</v>
          </cell>
        </row>
        <row r="1788">
          <cell r="A1788">
            <v>1787</v>
          </cell>
          <cell r="B1788" t="str">
            <v>one thousand seven hundred eighty seven SDG Only</v>
          </cell>
        </row>
        <row r="1789">
          <cell r="A1789">
            <v>1788</v>
          </cell>
          <cell r="B1789" t="str">
            <v>one thousand seven hundred eighty eight SDG Only</v>
          </cell>
        </row>
        <row r="1790">
          <cell r="A1790">
            <v>1789</v>
          </cell>
          <cell r="B1790" t="str">
            <v>one thousand seven hundred eighty nine SDG Only</v>
          </cell>
        </row>
        <row r="1791">
          <cell r="A1791">
            <v>1790</v>
          </cell>
          <cell r="B1791" t="str">
            <v>one thousand seven hundred ninety  SDG Only</v>
          </cell>
        </row>
        <row r="1792">
          <cell r="A1792">
            <v>1791</v>
          </cell>
          <cell r="B1792" t="str">
            <v>one thousand seven hundred ninety one SDG Only</v>
          </cell>
        </row>
        <row r="1793">
          <cell r="A1793">
            <v>1792</v>
          </cell>
          <cell r="B1793" t="str">
            <v>one thousand seven hundred ninety two SDG Only</v>
          </cell>
        </row>
        <row r="1794">
          <cell r="A1794">
            <v>1793</v>
          </cell>
          <cell r="B1794" t="str">
            <v>one thousand seven hundred ninety three SDG Only</v>
          </cell>
        </row>
        <row r="1795">
          <cell r="A1795">
            <v>1794</v>
          </cell>
          <cell r="B1795" t="str">
            <v>one thousand seven hundred ninety four SDG Only</v>
          </cell>
        </row>
        <row r="1796">
          <cell r="A1796">
            <v>1795</v>
          </cell>
          <cell r="B1796" t="str">
            <v>one thousand seven hundred ninety five SDG Only</v>
          </cell>
        </row>
        <row r="1797">
          <cell r="A1797">
            <v>1796</v>
          </cell>
          <cell r="B1797" t="str">
            <v>one thousand seven hundred ninety six SDG Only</v>
          </cell>
        </row>
        <row r="1798">
          <cell r="A1798">
            <v>1797</v>
          </cell>
          <cell r="B1798" t="str">
            <v>one thousand seven hundred ninety seven SDG Only</v>
          </cell>
        </row>
        <row r="1799">
          <cell r="A1799">
            <v>1798</v>
          </cell>
          <cell r="B1799" t="str">
            <v>one thousand seven hundred ninety eight SDG Only</v>
          </cell>
        </row>
        <row r="1800">
          <cell r="A1800">
            <v>1799</v>
          </cell>
          <cell r="B1800" t="str">
            <v>one thousand seven hundred ninety nine SDG Only</v>
          </cell>
        </row>
        <row r="1801">
          <cell r="A1801">
            <v>1800</v>
          </cell>
          <cell r="B1801" t="str">
            <v>one thousand eight hundred  SDG Only</v>
          </cell>
        </row>
        <row r="1802">
          <cell r="A1802">
            <v>1801</v>
          </cell>
          <cell r="B1802" t="str">
            <v>one thousand eight hundred one SDG Only</v>
          </cell>
        </row>
        <row r="1803">
          <cell r="A1803">
            <v>1802</v>
          </cell>
          <cell r="B1803" t="str">
            <v>one thousand eight hundred two SDG Only</v>
          </cell>
        </row>
        <row r="1804">
          <cell r="A1804">
            <v>1803</v>
          </cell>
          <cell r="B1804" t="str">
            <v>one thousand eight hundred three SDG Only</v>
          </cell>
        </row>
        <row r="1805">
          <cell r="A1805">
            <v>1804</v>
          </cell>
          <cell r="B1805" t="str">
            <v>one thousand eight hundred four SDG Only</v>
          </cell>
        </row>
        <row r="1806">
          <cell r="A1806">
            <v>1805</v>
          </cell>
          <cell r="B1806" t="str">
            <v>one thousand eight hundred five SDG Only</v>
          </cell>
        </row>
        <row r="1807">
          <cell r="A1807">
            <v>1806</v>
          </cell>
          <cell r="B1807" t="str">
            <v>one thousand eight hundred six SDG Only</v>
          </cell>
        </row>
        <row r="1808">
          <cell r="A1808">
            <v>1807</v>
          </cell>
          <cell r="B1808" t="str">
            <v>one thousand eight hundred seven SDG Only</v>
          </cell>
        </row>
        <row r="1809">
          <cell r="A1809">
            <v>1808</v>
          </cell>
          <cell r="B1809" t="str">
            <v>one thousand eight hundred eight SDG Only</v>
          </cell>
        </row>
        <row r="1810">
          <cell r="A1810">
            <v>1809</v>
          </cell>
          <cell r="B1810" t="str">
            <v>one thousand eight hundred nine SDG Only</v>
          </cell>
        </row>
        <row r="1811">
          <cell r="A1811">
            <v>1810</v>
          </cell>
          <cell r="B1811" t="str">
            <v>one thousand eight hundred ten SDG Only</v>
          </cell>
        </row>
        <row r="1812">
          <cell r="A1812">
            <v>1811</v>
          </cell>
          <cell r="B1812" t="str">
            <v>one thousand eight hundred eleven SDG Only</v>
          </cell>
        </row>
        <row r="1813">
          <cell r="A1813">
            <v>1812</v>
          </cell>
          <cell r="B1813" t="str">
            <v>one thousand eight hundred twelve SDG Only</v>
          </cell>
        </row>
        <row r="1814">
          <cell r="A1814">
            <v>1813</v>
          </cell>
          <cell r="B1814" t="str">
            <v>one thousand eight hundred thirteen SDG Only</v>
          </cell>
        </row>
        <row r="1815">
          <cell r="A1815">
            <v>1814</v>
          </cell>
          <cell r="B1815" t="str">
            <v>one thousand eight hundred fourteen SDG Only</v>
          </cell>
        </row>
        <row r="1816">
          <cell r="A1816">
            <v>1815</v>
          </cell>
          <cell r="B1816" t="str">
            <v>one thousand eight hundred fifteen SDG Only</v>
          </cell>
        </row>
        <row r="1817">
          <cell r="A1817">
            <v>1816</v>
          </cell>
          <cell r="B1817" t="str">
            <v>one thousand eight hundred sixteen SDG Only</v>
          </cell>
        </row>
        <row r="1818">
          <cell r="A1818">
            <v>1817</v>
          </cell>
          <cell r="B1818" t="str">
            <v>one thousand eight hundred seventeen SDG Only</v>
          </cell>
        </row>
        <row r="1819">
          <cell r="A1819">
            <v>1818</v>
          </cell>
          <cell r="B1819" t="str">
            <v>one thousand eight hundred eighteen SDG Only</v>
          </cell>
        </row>
        <row r="1820">
          <cell r="A1820">
            <v>1819</v>
          </cell>
          <cell r="B1820" t="str">
            <v>one thousand eight hundred nineteen SDG Only</v>
          </cell>
        </row>
        <row r="1821">
          <cell r="A1821">
            <v>1820</v>
          </cell>
          <cell r="B1821" t="str">
            <v>one thousand eight hundred twenty  SDG Only</v>
          </cell>
        </row>
        <row r="1822">
          <cell r="A1822">
            <v>1821</v>
          </cell>
          <cell r="B1822" t="str">
            <v>one thousand eight hundred twenty one SDG Only</v>
          </cell>
        </row>
        <row r="1823">
          <cell r="A1823">
            <v>1822</v>
          </cell>
          <cell r="B1823" t="str">
            <v>one thousand eight hundred twenty two SDG Only</v>
          </cell>
        </row>
        <row r="1824">
          <cell r="A1824">
            <v>1823</v>
          </cell>
          <cell r="B1824" t="str">
            <v>one thousand eight hundred twenty three SDG Only</v>
          </cell>
        </row>
        <row r="1825">
          <cell r="A1825">
            <v>1824</v>
          </cell>
          <cell r="B1825" t="str">
            <v>one thousand eight hundred twenty four SDG Only</v>
          </cell>
        </row>
        <row r="1826">
          <cell r="A1826">
            <v>1825</v>
          </cell>
          <cell r="B1826" t="str">
            <v>one thousand eight hundred twenty five SDG Only</v>
          </cell>
        </row>
        <row r="1827">
          <cell r="A1827">
            <v>1826</v>
          </cell>
          <cell r="B1827" t="str">
            <v>one thousand eight hundred twenty six SDG Only</v>
          </cell>
        </row>
        <row r="1828">
          <cell r="A1828">
            <v>1827</v>
          </cell>
          <cell r="B1828" t="str">
            <v>one thousand eight hundred twenty seven SDG Only</v>
          </cell>
        </row>
        <row r="1829">
          <cell r="A1829">
            <v>1828</v>
          </cell>
          <cell r="B1829" t="str">
            <v>one thousand eight hundred twenty eight SDG Only</v>
          </cell>
        </row>
        <row r="1830">
          <cell r="A1830">
            <v>1829</v>
          </cell>
          <cell r="B1830" t="str">
            <v>one thousand eight hundred twenty nine SDG Only</v>
          </cell>
        </row>
        <row r="1831">
          <cell r="A1831">
            <v>1830</v>
          </cell>
          <cell r="B1831" t="str">
            <v>one thousand eight hundred thirty  SDG Only</v>
          </cell>
        </row>
        <row r="1832">
          <cell r="A1832">
            <v>1831</v>
          </cell>
          <cell r="B1832" t="str">
            <v>one thousand eight hundred thirty one SDG Only</v>
          </cell>
        </row>
        <row r="1833">
          <cell r="A1833">
            <v>1832</v>
          </cell>
          <cell r="B1833" t="str">
            <v>one thousand eight hundred thirty two SDG Only</v>
          </cell>
        </row>
        <row r="1834">
          <cell r="A1834">
            <v>1833</v>
          </cell>
          <cell r="B1834" t="str">
            <v>one thousand eight hundred thirty three SDG Only</v>
          </cell>
        </row>
        <row r="1835">
          <cell r="A1835">
            <v>1834</v>
          </cell>
          <cell r="B1835" t="str">
            <v>one thousand eight hundred thirty four SDG Only</v>
          </cell>
        </row>
        <row r="1836">
          <cell r="A1836">
            <v>1835</v>
          </cell>
          <cell r="B1836" t="str">
            <v>one thousand eight hundred thirty five SDG Only</v>
          </cell>
        </row>
        <row r="1837">
          <cell r="A1837">
            <v>1836</v>
          </cell>
          <cell r="B1837" t="str">
            <v>one thousand eight hundred thirty six SDG Only</v>
          </cell>
        </row>
        <row r="1838">
          <cell r="A1838">
            <v>1837</v>
          </cell>
          <cell r="B1838" t="str">
            <v>one thousand eight hundred thirty seven SDG Only</v>
          </cell>
        </row>
        <row r="1839">
          <cell r="A1839">
            <v>1838</v>
          </cell>
          <cell r="B1839" t="str">
            <v>one thousand eight hundred thirty eight SDG Only</v>
          </cell>
        </row>
        <row r="1840">
          <cell r="A1840">
            <v>1839</v>
          </cell>
          <cell r="B1840" t="str">
            <v>one thousand eight hundred thirty nine SDG Only</v>
          </cell>
        </row>
        <row r="1841">
          <cell r="A1841">
            <v>1840</v>
          </cell>
          <cell r="B1841" t="str">
            <v>one thousand eight hundred fourty  SDG Only</v>
          </cell>
        </row>
        <row r="1842">
          <cell r="A1842">
            <v>1841</v>
          </cell>
          <cell r="B1842" t="str">
            <v>one thousand eight hundred fourty one SDG Only</v>
          </cell>
        </row>
        <row r="1843">
          <cell r="A1843">
            <v>1842</v>
          </cell>
          <cell r="B1843" t="str">
            <v>one thousand eight hundred fourty two SDG Only</v>
          </cell>
        </row>
        <row r="1844">
          <cell r="A1844">
            <v>1843</v>
          </cell>
          <cell r="B1844" t="str">
            <v>one thousand eight hundred fourty three SDG Only</v>
          </cell>
        </row>
        <row r="1845">
          <cell r="A1845">
            <v>1844</v>
          </cell>
          <cell r="B1845" t="str">
            <v>one thousand eight hundred fourty four SDG Only</v>
          </cell>
        </row>
        <row r="1846">
          <cell r="A1846">
            <v>1845</v>
          </cell>
          <cell r="B1846" t="str">
            <v>one thousand eight hundred fourty five SDG Only</v>
          </cell>
        </row>
        <row r="1847">
          <cell r="A1847">
            <v>1846</v>
          </cell>
          <cell r="B1847" t="str">
            <v>one thousand eight hundred fourty six SDG Only</v>
          </cell>
        </row>
        <row r="1848">
          <cell r="A1848">
            <v>1847</v>
          </cell>
          <cell r="B1848" t="str">
            <v>one thousand eight hundred fourty seven SDG Only</v>
          </cell>
        </row>
        <row r="1849">
          <cell r="A1849">
            <v>1848</v>
          </cell>
          <cell r="B1849" t="str">
            <v>one thousand eight hundred fourty eight SDG Only</v>
          </cell>
        </row>
        <row r="1850">
          <cell r="A1850">
            <v>1849</v>
          </cell>
          <cell r="B1850" t="str">
            <v>one thousand eight hundred fourty nine SDG Only</v>
          </cell>
        </row>
        <row r="1851">
          <cell r="A1851">
            <v>1850</v>
          </cell>
          <cell r="B1851" t="str">
            <v>one thousand eight hundred fifty  SDG Only</v>
          </cell>
        </row>
        <row r="1852">
          <cell r="A1852">
            <v>1851</v>
          </cell>
          <cell r="B1852" t="str">
            <v>one thousand eight hundred fifty one SDG Only</v>
          </cell>
        </row>
        <row r="1853">
          <cell r="A1853">
            <v>1852</v>
          </cell>
          <cell r="B1853" t="str">
            <v>one thousand eight hundred fifty two SDG Only</v>
          </cell>
        </row>
        <row r="1854">
          <cell r="A1854">
            <v>1853</v>
          </cell>
          <cell r="B1854" t="str">
            <v>one thousand eight hundred fifty three SDG Only</v>
          </cell>
        </row>
        <row r="1855">
          <cell r="A1855">
            <v>1854</v>
          </cell>
          <cell r="B1855" t="str">
            <v>one thousand eight hundred fifty four SDG Only</v>
          </cell>
        </row>
        <row r="1856">
          <cell r="A1856">
            <v>1855</v>
          </cell>
          <cell r="B1856" t="str">
            <v>one thousand eight hundred fifty five SDG Only</v>
          </cell>
        </row>
        <row r="1857">
          <cell r="A1857">
            <v>1856</v>
          </cell>
          <cell r="B1857" t="str">
            <v>one thousand eight hundred fifty six SDG Only</v>
          </cell>
        </row>
        <row r="1858">
          <cell r="A1858">
            <v>1857</v>
          </cell>
          <cell r="B1858" t="str">
            <v>one thousand eight hundred fifty seven SDG Only</v>
          </cell>
        </row>
        <row r="1859">
          <cell r="A1859">
            <v>1858</v>
          </cell>
          <cell r="B1859" t="str">
            <v>one thousand eight hundred fifty eight SDG Only</v>
          </cell>
        </row>
        <row r="1860">
          <cell r="A1860">
            <v>1859</v>
          </cell>
          <cell r="B1860" t="str">
            <v>one thousand eight hundred fifty nine SDG Only</v>
          </cell>
        </row>
        <row r="1861">
          <cell r="A1861">
            <v>1860</v>
          </cell>
          <cell r="B1861" t="str">
            <v>one thousand eight hundred sixty  SDG Only</v>
          </cell>
        </row>
        <row r="1862">
          <cell r="A1862">
            <v>1861</v>
          </cell>
          <cell r="B1862" t="str">
            <v>one thousand eight hundred sixty one SDG Only</v>
          </cell>
        </row>
        <row r="1863">
          <cell r="A1863">
            <v>1862</v>
          </cell>
          <cell r="B1863" t="str">
            <v>one thousand eight hundred sixty two SDG Only</v>
          </cell>
        </row>
        <row r="1864">
          <cell r="A1864">
            <v>1863</v>
          </cell>
          <cell r="B1864" t="str">
            <v>one thousand eight hundred sixty three SDG Only</v>
          </cell>
        </row>
        <row r="1865">
          <cell r="A1865">
            <v>1864</v>
          </cell>
          <cell r="B1865" t="str">
            <v>one thousand eight hundred sixty four SDG Only</v>
          </cell>
        </row>
        <row r="1866">
          <cell r="A1866">
            <v>1865</v>
          </cell>
          <cell r="B1866" t="str">
            <v>one thousand eight hundred sixty five SDG Only</v>
          </cell>
        </row>
        <row r="1867">
          <cell r="A1867">
            <v>1866</v>
          </cell>
          <cell r="B1867" t="str">
            <v>one thousand eight hundred sixty six SDG Only</v>
          </cell>
        </row>
        <row r="1868">
          <cell r="A1868">
            <v>1867</v>
          </cell>
          <cell r="B1868" t="str">
            <v>one thousand eight hundred sixty seven SDG Only</v>
          </cell>
        </row>
        <row r="1869">
          <cell r="A1869">
            <v>1868</v>
          </cell>
          <cell r="B1869" t="str">
            <v>one thousand eight hundred sixty eight SDG Only</v>
          </cell>
        </row>
        <row r="1870">
          <cell r="A1870">
            <v>1869</v>
          </cell>
          <cell r="B1870" t="str">
            <v>one thousand eight hundred sixty nine SDG Only</v>
          </cell>
        </row>
        <row r="1871">
          <cell r="A1871">
            <v>1870</v>
          </cell>
          <cell r="B1871" t="str">
            <v>one thousand eight hundred seventy  SDG Only</v>
          </cell>
        </row>
        <row r="1872">
          <cell r="A1872">
            <v>1871</v>
          </cell>
          <cell r="B1872" t="str">
            <v>one thousand eight hundred seventy one SDG Only</v>
          </cell>
        </row>
        <row r="1873">
          <cell r="A1873">
            <v>1872</v>
          </cell>
          <cell r="B1873" t="str">
            <v>one thousand eight hundred seventy two SDG Only</v>
          </cell>
        </row>
        <row r="1874">
          <cell r="A1874">
            <v>1873</v>
          </cell>
          <cell r="B1874" t="str">
            <v>one thousand eight hundred seventy three SDG Only</v>
          </cell>
        </row>
        <row r="1875">
          <cell r="A1875">
            <v>1874</v>
          </cell>
          <cell r="B1875" t="str">
            <v>one thousand eight hundred seventy four SDG Only</v>
          </cell>
        </row>
        <row r="1876">
          <cell r="A1876">
            <v>1875</v>
          </cell>
          <cell r="B1876" t="str">
            <v>one thousand eight hundred seventy five SDG Only</v>
          </cell>
        </row>
        <row r="1877">
          <cell r="A1877">
            <v>1876</v>
          </cell>
          <cell r="B1877" t="str">
            <v>one thousand eight hundred seventy six SDG Only</v>
          </cell>
        </row>
        <row r="1878">
          <cell r="A1878">
            <v>1877</v>
          </cell>
          <cell r="B1878" t="str">
            <v>one thousand eight hundred seventy seven SDG Only</v>
          </cell>
        </row>
        <row r="1879">
          <cell r="A1879">
            <v>1878</v>
          </cell>
          <cell r="B1879" t="str">
            <v>one thousand eight hundred seventy eight SDG Only</v>
          </cell>
        </row>
        <row r="1880">
          <cell r="A1880">
            <v>1879</v>
          </cell>
          <cell r="B1880" t="str">
            <v>one thousand eight hundred seventy nine SDG Only</v>
          </cell>
        </row>
        <row r="1881">
          <cell r="A1881">
            <v>1880</v>
          </cell>
          <cell r="B1881" t="str">
            <v>one thousand eight hundred eighty  SDG Only</v>
          </cell>
        </row>
        <row r="1882">
          <cell r="A1882">
            <v>1881</v>
          </cell>
          <cell r="B1882" t="str">
            <v>one thousand eight hundred eighty one SDG Only</v>
          </cell>
        </row>
        <row r="1883">
          <cell r="A1883">
            <v>1882</v>
          </cell>
          <cell r="B1883" t="str">
            <v>one thousand eight hundred eighty two SDG Only</v>
          </cell>
        </row>
        <row r="1884">
          <cell r="A1884">
            <v>1883</v>
          </cell>
          <cell r="B1884" t="str">
            <v>one thousand eight hundred eighty three SDG Only</v>
          </cell>
        </row>
        <row r="1885">
          <cell r="A1885">
            <v>1884</v>
          </cell>
          <cell r="B1885" t="str">
            <v>one thousand eight hundred eighty four SDG Only</v>
          </cell>
        </row>
        <row r="1886">
          <cell r="A1886">
            <v>1885</v>
          </cell>
          <cell r="B1886" t="str">
            <v>one thousand eight hundred eighty five SDG Only</v>
          </cell>
        </row>
        <row r="1887">
          <cell r="A1887">
            <v>1886</v>
          </cell>
          <cell r="B1887" t="str">
            <v>one thousand eight hundred eighty six SDG Only</v>
          </cell>
        </row>
        <row r="1888">
          <cell r="A1888">
            <v>1887</v>
          </cell>
          <cell r="B1888" t="str">
            <v>one thousand eight hundred eighty seven SDG Only</v>
          </cell>
        </row>
        <row r="1889">
          <cell r="A1889">
            <v>1888</v>
          </cell>
          <cell r="B1889" t="str">
            <v>one thousand eight hundred eighty eight SDG Only</v>
          </cell>
        </row>
        <row r="1890">
          <cell r="A1890">
            <v>1889</v>
          </cell>
          <cell r="B1890" t="str">
            <v>one thousand eight hundred eighty nine SDG Only</v>
          </cell>
        </row>
        <row r="1891">
          <cell r="A1891">
            <v>1890</v>
          </cell>
          <cell r="B1891" t="str">
            <v>one thousand eight hundred ninety  SDG Only</v>
          </cell>
        </row>
        <row r="1892">
          <cell r="A1892">
            <v>1891</v>
          </cell>
          <cell r="B1892" t="str">
            <v>one thousand eight hundred ninety one SDG Only</v>
          </cell>
        </row>
        <row r="1893">
          <cell r="A1893">
            <v>1892</v>
          </cell>
          <cell r="B1893" t="str">
            <v>one thousand eight hundred ninety two SDG Only</v>
          </cell>
        </row>
        <row r="1894">
          <cell r="A1894">
            <v>1893</v>
          </cell>
          <cell r="B1894" t="str">
            <v>one thousand eight hundred ninety three SDG Only</v>
          </cell>
        </row>
        <row r="1895">
          <cell r="A1895">
            <v>1894</v>
          </cell>
          <cell r="B1895" t="str">
            <v>one thousand eight hundred ninety four SDG Only</v>
          </cell>
        </row>
        <row r="1896">
          <cell r="A1896">
            <v>1895</v>
          </cell>
          <cell r="B1896" t="str">
            <v>one thousand eight hundred ninety five SDG Only</v>
          </cell>
        </row>
        <row r="1897">
          <cell r="A1897">
            <v>1896</v>
          </cell>
          <cell r="B1897" t="str">
            <v>one thousand eight hundred ninety six SDG Only</v>
          </cell>
        </row>
        <row r="1898">
          <cell r="A1898">
            <v>1897</v>
          </cell>
          <cell r="B1898" t="str">
            <v>one thousand eight hundred ninety seven SDG Only</v>
          </cell>
        </row>
        <row r="1899">
          <cell r="A1899">
            <v>1898</v>
          </cell>
          <cell r="B1899" t="str">
            <v>one thousand eight hundred ninety eight SDG Only</v>
          </cell>
        </row>
        <row r="1900">
          <cell r="A1900">
            <v>1899</v>
          </cell>
          <cell r="B1900" t="str">
            <v>one thousand eight hundred ninety nine SDG Only</v>
          </cell>
        </row>
        <row r="1901">
          <cell r="A1901">
            <v>1900</v>
          </cell>
          <cell r="B1901" t="str">
            <v>one thousand nine hundred  SDG Only</v>
          </cell>
        </row>
        <row r="1902">
          <cell r="A1902">
            <v>1901</v>
          </cell>
          <cell r="B1902" t="str">
            <v>one thousand nine hundred one SDG Only</v>
          </cell>
        </row>
        <row r="1903">
          <cell r="A1903">
            <v>1902</v>
          </cell>
          <cell r="B1903" t="str">
            <v>one thousand nine hundred two SDG Only</v>
          </cell>
        </row>
        <row r="1904">
          <cell r="A1904">
            <v>1903</v>
          </cell>
          <cell r="B1904" t="str">
            <v>one thousand nine hundred three SDG Only</v>
          </cell>
        </row>
        <row r="1905">
          <cell r="A1905">
            <v>1904</v>
          </cell>
          <cell r="B1905" t="str">
            <v>one thousand nine hundred four SDG Only</v>
          </cell>
        </row>
        <row r="1906">
          <cell r="A1906">
            <v>1905</v>
          </cell>
          <cell r="B1906" t="str">
            <v>one thousand nine hundred five SDG Only</v>
          </cell>
        </row>
        <row r="1907">
          <cell r="A1907">
            <v>1906</v>
          </cell>
          <cell r="B1907" t="str">
            <v>one thousand nine hundred six SDG Only</v>
          </cell>
        </row>
        <row r="1908">
          <cell r="A1908">
            <v>1907</v>
          </cell>
          <cell r="B1908" t="str">
            <v>one thousand nine hundred seven SDG Only</v>
          </cell>
        </row>
        <row r="1909">
          <cell r="A1909">
            <v>1908</v>
          </cell>
          <cell r="B1909" t="str">
            <v>one thousand nine hundred eight SDG Only</v>
          </cell>
        </row>
        <row r="1910">
          <cell r="A1910">
            <v>1909</v>
          </cell>
          <cell r="B1910" t="str">
            <v>one thousand nine hundred nine SDG Only</v>
          </cell>
        </row>
        <row r="1911">
          <cell r="A1911">
            <v>1910</v>
          </cell>
          <cell r="B1911" t="str">
            <v>one thousand nine hundred ten SDG Only</v>
          </cell>
        </row>
        <row r="1912">
          <cell r="A1912">
            <v>1911</v>
          </cell>
          <cell r="B1912" t="str">
            <v>one thousand nine hundred eleven SDG Only</v>
          </cell>
        </row>
        <row r="1913">
          <cell r="A1913">
            <v>1912</v>
          </cell>
          <cell r="B1913" t="str">
            <v>one thousand nine hundred twelve SDG Only</v>
          </cell>
        </row>
        <row r="1914">
          <cell r="A1914">
            <v>1913</v>
          </cell>
          <cell r="B1914" t="str">
            <v>one thousand nine hundred thirteen SDG Only</v>
          </cell>
        </row>
        <row r="1915">
          <cell r="A1915">
            <v>1914</v>
          </cell>
          <cell r="B1915" t="str">
            <v>one thousand nine hundred fourteen SDG Only</v>
          </cell>
        </row>
        <row r="1916">
          <cell r="A1916">
            <v>1915</v>
          </cell>
          <cell r="B1916" t="str">
            <v>one thousand nine hundred fifteen SDG Only</v>
          </cell>
        </row>
        <row r="1917">
          <cell r="A1917">
            <v>1916</v>
          </cell>
          <cell r="B1917" t="str">
            <v>one thousand nine hundred sixteen SDG Only</v>
          </cell>
        </row>
        <row r="1918">
          <cell r="A1918">
            <v>1917</v>
          </cell>
          <cell r="B1918" t="str">
            <v>one thousand nine hundred seventeen SDG Only</v>
          </cell>
        </row>
        <row r="1919">
          <cell r="A1919">
            <v>1918</v>
          </cell>
          <cell r="B1919" t="str">
            <v>one thousand nine hundred eighteen SDG Only</v>
          </cell>
        </row>
        <row r="1920">
          <cell r="A1920">
            <v>1919</v>
          </cell>
          <cell r="B1920" t="str">
            <v>one thousand nine hundred nineteen SDG Only</v>
          </cell>
        </row>
        <row r="1921">
          <cell r="A1921">
            <v>1920</v>
          </cell>
          <cell r="B1921" t="str">
            <v>one thousand nine hundred twenty  SDG Only</v>
          </cell>
        </row>
        <row r="1922">
          <cell r="A1922">
            <v>1921</v>
          </cell>
          <cell r="B1922" t="str">
            <v>one thousand nine hundred twenty one SDG Only</v>
          </cell>
        </row>
        <row r="1923">
          <cell r="A1923">
            <v>1922</v>
          </cell>
          <cell r="B1923" t="str">
            <v>one thousand nine hundred twenty two SDG Only</v>
          </cell>
        </row>
        <row r="1924">
          <cell r="A1924">
            <v>1923</v>
          </cell>
          <cell r="B1924" t="str">
            <v>one thousand nine hundred twenty three SDG Only</v>
          </cell>
        </row>
        <row r="1925">
          <cell r="A1925">
            <v>1924</v>
          </cell>
          <cell r="B1925" t="str">
            <v>one thousand nine hundred twenty four SDG Only</v>
          </cell>
        </row>
        <row r="1926">
          <cell r="A1926">
            <v>1925</v>
          </cell>
          <cell r="B1926" t="str">
            <v>one thousand nine hundred twenty five SDG Only</v>
          </cell>
        </row>
        <row r="1927">
          <cell r="A1927">
            <v>1926</v>
          </cell>
          <cell r="B1927" t="str">
            <v>one thousand nine hundred twenty six SDG Only</v>
          </cell>
        </row>
        <row r="1928">
          <cell r="A1928">
            <v>1927</v>
          </cell>
          <cell r="B1928" t="str">
            <v>one thousand nine hundred twenty seven SDG Only</v>
          </cell>
        </row>
        <row r="1929">
          <cell r="A1929">
            <v>1928</v>
          </cell>
          <cell r="B1929" t="str">
            <v>one thousand nine hundred twenty eight SDG Only</v>
          </cell>
        </row>
        <row r="1930">
          <cell r="A1930">
            <v>1929</v>
          </cell>
          <cell r="B1930" t="str">
            <v>one thousand nine hundred twenty nine SDG Only</v>
          </cell>
        </row>
        <row r="1931">
          <cell r="A1931">
            <v>1930</v>
          </cell>
          <cell r="B1931" t="str">
            <v>one thousand nine hundred thirty  SDG Only</v>
          </cell>
        </row>
        <row r="1932">
          <cell r="A1932">
            <v>1931</v>
          </cell>
          <cell r="B1932" t="str">
            <v>one thousand nine hundred thirty one SDG Only</v>
          </cell>
        </row>
        <row r="1933">
          <cell r="A1933">
            <v>1932</v>
          </cell>
          <cell r="B1933" t="str">
            <v>one thousand nine hundred thirty two SDG Only</v>
          </cell>
        </row>
        <row r="1934">
          <cell r="A1934">
            <v>1933</v>
          </cell>
          <cell r="B1934" t="str">
            <v>one thousand nine hundred thirty three SDG Only</v>
          </cell>
        </row>
        <row r="1935">
          <cell r="A1935">
            <v>1934</v>
          </cell>
          <cell r="B1935" t="str">
            <v>one thousand nine hundred thirty four SDG Only</v>
          </cell>
        </row>
        <row r="1936">
          <cell r="A1936">
            <v>1935</v>
          </cell>
          <cell r="B1936" t="str">
            <v>one thousand nine hundred thirty five SDG Only</v>
          </cell>
        </row>
        <row r="1937">
          <cell r="A1937">
            <v>1936</v>
          </cell>
          <cell r="B1937" t="str">
            <v>one thousand nine hundred thirty six SDG Only</v>
          </cell>
        </row>
        <row r="1938">
          <cell r="A1938">
            <v>1937</v>
          </cell>
          <cell r="B1938" t="str">
            <v>one thousand nine hundred thirty seven SDG Only</v>
          </cell>
        </row>
        <row r="1939">
          <cell r="A1939">
            <v>1938</v>
          </cell>
          <cell r="B1939" t="str">
            <v>one thousand nine hundred thirty eight SDG Only</v>
          </cell>
        </row>
        <row r="1940">
          <cell r="A1940">
            <v>1939</v>
          </cell>
          <cell r="B1940" t="str">
            <v>one thousand nine hundred thirty nine SDG Only</v>
          </cell>
        </row>
        <row r="1941">
          <cell r="A1941">
            <v>1940</v>
          </cell>
          <cell r="B1941" t="str">
            <v>one thousand nine hundred fourty  SDG Only</v>
          </cell>
        </row>
        <row r="1942">
          <cell r="A1942">
            <v>1941</v>
          </cell>
          <cell r="B1942" t="str">
            <v>one thousand nine hundred fourty one SDG Only</v>
          </cell>
        </row>
        <row r="1943">
          <cell r="A1943">
            <v>1942</v>
          </cell>
          <cell r="B1943" t="str">
            <v>one thousand nine hundred fourty two SDG Only</v>
          </cell>
        </row>
        <row r="1944">
          <cell r="A1944">
            <v>1943</v>
          </cell>
          <cell r="B1944" t="str">
            <v>one thousand nine hundred fourty three SDG Only</v>
          </cell>
        </row>
        <row r="1945">
          <cell r="A1945">
            <v>1944</v>
          </cell>
          <cell r="B1945" t="str">
            <v>one thousand nine hundred fourty four SDG Only</v>
          </cell>
        </row>
        <row r="1946">
          <cell r="A1946">
            <v>1945</v>
          </cell>
          <cell r="B1946" t="str">
            <v>one thousand nine hundred fourty five SDG Only</v>
          </cell>
        </row>
        <row r="1947">
          <cell r="A1947">
            <v>1946</v>
          </cell>
          <cell r="B1947" t="str">
            <v>one thousand nine hundred fourty six SDG Only</v>
          </cell>
        </row>
        <row r="1948">
          <cell r="A1948">
            <v>1947</v>
          </cell>
          <cell r="B1948" t="str">
            <v>one thousand nine hundred fourty seven SDG Only</v>
          </cell>
        </row>
        <row r="1949">
          <cell r="A1949">
            <v>1948</v>
          </cell>
          <cell r="B1949" t="str">
            <v>one thousand nine hundred fourty eight SDG Only</v>
          </cell>
        </row>
        <row r="1950">
          <cell r="A1950">
            <v>1949</v>
          </cell>
          <cell r="B1950" t="str">
            <v>one thousand nine hundred fourty nine SDG Only</v>
          </cell>
        </row>
        <row r="1951">
          <cell r="A1951">
            <v>1950</v>
          </cell>
          <cell r="B1951" t="str">
            <v>one thousand nine hundred fifty  SDG Only</v>
          </cell>
        </row>
        <row r="1952">
          <cell r="A1952">
            <v>1951</v>
          </cell>
          <cell r="B1952" t="str">
            <v>one thousand nine hundred fifty one SDG Only</v>
          </cell>
        </row>
        <row r="1953">
          <cell r="A1953">
            <v>1952</v>
          </cell>
          <cell r="B1953" t="str">
            <v>one thousand nine hundred fifty two SDG Only</v>
          </cell>
        </row>
        <row r="1954">
          <cell r="A1954">
            <v>1953</v>
          </cell>
          <cell r="B1954" t="str">
            <v>one thousand nine hundred fifty three SDG Only</v>
          </cell>
        </row>
        <row r="1955">
          <cell r="A1955">
            <v>1954</v>
          </cell>
          <cell r="B1955" t="str">
            <v>one thousand nine hundred fifty four SDG Only</v>
          </cell>
        </row>
        <row r="1956">
          <cell r="A1956">
            <v>1955</v>
          </cell>
          <cell r="B1956" t="str">
            <v>one thousand nine hundred fifty five SDG Only</v>
          </cell>
        </row>
        <row r="1957">
          <cell r="A1957">
            <v>1956</v>
          </cell>
          <cell r="B1957" t="str">
            <v>one thousand nine hundred fifty six SDG Only</v>
          </cell>
        </row>
        <row r="1958">
          <cell r="A1958">
            <v>1957</v>
          </cell>
          <cell r="B1958" t="str">
            <v>one thousand nine hundred fifty seven SDG Only</v>
          </cell>
        </row>
        <row r="1959">
          <cell r="A1959">
            <v>1958</v>
          </cell>
          <cell r="B1959" t="str">
            <v>one thousand nine hundred fifty eight SDG Only</v>
          </cell>
        </row>
        <row r="1960">
          <cell r="A1960">
            <v>1959</v>
          </cell>
          <cell r="B1960" t="str">
            <v>one thousand nine hundred fifty nine SDG Only</v>
          </cell>
        </row>
        <row r="1961">
          <cell r="A1961">
            <v>1960</v>
          </cell>
          <cell r="B1961" t="str">
            <v>one thousand nine hundred sixty  SDG Only</v>
          </cell>
        </row>
        <row r="1962">
          <cell r="A1962">
            <v>1961</v>
          </cell>
          <cell r="B1962" t="str">
            <v>one thousand nine hundred sixty one SDG Only</v>
          </cell>
        </row>
        <row r="1963">
          <cell r="A1963">
            <v>1962</v>
          </cell>
          <cell r="B1963" t="str">
            <v>one thousand nine hundred sixty two SDG Only</v>
          </cell>
        </row>
        <row r="1964">
          <cell r="A1964">
            <v>1963</v>
          </cell>
          <cell r="B1964" t="str">
            <v>one thousand nine hundred sixty three SDG Only</v>
          </cell>
        </row>
        <row r="1965">
          <cell r="A1965">
            <v>1964</v>
          </cell>
          <cell r="B1965" t="str">
            <v>one thousand nine hundred sixty four SDG Only</v>
          </cell>
        </row>
        <row r="1966">
          <cell r="A1966">
            <v>1965</v>
          </cell>
          <cell r="B1966" t="str">
            <v>one thousand nine hundred sixty five SDG Only</v>
          </cell>
        </row>
        <row r="1967">
          <cell r="A1967">
            <v>1966</v>
          </cell>
          <cell r="B1967" t="str">
            <v>one thousand nine hundred sixty six SDG Only</v>
          </cell>
        </row>
        <row r="1968">
          <cell r="A1968">
            <v>1967</v>
          </cell>
          <cell r="B1968" t="str">
            <v>one thousand nine hundred sixty seven SDG Only</v>
          </cell>
        </row>
        <row r="1969">
          <cell r="A1969">
            <v>1968</v>
          </cell>
          <cell r="B1969" t="str">
            <v>one thousand nine hundred sixty eight SDG Only</v>
          </cell>
        </row>
        <row r="1970">
          <cell r="A1970">
            <v>1969</v>
          </cell>
          <cell r="B1970" t="str">
            <v>one thousand nine hundred sixty nine SDG Only</v>
          </cell>
        </row>
        <row r="1971">
          <cell r="A1971">
            <v>1970</v>
          </cell>
          <cell r="B1971" t="str">
            <v>one thousand nine hundred seventy  SDG Only</v>
          </cell>
        </row>
        <row r="1972">
          <cell r="A1972">
            <v>1971</v>
          </cell>
          <cell r="B1972" t="str">
            <v>one thousand nine hundred seventy one SDG Only</v>
          </cell>
        </row>
        <row r="1973">
          <cell r="A1973">
            <v>1972</v>
          </cell>
          <cell r="B1973" t="str">
            <v>one thousand nine hundred seventy two SDG Only</v>
          </cell>
        </row>
        <row r="1974">
          <cell r="A1974">
            <v>1973</v>
          </cell>
          <cell r="B1974" t="str">
            <v>one thousand nine hundred seventy three SDG Only</v>
          </cell>
        </row>
        <row r="1975">
          <cell r="A1975">
            <v>1974</v>
          </cell>
          <cell r="B1975" t="str">
            <v>one thousand nine hundred seventy four SDG Only</v>
          </cell>
        </row>
        <row r="1976">
          <cell r="A1976">
            <v>1975</v>
          </cell>
          <cell r="B1976" t="str">
            <v>one thousand nine hundred seventy five SDG Only</v>
          </cell>
        </row>
        <row r="1977">
          <cell r="A1977">
            <v>1976</v>
          </cell>
          <cell r="B1977" t="str">
            <v>one thousand nine hundred seventy six SDG Only</v>
          </cell>
        </row>
        <row r="1978">
          <cell r="A1978">
            <v>1977</v>
          </cell>
          <cell r="B1978" t="str">
            <v>one thousand nine hundred seventy seven SDG Only</v>
          </cell>
        </row>
        <row r="1979">
          <cell r="A1979">
            <v>1978</v>
          </cell>
          <cell r="B1979" t="str">
            <v>one thousand nine hundred seventy eight SDG Only</v>
          </cell>
        </row>
        <row r="1980">
          <cell r="A1980">
            <v>1979</v>
          </cell>
          <cell r="B1980" t="str">
            <v>one thousand nine hundred seventy nine SDG Only</v>
          </cell>
        </row>
        <row r="1981">
          <cell r="A1981">
            <v>1980</v>
          </cell>
          <cell r="B1981" t="str">
            <v>one thousand nine hundred eighty  SDG Only</v>
          </cell>
        </row>
        <row r="1982">
          <cell r="A1982">
            <v>1981</v>
          </cell>
          <cell r="B1982" t="str">
            <v>one thousand nine hundred eighty one SDG Only</v>
          </cell>
        </row>
        <row r="1983">
          <cell r="A1983">
            <v>1982</v>
          </cell>
          <cell r="B1983" t="str">
            <v>one thousand nine hundred eighty two SDG Only</v>
          </cell>
        </row>
        <row r="1984">
          <cell r="A1984">
            <v>1983</v>
          </cell>
          <cell r="B1984" t="str">
            <v>one thousand nine hundred eighty three SDG Only</v>
          </cell>
        </row>
        <row r="1985">
          <cell r="A1985">
            <v>1984</v>
          </cell>
          <cell r="B1985" t="str">
            <v>one thousand nine hundred eighty four SDG Only</v>
          </cell>
        </row>
        <row r="1986">
          <cell r="A1986">
            <v>1985</v>
          </cell>
          <cell r="B1986" t="str">
            <v>one thousand nine hundred eighty five SDG Only</v>
          </cell>
        </row>
        <row r="1987">
          <cell r="A1987">
            <v>1986</v>
          </cell>
          <cell r="B1987" t="str">
            <v>one thousand nine hundred eighty six SDG Only</v>
          </cell>
        </row>
        <row r="1988">
          <cell r="A1988">
            <v>1987</v>
          </cell>
          <cell r="B1988" t="str">
            <v>one thousand nine hundred eighty seven SDG Only</v>
          </cell>
        </row>
        <row r="1989">
          <cell r="A1989">
            <v>1988</v>
          </cell>
          <cell r="B1989" t="str">
            <v>one thousand nine hundred eighty eight SDG Only</v>
          </cell>
        </row>
        <row r="1990">
          <cell r="A1990">
            <v>1989</v>
          </cell>
          <cell r="B1990" t="str">
            <v>one thousand nine hundred eighty nine SDG Only</v>
          </cell>
        </row>
        <row r="1991">
          <cell r="A1991">
            <v>1990</v>
          </cell>
          <cell r="B1991" t="str">
            <v>one thousand nine hundred ninety  SDG Only</v>
          </cell>
        </row>
        <row r="1992">
          <cell r="A1992">
            <v>1991</v>
          </cell>
          <cell r="B1992" t="str">
            <v>one thousand nine hundred ninety one SDG Only</v>
          </cell>
        </row>
        <row r="1993">
          <cell r="A1993">
            <v>1992</v>
          </cell>
          <cell r="B1993" t="str">
            <v>one thousand nine hundred ninety two SDG Only</v>
          </cell>
        </row>
        <row r="1994">
          <cell r="A1994">
            <v>1993</v>
          </cell>
          <cell r="B1994" t="str">
            <v>one thousand nine hundred ninety three SDG Only</v>
          </cell>
        </row>
        <row r="1995">
          <cell r="A1995">
            <v>1994</v>
          </cell>
          <cell r="B1995" t="str">
            <v>one thousand nine hundred ninety four SDG Only</v>
          </cell>
        </row>
        <row r="1996">
          <cell r="A1996">
            <v>1995</v>
          </cell>
          <cell r="B1996" t="str">
            <v>one thousand nine hundred ninety five SDG Only</v>
          </cell>
        </row>
        <row r="1997">
          <cell r="A1997">
            <v>1996</v>
          </cell>
          <cell r="B1997" t="str">
            <v>one thousand nine hundred ninety six SDG Only</v>
          </cell>
        </row>
        <row r="1998">
          <cell r="A1998">
            <v>1997</v>
          </cell>
          <cell r="B1998" t="str">
            <v>one thousand nine hundred ninety seven SDG Only</v>
          </cell>
        </row>
        <row r="1999">
          <cell r="A1999">
            <v>1998</v>
          </cell>
          <cell r="B1999" t="str">
            <v>one thousand nine hundred ninety eight SDG Only</v>
          </cell>
        </row>
        <row r="2000">
          <cell r="A2000">
            <v>1999</v>
          </cell>
          <cell r="B2000" t="str">
            <v>one thousand nine hundred ninety nine SDG Only</v>
          </cell>
        </row>
        <row r="2001">
          <cell r="A2001">
            <v>2000</v>
          </cell>
          <cell r="B2001" t="str">
            <v>two thousand SDG Only</v>
          </cell>
        </row>
        <row r="2002">
          <cell r="A2002">
            <v>2001</v>
          </cell>
          <cell r="B2002" t="str">
            <v>two thousand  one SDG Only</v>
          </cell>
        </row>
        <row r="2003">
          <cell r="A2003">
            <v>2002</v>
          </cell>
          <cell r="B2003" t="str">
            <v>two thousand  two SDG Only</v>
          </cell>
        </row>
        <row r="2004">
          <cell r="A2004">
            <v>2003</v>
          </cell>
          <cell r="B2004" t="str">
            <v>two thousand  three SDG Only</v>
          </cell>
        </row>
        <row r="2005">
          <cell r="A2005">
            <v>2004</v>
          </cell>
          <cell r="B2005" t="str">
            <v>two thousand  four SDG Only</v>
          </cell>
        </row>
        <row r="2006">
          <cell r="A2006">
            <v>2005</v>
          </cell>
          <cell r="B2006" t="str">
            <v>two thousand  five SDG Only</v>
          </cell>
        </row>
        <row r="2007">
          <cell r="A2007">
            <v>2006</v>
          </cell>
          <cell r="B2007" t="str">
            <v>two thousand  six SDG Only</v>
          </cell>
        </row>
        <row r="2008">
          <cell r="A2008">
            <v>2007</v>
          </cell>
          <cell r="B2008" t="str">
            <v>two thousand  seven SDG Only</v>
          </cell>
        </row>
        <row r="2009">
          <cell r="A2009">
            <v>2008</v>
          </cell>
          <cell r="B2009" t="str">
            <v>two thousand  eight SDG Only</v>
          </cell>
        </row>
        <row r="2010">
          <cell r="A2010">
            <v>2009</v>
          </cell>
          <cell r="B2010" t="str">
            <v>two thousand  nine SDG Only</v>
          </cell>
        </row>
        <row r="2011">
          <cell r="A2011">
            <v>2010</v>
          </cell>
          <cell r="B2011" t="str">
            <v>two thousand  ten SDG Only</v>
          </cell>
        </row>
        <row r="2012">
          <cell r="A2012">
            <v>2011</v>
          </cell>
          <cell r="B2012" t="str">
            <v>two thousand  eleven SDG Only</v>
          </cell>
        </row>
        <row r="2013">
          <cell r="A2013">
            <v>2012</v>
          </cell>
          <cell r="B2013" t="str">
            <v>two thousand  twelve SDG Only</v>
          </cell>
        </row>
        <row r="2014">
          <cell r="A2014">
            <v>2013</v>
          </cell>
          <cell r="B2014" t="str">
            <v>two thousand  thirteen SDG Only</v>
          </cell>
        </row>
        <row r="2015">
          <cell r="A2015">
            <v>2014</v>
          </cell>
          <cell r="B2015" t="str">
            <v>two thousand  fourteen SDG Only</v>
          </cell>
        </row>
        <row r="2016">
          <cell r="A2016">
            <v>2015</v>
          </cell>
          <cell r="B2016" t="str">
            <v>two thousand  fifteen SDG Only</v>
          </cell>
        </row>
        <row r="2017">
          <cell r="A2017">
            <v>2016</v>
          </cell>
          <cell r="B2017" t="str">
            <v>two thousand  sixteen SDG Only</v>
          </cell>
        </row>
        <row r="2018">
          <cell r="A2018">
            <v>2017</v>
          </cell>
          <cell r="B2018" t="str">
            <v>two thousand  seventeen SDG Only</v>
          </cell>
        </row>
        <row r="2019">
          <cell r="A2019">
            <v>2018</v>
          </cell>
          <cell r="B2019" t="str">
            <v>two thousand  eighteen SDG Only</v>
          </cell>
        </row>
        <row r="2020">
          <cell r="A2020">
            <v>2019</v>
          </cell>
          <cell r="B2020" t="str">
            <v>two thousand  nineteen SDG Only</v>
          </cell>
        </row>
        <row r="2021">
          <cell r="A2021">
            <v>2020</v>
          </cell>
          <cell r="B2021" t="str">
            <v>two thousand  twenty  SDG Only</v>
          </cell>
        </row>
        <row r="2022">
          <cell r="A2022">
            <v>2021</v>
          </cell>
          <cell r="B2022" t="str">
            <v>two thousand  twenty one SDG Only</v>
          </cell>
        </row>
        <row r="2023">
          <cell r="A2023">
            <v>2022</v>
          </cell>
          <cell r="B2023" t="str">
            <v>two thousand  twenty two SDG Only</v>
          </cell>
        </row>
        <row r="2024">
          <cell r="A2024">
            <v>2023</v>
          </cell>
          <cell r="B2024" t="str">
            <v>two thousand  twenty three SDG Only</v>
          </cell>
        </row>
        <row r="2025">
          <cell r="A2025">
            <v>2024</v>
          </cell>
          <cell r="B2025" t="str">
            <v>two thousand  twenty four SDG Only</v>
          </cell>
        </row>
        <row r="2026">
          <cell r="A2026">
            <v>2025</v>
          </cell>
          <cell r="B2026" t="str">
            <v>two thousand  twenty five SDG Only</v>
          </cell>
        </row>
        <row r="2027">
          <cell r="A2027">
            <v>2026</v>
          </cell>
          <cell r="B2027" t="str">
            <v>two thousand  twenty six SDG Only</v>
          </cell>
        </row>
        <row r="2028">
          <cell r="A2028">
            <v>2027</v>
          </cell>
          <cell r="B2028" t="str">
            <v>two thousand  twenty seven SDG Only</v>
          </cell>
        </row>
        <row r="2029">
          <cell r="A2029">
            <v>2028</v>
          </cell>
          <cell r="B2029" t="str">
            <v>two thousand  twenty eight SDG Only</v>
          </cell>
        </row>
        <row r="2030">
          <cell r="A2030">
            <v>2029</v>
          </cell>
          <cell r="B2030" t="str">
            <v>two thousand  twenty nine SDG Only</v>
          </cell>
        </row>
        <row r="2031">
          <cell r="A2031">
            <v>2030</v>
          </cell>
          <cell r="B2031" t="str">
            <v>two thousand  thirty  SDG Only</v>
          </cell>
        </row>
        <row r="2032">
          <cell r="A2032">
            <v>2031</v>
          </cell>
          <cell r="B2032" t="str">
            <v>two thousand  thirty one SDG Only</v>
          </cell>
        </row>
        <row r="2033">
          <cell r="A2033">
            <v>2032</v>
          </cell>
          <cell r="B2033" t="str">
            <v>two thousand  thirty two SDG Only</v>
          </cell>
        </row>
        <row r="2034">
          <cell r="A2034">
            <v>2033</v>
          </cell>
          <cell r="B2034" t="str">
            <v>two thousand  thirty three SDG Only</v>
          </cell>
        </row>
        <row r="2035">
          <cell r="A2035">
            <v>2034</v>
          </cell>
          <cell r="B2035" t="str">
            <v>two thousand  thirty four SDG Only</v>
          </cell>
        </row>
        <row r="2036">
          <cell r="A2036">
            <v>2035</v>
          </cell>
          <cell r="B2036" t="str">
            <v>two thousand  thirty five SDG Only</v>
          </cell>
        </row>
        <row r="2037">
          <cell r="A2037">
            <v>2036</v>
          </cell>
          <cell r="B2037" t="str">
            <v>two thousand  thirty six SDG Only</v>
          </cell>
        </row>
        <row r="2038">
          <cell r="A2038">
            <v>2037</v>
          </cell>
          <cell r="B2038" t="str">
            <v>two thousand  thirty seven SDG Only</v>
          </cell>
        </row>
        <row r="2039">
          <cell r="A2039">
            <v>2038</v>
          </cell>
          <cell r="B2039" t="str">
            <v>two thousand  thirty eight SDG Only</v>
          </cell>
        </row>
        <row r="2040">
          <cell r="A2040">
            <v>2039</v>
          </cell>
          <cell r="B2040" t="str">
            <v>two thousand  thirty nine SDG Only</v>
          </cell>
        </row>
        <row r="2041">
          <cell r="A2041">
            <v>2040</v>
          </cell>
          <cell r="B2041" t="str">
            <v>two thousand  fourty  SDG Only</v>
          </cell>
        </row>
        <row r="2042">
          <cell r="A2042">
            <v>2041</v>
          </cell>
          <cell r="B2042" t="str">
            <v>two thousand  fourty one SDG Only</v>
          </cell>
        </row>
        <row r="2043">
          <cell r="A2043">
            <v>2042</v>
          </cell>
          <cell r="B2043" t="str">
            <v>two thousand  fourty two SDG Only</v>
          </cell>
        </row>
        <row r="2044">
          <cell r="A2044">
            <v>2043</v>
          </cell>
          <cell r="B2044" t="str">
            <v>two thousand  fourty three SDG Only</v>
          </cell>
        </row>
        <row r="2045">
          <cell r="A2045">
            <v>2044</v>
          </cell>
          <cell r="B2045" t="str">
            <v>two thousand  fourty four SDG Only</v>
          </cell>
        </row>
        <row r="2046">
          <cell r="A2046">
            <v>2045</v>
          </cell>
          <cell r="B2046" t="str">
            <v>two thousand  fourty five SDG Only</v>
          </cell>
        </row>
        <row r="2047">
          <cell r="A2047">
            <v>2046</v>
          </cell>
          <cell r="B2047" t="str">
            <v>two thousand  fourty six SDG Only</v>
          </cell>
        </row>
        <row r="2048">
          <cell r="A2048">
            <v>2047</v>
          </cell>
          <cell r="B2048" t="str">
            <v>two thousand  fourty seven SDG Only</v>
          </cell>
        </row>
        <row r="2049">
          <cell r="A2049">
            <v>2048</v>
          </cell>
          <cell r="B2049" t="str">
            <v>two thousand  fourty eight SDG Only</v>
          </cell>
        </row>
        <row r="2050">
          <cell r="A2050">
            <v>2049</v>
          </cell>
          <cell r="B2050" t="str">
            <v>two thousand  fourty nine SDG Only</v>
          </cell>
        </row>
        <row r="2051">
          <cell r="A2051">
            <v>2050</v>
          </cell>
          <cell r="B2051" t="str">
            <v>two thousand  fifty  SDG Only</v>
          </cell>
        </row>
        <row r="2052">
          <cell r="A2052">
            <v>2051</v>
          </cell>
          <cell r="B2052" t="str">
            <v>two thousand  fifty one SDG Only</v>
          </cell>
        </row>
        <row r="2053">
          <cell r="A2053">
            <v>2052</v>
          </cell>
          <cell r="B2053" t="str">
            <v>two thousand  fifty two SDG Only</v>
          </cell>
        </row>
        <row r="2054">
          <cell r="A2054">
            <v>2053</v>
          </cell>
          <cell r="B2054" t="str">
            <v>two thousand  fifty three SDG Only</v>
          </cell>
        </row>
        <row r="2055">
          <cell r="A2055">
            <v>2054</v>
          </cell>
          <cell r="B2055" t="str">
            <v>two thousand  fifty four SDG Only</v>
          </cell>
        </row>
        <row r="2056">
          <cell r="A2056">
            <v>2055</v>
          </cell>
          <cell r="B2056" t="str">
            <v>two thousand  fifty five SDG Only</v>
          </cell>
        </row>
        <row r="2057">
          <cell r="A2057">
            <v>2056</v>
          </cell>
          <cell r="B2057" t="str">
            <v>two thousand  fifty six SDG Only</v>
          </cell>
        </row>
        <row r="2058">
          <cell r="A2058">
            <v>2057</v>
          </cell>
          <cell r="B2058" t="str">
            <v>two thousand  fifty seven SDG Only</v>
          </cell>
        </row>
        <row r="2059">
          <cell r="A2059">
            <v>2058</v>
          </cell>
          <cell r="B2059" t="str">
            <v>two thousand  fifty eight SDG Only</v>
          </cell>
        </row>
        <row r="2060">
          <cell r="A2060">
            <v>2059</v>
          </cell>
          <cell r="B2060" t="str">
            <v>two thousand  fifty nine SDG Only</v>
          </cell>
        </row>
        <row r="2061">
          <cell r="A2061">
            <v>2060</v>
          </cell>
          <cell r="B2061" t="str">
            <v>two thousand  sixty  SDG Only</v>
          </cell>
        </row>
        <row r="2062">
          <cell r="A2062">
            <v>2061</v>
          </cell>
          <cell r="B2062" t="str">
            <v>two thousand  sixty one SDG Only</v>
          </cell>
        </row>
        <row r="2063">
          <cell r="A2063">
            <v>2062</v>
          </cell>
          <cell r="B2063" t="str">
            <v>two thousand  sixty two SDG Only</v>
          </cell>
        </row>
        <row r="2064">
          <cell r="A2064">
            <v>2063</v>
          </cell>
          <cell r="B2064" t="str">
            <v>two thousand  sixty three SDG Only</v>
          </cell>
        </row>
        <row r="2065">
          <cell r="A2065">
            <v>2064</v>
          </cell>
          <cell r="B2065" t="str">
            <v>two thousand  sixty four SDG Only</v>
          </cell>
        </row>
        <row r="2066">
          <cell r="A2066">
            <v>2065</v>
          </cell>
          <cell r="B2066" t="str">
            <v>two thousand  sixty five SDG Only</v>
          </cell>
        </row>
        <row r="2067">
          <cell r="A2067">
            <v>2066</v>
          </cell>
          <cell r="B2067" t="str">
            <v>two thousand  sixty six SDG Only</v>
          </cell>
        </row>
        <row r="2068">
          <cell r="A2068">
            <v>2067</v>
          </cell>
          <cell r="B2068" t="str">
            <v>two thousand  sixty seven SDG Only</v>
          </cell>
        </row>
        <row r="2069">
          <cell r="A2069">
            <v>2068</v>
          </cell>
          <cell r="B2069" t="str">
            <v>two thousand  sixty eight SDG Only</v>
          </cell>
        </row>
        <row r="2070">
          <cell r="A2070">
            <v>2069</v>
          </cell>
          <cell r="B2070" t="str">
            <v>two thousand  sixty nine SDG Only</v>
          </cell>
        </row>
        <row r="2071">
          <cell r="A2071">
            <v>2070</v>
          </cell>
          <cell r="B2071" t="str">
            <v>two thousand  seventy  SDG Only</v>
          </cell>
        </row>
        <row r="2072">
          <cell r="A2072">
            <v>2071</v>
          </cell>
          <cell r="B2072" t="str">
            <v>two thousand  seventy one SDG Only</v>
          </cell>
        </row>
        <row r="2073">
          <cell r="A2073">
            <v>2072</v>
          </cell>
          <cell r="B2073" t="str">
            <v>two thousand  seventy two SDG Only</v>
          </cell>
        </row>
        <row r="2074">
          <cell r="A2074">
            <v>2073</v>
          </cell>
          <cell r="B2074" t="str">
            <v>two thousand  seventy three SDG Only</v>
          </cell>
        </row>
        <row r="2075">
          <cell r="A2075">
            <v>2074</v>
          </cell>
          <cell r="B2075" t="str">
            <v>two thousand  seventy four SDG Only</v>
          </cell>
        </row>
        <row r="2076">
          <cell r="A2076">
            <v>2075</v>
          </cell>
          <cell r="B2076" t="str">
            <v>two thousand  seventy five SDG Only</v>
          </cell>
        </row>
        <row r="2077">
          <cell r="A2077">
            <v>2076</v>
          </cell>
          <cell r="B2077" t="str">
            <v>two thousand  seventy six SDG Only</v>
          </cell>
        </row>
        <row r="2078">
          <cell r="A2078">
            <v>2077</v>
          </cell>
          <cell r="B2078" t="str">
            <v>two thousand  seventy seven SDG Only</v>
          </cell>
        </row>
        <row r="2079">
          <cell r="A2079">
            <v>2078</v>
          </cell>
          <cell r="B2079" t="str">
            <v>two thousand  seventy eight SDG Only</v>
          </cell>
        </row>
        <row r="2080">
          <cell r="A2080">
            <v>2079</v>
          </cell>
          <cell r="B2080" t="str">
            <v>two thousand  seventy nine SDG Only</v>
          </cell>
        </row>
        <row r="2081">
          <cell r="A2081">
            <v>2080</v>
          </cell>
          <cell r="B2081" t="str">
            <v>two thousand  eighty  SDG Only</v>
          </cell>
        </row>
        <row r="2082">
          <cell r="A2082">
            <v>2081</v>
          </cell>
          <cell r="B2082" t="str">
            <v>two thousand  eighty one SDG Only</v>
          </cell>
        </row>
        <row r="2083">
          <cell r="A2083">
            <v>2082</v>
          </cell>
          <cell r="B2083" t="str">
            <v>two thousand  eighty two SDG Only</v>
          </cell>
        </row>
        <row r="2084">
          <cell r="A2084">
            <v>2083</v>
          </cell>
          <cell r="B2084" t="str">
            <v>two thousand  eighty three SDG Only</v>
          </cell>
        </row>
        <row r="2085">
          <cell r="A2085">
            <v>2084</v>
          </cell>
          <cell r="B2085" t="str">
            <v>two thousand  eighty four SDG Only</v>
          </cell>
        </row>
        <row r="2086">
          <cell r="A2086">
            <v>2085</v>
          </cell>
          <cell r="B2086" t="str">
            <v>two thousand  eighty five SDG Only</v>
          </cell>
        </row>
        <row r="2087">
          <cell r="A2087">
            <v>2086</v>
          </cell>
          <cell r="B2087" t="str">
            <v>two thousand  eighty six SDG Only</v>
          </cell>
        </row>
        <row r="2088">
          <cell r="A2088">
            <v>2087</v>
          </cell>
          <cell r="B2088" t="str">
            <v>two thousand  eighty seven SDG Only</v>
          </cell>
        </row>
        <row r="2089">
          <cell r="A2089">
            <v>2088</v>
          </cell>
          <cell r="B2089" t="str">
            <v>two thousand  eighty eight SDG Only</v>
          </cell>
        </row>
        <row r="2090">
          <cell r="A2090">
            <v>2089</v>
          </cell>
          <cell r="B2090" t="str">
            <v>two thousand  eighty nine SDG Only</v>
          </cell>
        </row>
        <row r="2091">
          <cell r="A2091">
            <v>2090</v>
          </cell>
          <cell r="B2091" t="str">
            <v>two thousand  ninety  SDG Only</v>
          </cell>
        </row>
        <row r="2092">
          <cell r="A2092">
            <v>2091</v>
          </cell>
          <cell r="B2092" t="str">
            <v>two thousand  ninety one SDG Only</v>
          </cell>
        </row>
        <row r="2093">
          <cell r="A2093">
            <v>2092</v>
          </cell>
          <cell r="B2093" t="str">
            <v>two thousand  ninety two SDG Only</v>
          </cell>
        </row>
        <row r="2094">
          <cell r="A2094">
            <v>2093</v>
          </cell>
          <cell r="B2094" t="str">
            <v>two thousand  ninety three SDG Only</v>
          </cell>
        </row>
        <row r="2095">
          <cell r="A2095">
            <v>2094</v>
          </cell>
          <cell r="B2095" t="str">
            <v>two thousand  ninety four SDG Only</v>
          </cell>
        </row>
        <row r="2096">
          <cell r="A2096">
            <v>2095</v>
          </cell>
          <cell r="B2096" t="str">
            <v>two thousand  ninety five SDG Only</v>
          </cell>
        </row>
        <row r="2097">
          <cell r="A2097">
            <v>2096</v>
          </cell>
          <cell r="B2097" t="str">
            <v>two thousand  ninety six SDG Only</v>
          </cell>
        </row>
        <row r="2098">
          <cell r="A2098">
            <v>2097</v>
          </cell>
          <cell r="B2098" t="str">
            <v>two thousand  ninety seven SDG Only</v>
          </cell>
        </row>
        <row r="2099">
          <cell r="A2099">
            <v>2098</v>
          </cell>
          <cell r="B2099" t="str">
            <v>two thousand  ninety eight SDG Only</v>
          </cell>
        </row>
        <row r="2100">
          <cell r="A2100">
            <v>2099</v>
          </cell>
          <cell r="B2100" t="str">
            <v>two thousand  ninety nine SDG Only</v>
          </cell>
        </row>
        <row r="2101">
          <cell r="A2101">
            <v>2100</v>
          </cell>
          <cell r="B2101" t="str">
            <v>two thousand one hundred  SDG Only</v>
          </cell>
        </row>
        <row r="2102">
          <cell r="A2102">
            <v>2101</v>
          </cell>
          <cell r="B2102" t="str">
            <v>two thousand one hundred one SDG Only</v>
          </cell>
        </row>
        <row r="2103">
          <cell r="A2103">
            <v>2102</v>
          </cell>
          <cell r="B2103" t="str">
            <v>two thousand one hundred two SDG Only</v>
          </cell>
        </row>
        <row r="2104">
          <cell r="A2104">
            <v>2103</v>
          </cell>
          <cell r="B2104" t="str">
            <v>two thousand one hundred three SDG Only</v>
          </cell>
        </row>
        <row r="2105">
          <cell r="A2105">
            <v>2104</v>
          </cell>
          <cell r="B2105" t="str">
            <v>two thousand one hundred four SDG Only</v>
          </cell>
        </row>
        <row r="2106">
          <cell r="A2106">
            <v>2105</v>
          </cell>
          <cell r="B2106" t="str">
            <v>two thousand one hundred five SDG Only</v>
          </cell>
        </row>
        <row r="2107">
          <cell r="A2107">
            <v>2106</v>
          </cell>
          <cell r="B2107" t="str">
            <v>two thousand one hundred six SDG Only</v>
          </cell>
        </row>
        <row r="2108">
          <cell r="A2108">
            <v>2107</v>
          </cell>
          <cell r="B2108" t="str">
            <v>two thousand one hundred seven SDG Only</v>
          </cell>
        </row>
        <row r="2109">
          <cell r="A2109">
            <v>2108</v>
          </cell>
          <cell r="B2109" t="str">
            <v>two thousand one hundred eight SDG Only</v>
          </cell>
        </row>
        <row r="2110">
          <cell r="A2110">
            <v>2109</v>
          </cell>
          <cell r="B2110" t="str">
            <v>two thousand one hundred nine SDG Only</v>
          </cell>
        </row>
        <row r="2111">
          <cell r="A2111">
            <v>2110</v>
          </cell>
          <cell r="B2111" t="str">
            <v>two thousand one hundred ten SDG Only</v>
          </cell>
        </row>
        <row r="2112">
          <cell r="A2112">
            <v>2111</v>
          </cell>
          <cell r="B2112" t="str">
            <v>two thousand one hundred eleven SDG Only</v>
          </cell>
        </row>
        <row r="2113">
          <cell r="A2113">
            <v>2112</v>
          </cell>
          <cell r="B2113" t="str">
            <v>two thousand one hundred twelve SDG Only</v>
          </cell>
        </row>
        <row r="2114">
          <cell r="A2114">
            <v>2113</v>
          </cell>
          <cell r="B2114" t="str">
            <v>two thousand one hundred thirteen SDG Only</v>
          </cell>
        </row>
        <row r="2115">
          <cell r="A2115">
            <v>2114</v>
          </cell>
          <cell r="B2115" t="str">
            <v>two thousand one hundred fourteen SDG Only</v>
          </cell>
        </row>
        <row r="2116">
          <cell r="A2116">
            <v>2115</v>
          </cell>
          <cell r="B2116" t="str">
            <v>two thousand one hundred fifteen SDG Only</v>
          </cell>
        </row>
        <row r="2117">
          <cell r="A2117">
            <v>2116</v>
          </cell>
          <cell r="B2117" t="str">
            <v>two thousand one hundred sixteen SDG Only</v>
          </cell>
        </row>
        <row r="2118">
          <cell r="A2118">
            <v>2117</v>
          </cell>
          <cell r="B2118" t="str">
            <v>two thousand one hundred seventeen SDG Only</v>
          </cell>
        </row>
        <row r="2119">
          <cell r="A2119">
            <v>2118</v>
          </cell>
          <cell r="B2119" t="str">
            <v>two thousand one hundred eighteen SDG Only</v>
          </cell>
        </row>
        <row r="2120">
          <cell r="A2120">
            <v>2119</v>
          </cell>
          <cell r="B2120" t="str">
            <v>two thousand one hundred nineteen SDG Only</v>
          </cell>
        </row>
        <row r="2121">
          <cell r="A2121">
            <v>2120</v>
          </cell>
          <cell r="B2121" t="str">
            <v>two thousand one hundred twenty  SDG Only</v>
          </cell>
        </row>
        <row r="2122">
          <cell r="A2122">
            <v>2121</v>
          </cell>
          <cell r="B2122" t="str">
            <v>two thousand one hundred twenty one SDG Only</v>
          </cell>
        </row>
        <row r="2123">
          <cell r="A2123">
            <v>2122</v>
          </cell>
          <cell r="B2123" t="str">
            <v>two thousand one hundred twenty two SDG Only</v>
          </cell>
        </row>
        <row r="2124">
          <cell r="A2124">
            <v>2123</v>
          </cell>
          <cell r="B2124" t="str">
            <v>two thousand one hundred twenty three SDG Only</v>
          </cell>
        </row>
        <row r="2125">
          <cell r="A2125">
            <v>2124</v>
          </cell>
          <cell r="B2125" t="str">
            <v>two thousand one hundred twenty four SDG Only</v>
          </cell>
        </row>
        <row r="2126">
          <cell r="A2126">
            <v>2125</v>
          </cell>
          <cell r="B2126" t="str">
            <v>two thousand one hundred twenty five SDG Only</v>
          </cell>
        </row>
        <row r="2127">
          <cell r="A2127">
            <v>2126</v>
          </cell>
          <cell r="B2127" t="str">
            <v>two thousand one hundred twenty six SDG Only</v>
          </cell>
        </row>
        <row r="2128">
          <cell r="A2128">
            <v>2127</v>
          </cell>
          <cell r="B2128" t="str">
            <v>two thousand one hundred twenty seven SDG Only</v>
          </cell>
        </row>
        <row r="2129">
          <cell r="A2129">
            <v>2128</v>
          </cell>
          <cell r="B2129" t="str">
            <v>two thousand one hundred twenty eight SDG Only</v>
          </cell>
        </row>
        <row r="2130">
          <cell r="A2130">
            <v>2129</v>
          </cell>
          <cell r="B2130" t="str">
            <v>two thousand one hundred twenty nine SDG Only</v>
          </cell>
        </row>
        <row r="2131">
          <cell r="A2131">
            <v>2130</v>
          </cell>
          <cell r="B2131" t="str">
            <v>two thousand one hundred thirty  SDG Only</v>
          </cell>
        </row>
        <row r="2132">
          <cell r="A2132">
            <v>2131</v>
          </cell>
          <cell r="B2132" t="str">
            <v>two thousand one hundred thirty one SDG Only</v>
          </cell>
        </row>
        <row r="2133">
          <cell r="A2133">
            <v>2132</v>
          </cell>
          <cell r="B2133" t="str">
            <v>two thousand one hundred thirty two SDG Only</v>
          </cell>
        </row>
        <row r="2134">
          <cell r="A2134">
            <v>2133</v>
          </cell>
          <cell r="B2134" t="str">
            <v>two thousand one hundred thirty three SDG Only</v>
          </cell>
        </row>
        <row r="2135">
          <cell r="A2135">
            <v>2134</v>
          </cell>
          <cell r="B2135" t="str">
            <v>two thousand one hundred thirty four SDG Only</v>
          </cell>
        </row>
        <row r="2136">
          <cell r="A2136">
            <v>2135</v>
          </cell>
          <cell r="B2136" t="str">
            <v>two thousand one hundred thirty five SDG Only</v>
          </cell>
        </row>
        <row r="2137">
          <cell r="A2137">
            <v>2136</v>
          </cell>
          <cell r="B2137" t="str">
            <v>two thousand one hundred thirty six SDG Only</v>
          </cell>
        </row>
        <row r="2138">
          <cell r="A2138">
            <v>2137</v>
          </cell>
          <cell r="B2138" t="str">
            <v>two thousand one hundred thirty seven SDG Only</v>
          </cell>
        </row>
        <row r="2139">
          <cell r="A2139">
            <v>2138</v>
          </cell>
          <cell r="B2139" t="str">
            <v>two thousand one hundred thirty eight SDG Only</v>
          </cell>
        </row>
        <row r="2140">
          <cell r="A2140">
            <v>2139</v>
          </cell>
          <cell r="B2140" t="str">
            <v>two thousand one hundred thirty nine SDG Only</v>
          </cell>
        </row>
        <row r="2141">
          <cell r="A2141">
            <v>2140</v>
          </cell>
          <cell r="B2141" t="str">
            <v>two thousand one hundred fourty  SDG Only</v>
          </cell>
        </row>
        <row r="2142">
          <cell r="A2142">
            <v>2141</v>
          </cell>
          <cell r="B2142" t="str">
            <v>two thousand one hundred fourty one SDG Only</v>
          </cell>
        </row>
        <row r="2143">
          <cell r="A2143">
            <v>2142</v>
          </cell>
          <cell r="B2143" t="str">
            <v>two thousand one hundred fourty two SDG Only</v>
          </cell>
        </row>
        <row r="2144">
          <cell r="A2144">
            <v>2143</v>
          </cell>
          <cell r="B2144" t="str">
            <v>two thousand one hundred fourty three SDG Only</v>
          </cell>
        </row>
        <row r="2145">
          <cell r="A2145">
            <v>2144</v>
          </cell>
          <cell r="B2145" t="str">
            <v>two thousand one hundred fourty four SDG Only</v>
          </cell>
        </row>
        <row r="2146">
          <cell r="A2146">
            <v>2145</v>
          </cell>
          <cell r="B2146" t="str">
            <v>two thousand one hundred fourty five SDG Only</v>
          </cell>
        </row>
        <row r="2147">
          <cell r="A2147">
            <v>2146</v>
          </cell>
          <cell r="B2147" t="str">
            <v>two thousand one hundred fourty six SDG Only</v>
          </cell>
        </row>
        <row r="2148">
          <cell r="A2148">
            <v>2147</v>
          </cell>
          <cell r="B2148" t="str">
            <v>two thousand one hundred fourty seven SDG Only</v>
          </cell>
        </row>
        <row r="2149">
          <cell r="A2149">
            <v>2148</v>
          </cell>
          <cell r="B2149" t="str">
            <v>two thousand one hundred fourty eight SDG Only</v>
          </cell>
        </row>
        <row r="2150">
          <cell r="A2150">
            <v>2149</v>
          </cell>
          <cell r="B2150" t="str">
            <v>two thousand one hundred fourty nine SDG Only</v>
          </cell>
        </row>
        <row r="2151">
          <cell r="A2151">
            <v>2150</v>
          </cell>
          <cell r="B2151" t="str">
            <v>two thousand one hundred fifty  SDG Only</v>
          </cell>
        </row>
        <row r="2152">
          <cell r="A2152">
            <v>2151</v>
          </cell>
          <cell r="B2152" t="str">
            <v>two thousand one hundred fifty one SDG Only</v>
          </cell>
        </row>
        <row r="2153">
          <cell r="A2153">
            <v>2152</v>
          </cell>
          <cell r="B2153" t="str">
            <v>two thousand one hundred fifty two SDG Only</v>
          </cell>
        </row>
        <row r="2154">
          <cell r="A2154">
            <v>2153</v>
          </cell>
          <cell r="B2154" t="str">
            <v>two thousand one hundred fifty three SDG Only</v>
          </cell>
        </row>
        <row r="2155">
          <cell r="A2155">
            <v>2154</v>
          </cell>
          <cell r="B2155" t="str">
            <v>two thousand one hundred fifty four SDG Only</v>
          </cell>
        </row>
        <row r="2156">
          <cell r="A2156">
            <v>2155</v>
          </cell>
          <cell r="B2156" t="str">
            <v>two thousand one hundred fifty five SDG Only</v>
          </cell>
        </row>
        <row r="2157">
          <cell r="A2157">
            <v>2156</v>
          </cell>
          <cell r="B2157" t="str">
            <v>two thousand one hundred fifty six SDG Only</v>
          </cell>
        </row>
        <row r="2158">
          <cell r="A2158">
            <v>2157</v>
          </cell>
          <cell r="B2158" t="str">
            <v>two thousand one hundred fifty seven SDG Only</v>
          </cell>
        </row>
        <row r="2159">
          <cell r="A2159">
            <v>2158</v>
          </cell>
          <cell r="B2159" t="str">
            <v>two thousand one hundred fifty eight SDG Only</v>
          </cell>
        </row>
        <row r="2160">
          <cell r="A2160">
            <v>2159</v>
          </cell>
          <cell r="B2160" t="str">
            <v>two thousand one hundred fifty nine SDG Only</v>
          </cell>
        </row>
        <row r="2161">
          <cell r="A2161">
            <v>2160</v>
          </cell>
          <cell r="B2161" t="str">
            <v>two thousand one hundred sixty  SDG Only</v>
          </cell>
        </row>
        <row r="2162">
          <cell r="A2162">
            <v>2161</v>
          </cell>
          <cell r="B2162" t="str">
            <v>two thousand one hundred sixty one SDG Only</v>
          </cell>
        </row>
        <row r="2163">
          <cell r="A2163">
            <v>2162</v>
          </cell>
          <cell r="B2163" t="str">
            <v>two thousand one hundred sixty two SDG Only</v>
          </cell>
        </row>
        <row r="2164">
          <cell r="A2164">
            <v>2163</v>
          </cell>
          <cell r="B2164" t="str">
            <v>two thousand one hundred sixty three SDG Only</v>
          </cell>
        </row>
        <row r="2165">
          <cell r="A2165">
            <v>2164</v>
          </cell>
          <cell r="B2165" t="str">
            <v>two thousand one hundred sixty four SDG Only</v>
          </cell>
        </row>
        <row r="2166">
          <cell r="A2166">
            <v>2165</v>
          </cell>
          <cell r="B2166" t="str">
            <v>two thousand one hundred sixty five SDG Only</v>
          </cell>
        </row>
        <row r="2167">
          <cell r="A2167">
            <v>2166</v>
          </cell>
          <cell r="B2167" t="str">
            <v>two thousand one hundred sixty six SDG Only</v>
          </cell>
        </row>
        <row r="2168">
          <cell r="A2168">
            <v>2167</v>
          </cell>
          <cell r="B2168" t="str">
            <v>two thousand one hundred sixty seven SDG Only</v>
          </cell>
        </row>
        <row r="2169">
          <cell r="A2169">
            <v>2168</v>
          </cell>
          <cell r="B2169" t="str">
            <v>two thousand one hundred sixty eight SDG Only</v>
          </cell>
        </row>
        <row r="2170">
          <cell r="A2170">
            <v>2169</v>
          </cell>
          <cell r="B2170" t="str">
            <v>two thousand one hundred sixty nine SDG Only</v>
          </cell>
        </row>
        <row r="2171">
          <cell r="A2171">
            <v>2170</v>
          </cell>
          <cell r="B2171" t="str">
            <v>two thousand one hundred seventy  SDG Only</v>
          </cell>
        </row>
        <row r="2172">
          <cell r="A2172">
            <v>2171</v>
          </cell>
          <cell r="B2172" t="str">
            <v>two thousand one hundred seventy one SDG Only</v>
          </cell>
        </row>
        <row r="2173">
          <cell r="A2173">
            <v>2172</v>
          </cell>
          <cell r="B2173" t="str">
            <v>two thousand one hundred seventy two SDG Only</v>
          </cell>
        </row>
        <row r="2174">
          <cell r="A2174">
            <v>2173</v>
          </cell>
          <cell r="B2174" t="str">
            <v>two thousand one hundred seventy three SDG Only</v>
          </cell>
        </row>
        <row r="2175">
          <cell r="A2175">
            <v>2174</v>
          </cell>
          <cell r="B2175" t="str">
            <v>two thousand one hundred seventy four SDG Only</v>
          </cell>
        </row>
        <row r="2176">
          <cell r="A2176">
            <v>2175</v>
          </cell>
          <cell r="B2176" t="str">
            <v>two thousand one hundred seventy five SDG Only</v>
          </cell>
        </row>
        <row r="2177">
          <cell r="A2177">
            <v>2176</v>
          </cell>
          <cell r="B2177" t="str">
            <v>two thousand one hundred seventy six SDG Only</v>
          </cell>
        </row>
        <row r="2178">
          <cell r="A2178">
            <v>2177</v>
          </cell>
          <cell r="B2178" t="str">
            <v>two thousand one hundred seventy seven SDG Only</v>
          </cell>
        </row>
        <row r="2179">
          <cell r="A2179">
            <v>2178</v>
          </cell>
          <cell r="B2179" t="str">
            <v>two thousand one hundred seventy eight SDG Only</v>
          </cell>
        </row>
        <row r="2180">
          <cell r="A2180">
            <v>2179</v>
          </cell>
          <cell r="B2180" t="str">
            <v>two thousand one hundred seventy nine SDG Only</v>
          </cell>
        </row>
        <row r="2181">
          <cell r="A2181">
            <v>2180</v>
          </cell>
          <cell r="B2181" t="str">
            <v>two thousand one hundred eighty  SDG Only</v>
          </cell>
        </row>
        <row r="2182">
          <cell r="A2182">
            <v>2181</v>
          </cell>
          <cell r="B2182" t="str">
            <v>two thousand one hundred eighty one SDG Only</v>
          </cell>
        </row>
        <row r="2183">
          <cell r="A2183">
            <v>2182</v>
          </cell>
          <cell r="B2183" t="str">
            <v>two thousand one hundred eighty two SDG Only</v>
          </cell>
        </row>
        <row r="2184">
          <cell r="A2184">
            <v>2183</v>
          </cell>
          <cell r="B2184" t="str">
            <v>two thousand one hundred eighty three SDG Only</v>
          </cell>
        </row>
        <row r="2185">
          <cell r="A2185">
            <v>2184</v>
          </cell>
          <cell r="B2185" t="str">
            <v>two thousand one hundred eighty four SDG Only</v>
          </cell>
        </row>
        <row r="2186">
          <cell r="A2186">
            <v>2185</v>
          </cell>
          <cell r="B2186" t="str">
            <v>two thousand one hundred eighty five SDG Only</v>
          </cell>
        </row>
        <row r="2187">
          <cell r="A2187">
            <v>2186</v>
          </cell>
          <cell r="B2187" t="str">
            <v>two thousand one hundred eighty six SDG Only</v>
          </cell>
        </row>
        <row r="2188">
          <cell r="A2188">
            <v>2187</v>
          </cell>
          <cell r="B2188" t="str">
            <v>two thousand one hundred eighty seven SDG Only</v>
          </cell>
        </row>
        <row r="2189">
          <cell r="A2189">
            <v>2188</v>
          </cell>
          <cell r="B2189" t="str">
            <v>two thousand one hundred eighty eight SDG Only</v>
          </cell>
        </row>
        <row r="2190">
          <cell r="A2190">
            <v>2189</v>
          </cell>
          <cell r="B2190" t="str">
            <v>two thousand one hundred eighty nine SDG Only</v>
          </cell>
        </row>
        <row r="2191">
          <cell r="A2191">
            <v>2190</v>
          </cell>
          <cell r="B2191" t="str">
            <v>two thousand one hundred ninety  SDG Only</v>
          </cell>
        </row>
        <row r="2192">
          <cell r="A2192">
            <v>2191</v>
          </cell>
          <cell r="B2192" t="str">
            <v>two thousand one hundred ninety one SDG Only</v>
          </cell>
        </row>
        <row r="2193">
          <cell r="A2193">
            <v>2192</v>
          </cell>
          <cell r="B2193" t="str">
            <v>two thousand one hundred ninety two SDG Only</v>
          </cell>
        </row>
        <row r="2194">
          <cell r="A2194">
            <v>2193</v>
          </cell>
          <cell r="B2194" t="str">
            <v>two thousand one hundred ninety three SDG Only</v>
          </cell>
        </row>
        <row r="2195">
          <cell r="A2195">
            <v>2194</v>
          </cell>
          <cell r="B2195" t="str">
            <v>two thousand one hundred ninety four SDG Only</v>
          </cell>
        </row>
        <row r="2196">
          <cell r="A2196">
            <v>2195</v>
          </cell>
          <cell r="B2196" t="str">
            <v>two thousand one hundred ninety five SDG Only</v>
          </cell>
        </row>
        <row r="2197">
          <cell r="A2197">
            <v>2196</v>
          </cell>
          <cell r="B2197" t="str">
            <v>two thousand one hundred ninety six SDG Only</v>
          </cell>
        </row>
        <row r="2198">
          <cell r="A2198">
            <v>2197</v>
          </cell>
          <cell r="B2198" t="str">
            <v>two thousand one hundred ninety seven SDG Only</v>
          </cell>
        </row>
        <row r="2199">
          <cell r="A2199">
            <v>2198</v>
          </cell>
          <cell r="B2199" t="str">
            <v>two thousand one hundred ninety eight SDG Only</v>
          </cell>
        </row>
        <row r="2200">
          <cell r="A2200">
            <v>2199</v>
          </cell>
          <cell r="B2200" t="str">
            <v>two thousand one hundred ninety nine SDG Only</v>
          </cell>
        </row>
        <row r="2201">
          <cell r="A2201">
            <v>2200</v>
          </cell>
          <cell r="B2201" t="str">
            <v>two thousand two hundred  SDG Only</v>
          </cell>
        </row>
        <row r="2202">
          <cell r="A2202">
            <v>2201</v>
          </cell>
          <cell r="B2202" t="str">
            <v>two thousand two hundred one SDG Only</v>
          </cell>
        </row>
        <row r="2203">
          <cell r="A2203">
            <v>2202</v>
          </cell>
          <cell r="B2203" t="str">
            <v>two thousand two hundred two SDG Only</v>
          </cell>
        </row>
        <row r="2204">
          <cell r="A2204">
            <v>2203</v>
          </cell>
          <cell r="B2204" t="str">
            <v>two thousand two hundred three SDG Only</v>
          </cell>
        </row>
        <row r="2205">
          <cell r="A2205">
            <v>2204</v>
          </cell>
          <cell r="B2205" t="str">
            <v>two thousand two hundred four SDG Only</v>
          </cell>
        </row>
        <row r="2206">
          <cell r="A2206">
            <v>2205</v>
          </cell>
          <cell r="B2206" t="str">
            <v>two thousand two hundred five SDG Only</v>
          </cell>
        </row>
        <row r="2207">
          <cell r="A2207">
            <v>2206</v>
          </cell>
          <cell r="B2207" t="str">
            <v>two thousand two hundred six SDG Only</v>
          </cell>
        </row>
        <row r="2208">
          <cell r="A2208">
            <v>2207</v>
          </cell>
          <cell r="B2208" t="str">
            <v>two thousand two hundred seven SDG Only</v>
          </cell>
        </row>
        <row r="2209">
          <cell r="A2209">
            <v>2208</v>
          </cell>
          <cell r="B2209" t="str">
            <v>two thousand two hundred eight SDG Only</v>
          </cell>
        </row>
        <row r="2210">
          <cell r="A2210">
            <v>2209</v>
          </cell>
          <cell r="B2210" t="str">
            <v>two thousand two hundred nine SDG Only</v>
          </cell>
        </row>
        <row r="2211">
          <cell r="A2211">
            <v>2210</v>
          </cell>
          <cell r="B2211" t="str">
            <v>two thousand two hundred ten SDG Only</v>
          </cell>
        </row>
        <row r="2212">
          <cell r="A2212">
            <v>2211</v>
          </cell>
          <cell r="B2212" t="str">
            <v>two thousand two hundred eleven SDG Only</v>
          </cell>
        </row>
        <row r="2213">
          <cell r="A2213">
            <v>2212</v>
          </cell>
          <cell r="B2213" t="str">
            <v>two thousand two hundred twelve SDG Only</v>
          </cell>
        </row>
        <row r="2214">
          <cell r="A2214">
            <v>2213</v>
          </cell>
          <cell r="B2214" t="str">
            <v>two thousand two hundred thirteen SDG Only</v>
          </cell>
        </row>
        <row r="2215">
          <cell r="A2215">
            <v>2214</v>
          </cell>
          <cell r="B2215" t="str">
            <v>two thousand two hundred fourteen SDG Only</v>
          </cell>
        </row>
        <row r="2216">
          <cell r="A2216">
            <v>2215</v>
          </cell>
          <cell r="B2216" t="str">
            <v>two thousand two hundred fifteen SDG Only</v>
          </cell>
        </row>
        <row r="2217">
          <cell r="A2217">
            <v>2216</v>
          </cell>
          <cell r="B2217" t="str">
            <v>two thousand two hundred sixteen SDG Only</v>
          </cell>
        </row>
        <row r="2218">
          <cell r="A2218">
            <v>2217</v>
          </cell>
          <cell r="B2218" t="str">
            <v>two thousand two hundred seventeen SDG Only</v>
          </cell>
        </row>
        <row r="2219">
          <cell r="A2219">
            <v>2218</v>
          </cell>
          <cell r="B2219" t="str">
            <v>two thousand two hundred eighteen SDG Only</v>
          </cell>
        </row>
        <row r="2220">
          <cell r="A2220">
            <v>2219</v>
          </cell>
          <cell r="B2220" t="str">
            <v>two thousand two hundred nineteen SDG Only</v>
          </cell>
        </row>
        <row r="2221">
          <cell r="A2221">
            <v>2220</v>
          </cell>
          <cell r="B2221" t="str">
            <v>two thousand two hundred twenty  SDG Only</v>
          </cell>
        </row>
        <row r="2222">
          <cell r="A2222">
            <v>2221</v>
          </cell>
          <cell r="B2222" t="str">
            <v>two thousand two hundred twenty one SDG Only</v>
          </cell>
        </row>
        <row r="2223">
          <cell r="A2223">
            <v>2222</v>
          </cell>
          <cell r="B2223" t="str">
            <v>two thousand two hundred twenty two SDG Only</v>
          </cell>
        </row>
        <row r="2224">
          <cell r="A2224">
            <v>2223</v>
          </cell>
          <cell r="B2224" t="str">
            <v>two thousand two hundred twenty three SDG Only</v>
          </cell>
        </row>
        <row r="2225">
          <cell r="A2225">
            <v>2224</v>
          </cell>
          <cell r="B2225" t="str">
            <v>two thousand two hundred twenty four SDG Only</v>
          </cell>
        </row>
        <row r="2226">
          <cell r="A2226">
            <v>2225</v>
          </cell>
          <cell r="B2226" t="str">
            <v>two thousand two hundred twenty five SDG Only</v>
          </cell>
        </row>
        <row r="2227">
          <cell r="A2227">
            <v>2226</v>
          </cell>
          <cell r="B2227" t="str">
            <v>two thousand two hundred twenty six SDG Only</v>
          </cell>
        </row>
        <row r="2228">
          <cell r="A2228">
            <v>2227</v>
          </cell>
          <cell r="B2228" t="str">
            <v>two thousand two hundred twenty seven SDG Only</v>
          </cell>
        </row>
        <row r="2229">
          <cell r="A2229">
            <v>2228</v>
          </cell>
          <cell r="B2229" t="str">
            <v>two thousand two hundred twenty eight SDG Only</v>
          </cell>
        </row>
        <row r="2230">
          <cell r="A2230">
            <v>2229</v>
          </cell>
          <cell r="B2230" t="str">
            <v>two thousand two hundred twenty nine SDG Only</v>
          </cell>
        </row>
        <row r="2231">
          <cell r="A2231">
            <v>2230</v>
          </cell>
          <cell r="B2231" t="str">
            <v>two thousand two hundred thirty  SDG Only</v>
          </cell>
        </row>
        <row r="2232">
          <cell r="A2232">
            <v>2231</v>
          </cell>
          <cell r="B2232" t="str">
            <v>two thousand two hundred thirty one SDG Only</v>
          </cell>
        </row>
        <row r="2233">
          <cell r="A2233">
            <v>2232</v>
          </cell>
          <cell r="B2233" t="str">
            <v>two thousand two hundred thirty two SDG Only</v>
          </cell>
        </row>
        <row r="2234">
          <cell r="A2234">
            <v>2233</v>
          </cell>
          <cell r="B2234" t="str">
            <v>two thousand two hundred thirty three SDG Only</v>
          </cell>
        </row>
        <row r="2235">
          <cell r="A2235">
            <v>2234</v>
          </cell>
          <cell r="B2235" t="str">
            <v>two thousand two hundred thirty four SDG Only</v>
          </cell>
        </row>
        <row r="2236">
          <cell r="A2236">
            <v>2235</v>
          </cell>
          <cell r="B2236" t="str">
            <v>two thousand two hundred thirty five SDG Only</v>
          </cell>
        </row>
        <row r="2237">
          <cell r="A2237">
            <v>2236</v>
          </cell>
          <cell r="B2237" t="str">
            <v>two thousand two hundred thirty six SDG Only</v>
          </cell>
        </row>
        <row r="2238">
          <cell r="A2238">
            <v>2237</v>
          </cell>
          <cell r="B2238" t="str">
            <v>two thousand two hundred thirty seven SDG Only</v>
          </cell>
        </row>
        <row r="2239">
          <cell r="A2239">
            <v>2238</v>
          </cell>
          <cell r="B2239" t="str">
            <v>two thousand two hundred thirty eight SDG Only</v>
          </cell>
        </row>
        <row r="2240">
          <cell r="A2240">
            <v>2239</v>
          </cell>
          <cell r="B2240" t="str">
            <v>two thousand two hundred thirty nine SDG Only</v>
          </cell>
        </row>
        <row r="2241">
          <cell r="A2241">
            <v>2240</v>
          </cell>
          <cell r="B2241" t="str">
            <v>two thousand two hundred fourty  SDG Only</v>
          </cell>
        </row>
        <row r="2242">
          <cell r="A2242">
            <v>2241</v>
          </cell>
          <cell r="B2242" t="str">
            <v>two thousand two hundred fourty one SDG Only</v>
          </cell>
        </row>
        <row r="2243">
          <cell r="A2243">
            <v>2242</v>
          </cell>
          <cell r="B2243" t="str">
            <v>two thousand two hundred fourty two SDG Only</v>
          </cell>
        </row>
        <row r="2244">
          <cell r="A2244">
            <v>2243</v>
          </cell>
          <cell r="B2244" t="str">
            <v>two thousand two hundred fourty three SDG Only</v>
          </cell>
        </row>
        <row r="2245">
          <cell r="A2245">
            <v>2244</v>
          </cell>
          <cell r="B2245" t="str">
            <v>two thousand two hundred fourty four SDG Only</v>
          </cell>
        </row>
        <row r="2246">
          <cell r="A2246">
            <v>2245</v>
          </cell>
          <cell r="B2246" t="str">
            <v>two thousand two hundred fourty five SDG Only</v>
          </cell>
        </row>
        <row r="2247">
          <cell r="A2247">
            <v>2246</v>
          </cell>
          <cell r="B2247" t="str">
            <v>two thousand two hundred fourty six SDG Only</v>
          </cell>
        </row>
        <row r="2248">
          <cell r="A2248">
            <v>2247</v>
          </cell>
          <cell r="B2248" t="str">
            <v>two thousand two hundred fourty seven SDG Only</v>
          </cell>
        </row>
        <row r="2249">
          <cell r="A2249">
            <v>2248</v>
          </cell>
          <cell r="B2249" t="str">
            <v>two thousand two hundred fourty eight SDG Only</v>
          </cell>
        </row>
        <row r="2250">
          <cell r="A2250">
            <v>2249</v>
          </cell>
          <cell r="B2250" t="str">
            <v>two thousand two hundred fourty nine SDG Only</v>
          </cell>
        </row>
        <row r="2251">
          <cell r="A2251">
            <v>2250</v>
          </cell>
          <cell r="B2251" t="str">
            <v>two thousand two hundred fifty  SDG Only</v>
          </cell>
        </row>
        <row r="2252">
          <cell r="A2252">
            <v>2251</v>
          </cell>
          <cell r="B2252" t="str">
            <v>two thousand two hundred fifty one SDG Only</v>
          </cell>
        </row>
        <row r="2253">
          <cell r="A2253">
            <v>2252</v>
          </cell>
          <cell r="B2253" t="str">
            <v>two thousand two hundred fifty two SDG Only</v>
          </cell>
        </row>
        <row r="2254">
          <cell r="A2254">
            <v>2253</v>
          </cell>
          <cell r="B2254" t="str">
            <v>two thousand two hundred fifty three SDG Only</v>
          </cell>
        </row>
        <row r="2255">
          <cell r="A2255">
            <v>2254</v>
          </cell>
          <cell r="B2255" t="str">
            <v>two thousand two hundred fifty four SDG Only</v>
          </cell>
        </row>
        <row r="2256">
          <cell r="A2256">
            <v>2255</v>
          </cell>
          <cell r="B2256" t="str">
            <v>two thousand two hundred fifty five SDG Only</v>
          </cell>
        </row>
        <row r="2257">
          <cell r="A2257">
            <v>2256</v>
          </cell>
          <cell r="B2257" t="str">
            <v>two thousand two hundred fifty six SDG Only</v>
          </cell>
        </row>
        <row r="2258">
          <cell r="A2258">
            <v>2257</v>
          </cell>
          <cell r="B2258" t="str">
            <v>two thousand two hundred fifty seven SDG Only</v>
          </cell>
        </row>
        <row r="2259">
          <cell r="A2259">
            <v>2258</v>
          </cell>
          <cell r="B2259" t="str">
            <v>two thousand two hundred fifty eight SDG Only</v>
          </cell>
        </row>
        <row r="2260">
          <cell r="A2260">
            <v>2259</v>
          </cell>
          <cell r="B2260" t="str">
            <v>two thousand two hundred fifty nine SDG Only</v>
          </cell>
        </row>
        <row r="2261">
          <cell r="A2261">
            <v>2260</v>
          </cell>
          <cell r="B2261" t="str">
            <v>two thousand two hundred sixty  SDG Only</v>
          </cell>
        </row>
        <row r="2262">
          <cell r="A2262">
            <v>2261</v>
          </cell>
          <cell r="B2262" t="str">
            <v>two thousand two hundred sixty one SDG Only</v>
          </cell>
        </row>
        <row r="2263">
          <cell r="A2263">
            <v>2262</v>
          </cell>
          <cell r="B2263" t="str">
            <v>two thousand two hundred sixty two SDG Only</v>
          </cell>
        </row>
        <row r="2264">
          <cell r="A2264">
            <v>2263</v>
          </cell>
          <cell r="B2264" t="str">
            <v>two thousand two hundred sixty three SDG Only</v>
          </cell>
        </row>
        <row r="2265">
          <cell r="A2265">
            <v>2264</v>
          </cell>
          <cell r="B2265" t="str">
            <v>two thousand two hundred sixty four SDG Only</v>
          </cell>
        </row>
        <row r="2266">
          <cell r="A2266">
            <v>2265</v>
          </cell>
          <cell r="B2266" t="str">
            <v>two thousand two hundred sixty five SDG Only</v>
          </cell>
        </row>
        <row r="2267">
          <cell r="A2267">
            <v>2266</v>
          </cell>
          <cell r="B2267" t="str">
            <v>two thousand two hundred sixty six SDG Only</v>
          </cell>
        </row>
        <row r="2268">
          <cell r="A2268">
            <v>2267</v>
          </cell>
          <cell r="B2268" t="str">
            <v>two thousand two hundred sixty seven SDG Only</v>
          </cell>
        </row>
        <row r="2269">
          <cell r="A2269">
            <v>2268</v>
          </cell>
          <cell r="B2269" t="str">
            <v>two thousand two hundred sixty eight SDG Only</v>
          </cell>
        </row>
        <row r="2270">
          <cell r="A2270">
            <v>2269</v>
          </cell>
          <cell r="B2270" t="str">
            <v>two thousand two hundred sixty nine SDG Only</v>
          </cell>
        </row>
        <row r="2271">
          <cell r="A2271">
            <v>2270</v>
          </cell>
          <cell r="B2271" t="str">
            <v>two thousand two hundred seventy  SDG Only</v>
          </cell>
        </row>
        <row r="2272">
          <cell r="A2272">
            <v>2271</v>
          </cell>
          <cell r="B2272" t="str">
            <v>two thousand two hundred seventy one SDG Only</v>
          </cell>
        </row>
        <row r="2273">
          <cell r="A2273">
            <v>2272</v>
          </cell>
          <cell r="B2273" t="str">
            <v>two thousand two hundred seventy two SDG Only</v>
          </cell>
        </row>
        <row r="2274">
          <cell r="A2274">
            <v>2273</v>
          </cell>
          <cell r="B2274" t="str">
            <v>two thousand two hundred seventy three SDG Only</v>
          </cell>
        </row>
        <row r="2275">
          <cell r="A2275">
            <v>2274</v>
          </cell>
          <cell r="B2275" t="str">
            <v>two thousand two hundred seventy four SDG Only</v>
          </cell>
        </row>
        <row r="2276">
          <cell r="A2276">
            <v>2275</v>
          </cell>
          <cell r="B2276" t="str">
            <v>two thousand two hundred seventy five SDG Only</v>
          </cell>
        </row>
        <row r="2277">
          <cell r="A2277">
            <v>2276</v>
          </cell>
          <cell r="B2277" t="str">
            <v>two thousand two hundred seventy six SDG Only</v>
          </cell>
        </row>
        <row r="2278">
          <cell r="A2278">
            <v>2277</v>
          </cell>
          <cell r="B2278" t="str">
            <v>two thousand two hundred seventy seven SDG Only</v>
          </cell>
        </row>
        <row r="2279">
          <cell r="A2279">
            <v>2278</v>
          </cell>
          <cell r="B2279" t="str">
            <v>two thousand two hundred seventy eight SDG Only</v>
          </cell>
        </row>
        <row r="2280">
          <cell r="A2280">
            <v>2279</v>
          </cell>
          <cell r="B2280" t="str">
            <v>two thousand two hundred seventy nine SDG Only</v>
          </cell>
        </row>
        <row r="2281">
          <cell r="A2281">
            <v>2280</v>
          </cell>
          <cell r="B2281" t="str">
            <v>two thousand two hundred eighty  SDG Only</v>
          </cell>
        </row>
        <row r="2282">
          <cell r="A2282">
            <v>2281</v>
          </cell>
          <cell r="B2282" t="str">
            <v>two thousand two hundred eighty one SDG Only</v>
          </cell>
        </row>
        <row r="2283">
          <cell r="A2283">
            <v>2282</v>
          </cell>
          <cell r="B2283" t="str">
            <v>two thousand two hundred eighty two SDG Only</v>
          </cell>
        </row>
        <row r="2284">
          <cell r="A2284">
            <v>2283</v>
          </cell>
          <cell r="B2284" t="str">
            <v>two thousand two hundred eighty three SDG Only</v>
          </cell>
        </row>
        <row r="2285">
          <cell r="A2285">
            <v>2284</v>
          </cell>
          <cell r="B2285" t="str">
            <v>two thousand two hundred eighty four SDG Only</v>
          </cell>
        </row>
        <row r="2286">
          <cell r="A2286">
            <v>2285</v>
          </cell>
          <cell r="B2286" t="str">
            <v>two thousand two hundred eighty five SDG Only</v>
          </cell>
        </row>
        <row r="2287">
          <cell r="A2287">
            <v>2286</v>
          </cell>
          <cell r="B2287" t="str">
            <v>two thousand two hundred eighty six SDG Only</v>
          </cell>
        </row>
        <row r="2288">
          <cell r="A2288">
            <v>2287</v>
          </cell>
          <cell r="B2288" t="str">
            <v>two thousand two hundred eighty seven SDG Only</v>
          </cell>
        </row>
        <row r="2289">
          <cell r="A2289">
            <v>2288</v>
          </cell>
          <cell r="B2289" t="str">
            <v>two thousand two hundred eighty eight SDG Only</v>
          </cell>
        </row>
        <row r="2290">
          <cell r="A2290">
            <v>2289</v>
          </cell>
          <cell r="B2290" t="str">
            <v>two thousand two hundred eighty nine SDG Only</v>
          </cell>
        </row>
        <row r="2291">
          <cell r="A2291">
            <v>2290</v>
          </cell>
          <cell r="B2291" t="str">
            <v>two thousand two hundred ninety  SDG Only</v>
          </cell>
        </row>
        <row r="2292">
          <cell r="A2292">
            <v>2291</v>
          </cell>
          <cell r="B2292" t="str">
            <v>two thousand two hundred ninety one SDG Only</v>
          </cell>
        </row>
        <row r="2293">
          <cell r="A2293">
            <v>2292</v>
          </cell>
          <cell r="B2293" t="str">
            <v>two thousand two hundred ninety two SDG Only</v>
          </cell>
        </row>
        <row r="2294">
          <cell r="A2294">
            <v>2293</v>
          </cell>
          <cell r="B2294" t="str">
            <v>two thousand two hundred ninety three SDG Only</v>
          </cell>
        </row>
        <row r="2295">
          <cell r="A2295">
            <v>2294</v>
          </cell>
          <cell r="B2295" t="str">
            <v>two thousand two hundred ninety four SDG Only</v>
          </cell>
        </row>
        <row r="2296">
          <cell r="A2296">
            <v>2295</v>
          </cell>
          <cell r="B2296" t="str">
            <v>two thousand two hundred ninety five SDG Only</v>
          </cell>
        </row>
        <row r="2297">
          <cell r="A2297">
            <v>2296</v>
          </cell>
          <cell r="B2297" t="str">
            <v>two thousand two hundred ninety six SDG Only</v>
          </cell>
        </row>
        <row r="2298">
          <cell r="A2298">
            <v>2297</v>
          </cell>
          <cell r="B2298" t="str">
            <v>two thousand two hundred ninety seven SDG Only</v>
          </cell>
        </row>
        <row r="2299">
          <cell r="A2299">
            <v>2298</v>
          </cell>
          <cell r="B2299" t="str">
            <v>two thousand two hundred ninety eight SDG Only</v>
          </cell>
        </row>
        <row r="2300">
          <cell r="A2300">
            <v>2299</v>
          </cell>
          <cell r="B2300" t="str">
            <v>two thousand two hundred ninety nine SDG Only</v>
          </cell>
        </row>
        <row r="2301">
          <cell r="A2301">
            <v>2300</v>
          </cell>
          <cell r="B2301" t="str">
            <v>two thousand three hundred  SDG Only</v>
          </cell>
        </row>
        <row r="2302">
          <cell r="A2302">
            <v>2301</v>
          </cell>
          <cell r="B2302" t="str">
            <v>two thousand three hundred one SDG Only</v>
          </cell>
        </row>
        <row r="2303">
          <cell r="A2303">
            <v>2302</v>
          </cell>
          <cell r="B2303" t="str">
            <v>two thousand three hundred two SDG Only</v>
          </cell>
        </row>
        <row r="2304">
          <cell r="A2304">
            <v>2303</v>
          </cell>
          <cell r="B2304" t="str">
            <v>two thousand three hundred three SDG Only</v>
          </cell>
        </row>
        <row r="2305">
          <cell r="A2305">
            <v>2304</v>
          </cell>
          <cell r="B2305" t="str">
            <v>two thousand three hundred four SDG Only</v>
          </cell>
        </row>
        <row r="2306">
          <cell r="A2306">
            <v>2305</v>
          </cell>
          <cell r="B2306" t="str">
            <v>two thousand three hundred five SDG Only</v>
          </cell>
        </row>
        <row r="2307">
          <cell r="A2307">
            <v>2306</v>
          </cell>
          <cell r="B2307" t="str">
            <v>two thousand three hundred six SDG Only</v>
          </cell>
        </row>
        <row r="2308">
          <cell r="A2308">
            <v>2307</v>
          </cell>
          <cell r="B2308" t="str">
            <v>two thousand three hundred seven SDG Only</v>
          </cell>
        </row>
        <row r="2309">
          <cell r="A2309">
            <v>2308</v>
          </cell>
          <cell r="B2309" t="str">
            <v>two thousand three hundred eight SDG Only</v>
          </cell>
        </row>
        <row r="2310">
          <cell r="A2310">
            <v>2309</v>
          </cell>
          <cell r="B2310" t="str">
            <v>two thousand three hundred nine SDG Only</v>
          </cell>
        </row>
        <row r="2311">
          <cell r="A2311">
            <v>2310</v>
          </cell>
          <cell r="B2311" t="str">
            <v>two thousand three hundred ten SDG Only</v>
          </cell>
        </row>
        <row r="2312">
          <cell r="A2312">
            <v>2311</v>
          </cell>
          <cell r="B2312" t="str">
            <v>two thousand three hundred eleven SDG Only</v>
          </cell>
        </row>
        <row r="2313">
          <cell r="A2313">
            <v>2312</v>
          </cell>
          <cell r="B2313" t="str">
            <v>two thousand three hundred twelve SDG Only</v>
          </cell>
        </row>
        <row r="2314">
          <cell r="A2314">
            <v>2313</v>
          </cell>
          <cell r="B2314" t="str">
            <v>two thousand three hundred thirteen SDG Only</v>
          </cell>
        </row>
        <row r="2315">
          <cell r="A2315">
            <v>2314</v>
          </cell>
          <cell r="B2315" t="str">
            <v>two thousand three hundred fourteen SDG Only</v>
          </cell>
        </row>
        <row r="2316">
          <cell r="A2316">
            <v>2315</v>
          </cell>
          <cell r="B2316" t="str">
            <v>two thousand three hundred fifteen SDG Only</v>
          </cell>
        </row>
        <row r="2317">
          <cell r="A2317">
            <v>2316</v>
          </cell>
          <cell r="B2317" t="str">
            <v>two thousand three hundred sixteen SDG Only</v>
          </cell>
        </row>
        <row r="2318">
          <cell r="A2318">
            <v>2317</v>
          </cell>
          <cell r="B2318" t="str">
            <v>two thousand three hundred seventeen SDG Only</v>
          </cell>
        </row>
        <row r="2319">
          <cell r="A2319">
            <v>2318</v>
          </cell>
          <cell r="B2319" t="str">
            <v>two thousand three hundred eighteen SDG Only</v>
          </cell>
        </row>
        <row r="2320">
          <cell r="A2320">
            <v>2319</v>
          </cell>
          <cell r="B2320" t="str">
            <v>two thousand three hundred nineteen SDG Only</v>
          </cell>
        </row>
        <row r="2321">
          <cell r="A2321">
            <v>2320</v>
          </cell>
          <cell r="B2321" t="str">
            <v>two thousand three hundred twenty  SDG Only</v>
          </cell>
        </row>
        <row r="2322">
          <cell r="A2322">
            <v>2321</v>
          </cell>
          <cell r="B2322" t="str">
            <v>two thousand three hundred twenty one SDG Only</v>
          </cell>
        </row>
        <row r="2323">
          <cell r="A2323">
            <v>2322</v>
          </cell>
          <cell r="B2323" t="str">
            <v>two thousand three hundred twenty two SDG Only</v>
          </cell>
        </row>
        <row r="2324">
          <cell r="A2324">
            <v>2323</v>
          </cell>
          <cell r="B2324" t="str">
            <v>two thousand three hundred twenty three SDG Only</v>
          </cell>
        </row>
        <row r="2325">
          <cell r="A2325">
            <v>2324</v>
          </cell>
          <cell r="B2325" t="str">
            <v>two thousand three hundred twenty four SDG Only</v>
          </cell>
        </row>
        <row r="2326">
          <cell r="A2326">
            <v>2325</v>
          </cell>
          <cell r="B2326" t="str">
            <v>two thousand three hundred twenty five SDG Only</v>
          </cell>
        </row>
        <row r="2327">
          <cell r="A2327">
            <v>2326</v>
          </cell>
          <cell r="B2327" t="str">
            <v>two thousand three hundred twenty six SDG Only</v>
          </cell>
        </row>
        <row r="2328">
          <cell r="A2328">
            <v>2327</v>
          </cell>
          <cell r="B2328" t="str">
            <v>two thousand three hundred twenty seven SDG Only</v>
          </cell>
        </row>
        <row r="2329">
          <cell r="A2329">
            <v>2328</v>
          </cell>
          <cell r="B2329" t="str">
            <v>two thousand three hundred twenty eight SDG Only</v>
          </cell>
        </row>
        <row r="2330">
          <cell r="A2330">
            <v>2329</v>
          </cell>
          <cell r="B2330" t="str">
            <v>two thousand three hundred twenty nine SDG Only</v>
          </cell>
        </row>
        <row r="2331">
          <cell r="A2331">
            <v>2330</v>
          </cell>
          <cell r="B2331" t="str">
            <v>two thousand three hundred thirty  SDG Only</v>
          </cell>
        </row>
        <row r="2332">
          <cell r="A2332">
            <v>2331</v>
          </cell>
          <cell r="B2332" t="str">
            <v>two thousand three hundred thirty one SDG Only</v>
          </cell>
        </row>
        <row r="2333">
          <cell r="A2333">
            <v>2332</v>
          </cell>
          <cell r="B2333" t="str">
            <v>two thousand three hundred thirty two SDG Only</v>
          </cell>
        </row>
        <row r="2334">
          <cell r="A2334">
            <v>2333</v>
          </cell>
          <cell r="B2334" t="str">
            <v>two thousand three hundred thirty three SDG Only</v>
          </cell>
        </row>
        <row r="2335">
          <cell r="A2335">
            <v>2334</v>
          </cell>
          <cell r="B2335" t="str">
            <v>two thousand three hundred thirty four SDG Only</v>
          </cell>
        </row>
        <row r="2336">
          <cell r="A2336">
            <v>2335</v>
          </cell>
          <cell r="B2336" t="str">
            <v>two thousand three hundred thirty five SDG Only</v>
          </cell>
        </row>
        <row r="2337">
          <cell r="A2337">
            <v>2336</v>
          </cell>
          <cell r="B2337" t="str">
            <v>two thousand three hundred thirty six SDG Only</v>
          </cell>
        </row>
        <row r="2338">
          <cell r="A2338">
            <v>2337</v>
          </cell>
          <cell r="B2338" t="str">
            <v>two thousand three hundred thirty seven SDG Only</v>
          </cell>
        </row>
        <row r="2339">
          <cell r="A2339">
            <v>2338</v>
          </cell>
          <cell r="B2339" t="str">
            <v>two thousand three hundred thirty eight SDG Only</v>
          </cell>
        </row>
        <row r="2340">
          <cell r="A2340">
            <v>2339</v>
          </cell>
          <cell r="B2340" t="str">
            <v>two thousand three hundred thirty nine SDG Only</v>
          </cell>
        </row>
        <row r="2341">
          <cell r="A2341">
            <v>2340</v>
          </cell>
          <cell r="B2341" t="str">
            <v>two thousand three hundred fourty  SDG Only</v>
          </cell>
        </row>
        <row r="2342">
          <cell r="A2342">
            <v>2341</v>
          </cell>
          <cell r="B2342" t="str">
            <v>two thousand three hundred fourty one SDG Only</v>
          </cell>
        </row>
        <row r="2343">
          <cell r="A2343">
            <v>2342</v>
          </cell>
          <cell r="B2343" t="str">
            <v>two thousand three hundred fourty two SDG Only</v>
          </cell>
        </row>
        <row r="2344">
          <cell r="A2344">
            <v>2343</v>
          </cell>
          <cell r="B2344" t="str">
            <v>two thousand three hundred fourty three SDG Only</v>
          </cell>
        </row>
        <row r="2345">
          <cell r="A2345">
            <v>2344</v>
          </cell>
          <cell r="B2345" t="str">
            <v>two thousand three hundred fourty four SDG Only</v>
          </cell>
        </row>
        <row r="2346">
          <cell r="A2346">
            <v>2345</v>
          </cell>
          <cell r="B2346" t="str">
            <v>two thousand three hundred fourty five SDG Only</v>
          </cell>
        </row>
        <row r="2347">
          <cell r="A2347">
            <v>2346</v>
          </cell>
          <cell r="B2347" t="str">
            <v>two thousand three hundred fourty six SDG Only</v>
          </cell>
        </row>
        <row r="2348">
          <cell r="A2348">
            <v>2347</v>
          </cell>
          <cell r="B2348" t="str">
            <v>two thousand three hundred fourty seven SDG Only</v>
          </cell>
        </row>
        <row r="2349">
          <cell r="A2349">
            <v>2348</v>
          </cell>
          <cell r="B2349" t="str">
            <v>two thousand three hundred fourty eight SDG Only</v>
          </cell>
        </row>
        <row r="2350">
          <cell r="A2350">
            <v>2349</v>
          </cell>
          <cell r="B2350" t="str">
            <v>two thousand three hundred fourty nine SDG Only</v>
          </cell>
        </row>
        <row r="2351">
          <cell r="A2351">
            <v>2350</v>
          </cell>
          <cell r="B2351" t="str">
            <v>two thousand three hundred fifty  SDG Only</v>
          </cell>
        </row>
        <row r="2352">
          <cell r="A2352">
            <v>2351</v>
          </cell>
          <cell r="B2352" t="str">
            <v>two thousand three hundred fifty one SDG Only</v>
          </cell>
        </row>
        <row r="2353">
          <cell r="A2353">
            <v>2352</v>
          </cell>
          <cell r="B2353" t="str">
            <v>two thousand three hundred fifty two SDG Only</v>
          </cell>
        </row>
        <row r="2354">
          <cell r="A2354">
            <v>2353</v>
          </cell>
          <cell r="B2354" t="str">
            <v>two thousand three hundred fifty three SDG Only</v>
          </cell>
        </row>
        <row r="2355">
          <cell r="A2355">
            <v>2354</v>
          </cell>
          <cell r="B2355" t="str">
            <v>two thousand three hundred fifty four SDG Only</v>
          </cell>
        </row>
        <row r="2356">
          <cell r="A2356">
            <v>2355</v>
          </cell>
          <cell r="B2356" t="str">
            <v>two thousand three hundred fifty five SDG Only</v>
          </cell>
        </row>
        <row r="2357">
          <cell r="A2357">
            <v>2356</v>
          </cell>
          <cell r="B2357" t="str">
            <v>two thousand three hundred fifty six SDG Only</v>
          </cell>
        </row>
        <row r="2358">
          <cell r="A2358">
            <v>2357</v>
          </cell>
          <cell r="B2358" t="str">
            <v>two thousand three hundred fifty seven SDG Only</v>
          </cell>
        </row>
        <row r="2359">
          <cell r="A2359">
            <v>2358</v>
          </cell>
          <cell r="B2359" t="str">
            <v>two thousand three hundred fifty eight SDG Only</v>
          </cell>
        </row>
        <row r="2360">
          <cell r="A2360">
            <v>2359</v>
          </cell>
          <cell r="B2360" t="str">
            <v>two thousand three hundred fifty nine SDG Only</v>
          </cell>
        </row>
        <row r="2361">
          <cell r="A2361">
            <v>2360</v>
          </cell>
          <cell r="B2361" t="str">
            <v>two thousand three hundred sixty  SDG Only</v>
          </cell>
        </row>
        <row r="2362">
          <cell r="A2362">
            <v>2361</v>
          </cell>
          <cell r="B2362" t="str">
            <v>two thousand three hundred sixty one SDG Only</v>
          </cell>
        </row>
        <row r="2363">
          <cell r="A2363">
            <v>2362</v>
          </cell>
          <cell r="B2363" t="str">
            <v>two thousand three hundred sixty two SDG Only</v>
          </cell>
        </row>
        <row r="2364">
          <cell r="A2364">
            <v>2363</v>
          </cell>
          <cell r="B2364" t="str">
            <v>two thousand three hundred sixty three SDG Only</v>
          </cell>
        </row>
        <row r="2365">
          <cell r="A2365">
            <v>2364</v>
          </cell>
          <cell r="B2365" t="str">
            <v>two thousand three hundred sixty four SDG Only</v>
          </cell>
        </row>
        <row r="2366">
          <cell r="A2366">
            <v>2365</v>
          </cell>
          <cell r="B2366" t="str">
            <v>two thousand three hundred sixty five SDG Only</v>
          </cell>
        </row>
        <row r="2367">
          <cell r="A2367">
            <v>2366</v>
          </cell>
          <cell r="B2367" t="str">
            <v>two thousand three hundred sixty six SDG Only</v>
          </cell>
        </row>
        <row r="2368">
          <cell r="A2368">
            <v>2367</v>
          </cell>
          <cell r="B2368" t="str">
            <v>two thousand three hundred sixty seven SDG Only</v>
          </cell>
        </row>
        <row r="2369">
          <cell r="A2369">
            <v>2368</v>
          </cell>
          <cell r="B2369" t="str">
            <v>two thousand three hundred sixty eight SDG Only</v>
          </cell>
        </row>
        <row r="2370">
          <cell r="A2370">
            <v>2369</v>
          </cell>
          <cell r="B2370" t="str">
            <v>two thousand three hundred sixty nine SDG Only</v>
          </cell>
        </row>
        <row r="2371">
          <cell r="A2371">
            <v>2370</v>
          </cell>
          <cell r="B2371" t="str">
            <v>two thousand three hundred seventy  SDG Only</v>
          </cell>
        </row>
        <row r="2372">
          <cell r="A2372">
            <v>2371</v>
          </cell>
          <cell r="B2372" t="str">
            <v>two thousand three hundred seventy one SDG Only</v>
          </cell>
        </row>
        <row r="2373">
          <cell r="A2373">
            <v>2372</v>
          </cell>
          <cell r="B2373" t="str">
            <v>two thousand three hundred seventy two SDG Only</v>
          </cell>
        </row>
        <row r="2374">
          <cell r="A2374">
            <v>2373</v>
          </cell>
          <cell r="B2374" t="str">
            <v>two thousand three hundred seventy three SDG Only</v>
          </cell>
        </row>
        <row r="2375">
          <cell r="A2375">
            <v>2374</v>
          </cell>
          <cell r="B2375" t="str">
            <v>two thousand three hundred seventy four SDG Only</v>
          </cell>
        </row>
        <row r="2376">
          <cell r="A2376">
            <v>2375</v>
          </cell>
          <cell r="B2376" t="str">
            <v>two thousand three hundred seventy five SDG Only</v>
          </cell>
        </row>
        <row r="2377">
          <cell r="A2377">
            <v>2376</v>
          </cell>
          <cell r="B2377" t="str">
            <v>two thousand three hundred seventy six SDG Only</v>
          </cell>
        </row>
        <row r="2378">
          <cell r="A2378">
            <v>2377</v>
          </cell>
          <cell r="B2378" t="str">
            <v>two thousand three hundred seventy seven SDG Only</v>
          </cell>
        </row>
        <row r="2379">
          <cell r="A2379">
            <v>2378</v>
          </cell>
          <cell r="B2379" t="str">
            <v>two thousand three hundred seventy eight SDG Only</v>
          </cell>
        </row>
        <row r="2380">
          <cell r="A2380">
            <v>2379</v>
          </cell>
          <cell r="B2380" t="str">
            <v>two thousand three hundred seventy nine SDG Only</v>
          </cell>
        </row>
        <row r="2381">
          <cell r="A2381">
            <v>2380</v>
          </cell>
          <cell r="B2381" t="str">
            <v>two thousand three hundred eighty  SDG Only</v>
          </cell>
        </row>
        <row r="2382">
          <cell r="A2382">
            <v>2381</v>
          </cell>
          <cell r="B2382" t="str">
            <v>two thousand three hundred eighty one SDG Only</v>
          </cell>
        </row>
        <row r="2383">
          <cell r="A2383">
            <v>2382</v>
          </cell>
          <cell r="B2383" t="str">
            <v>two thousand three hundred eighty two SDG Only</v>
          </cell>
        </row>
        <row r="2384">
          <cell r="A2384">
            <v>2383</v>
          </cell>
          <cell r="B2384" t="str">
            <v>two thousand three hundred eighty three SDG Only</v>
          </cell>
        </row>
        <row r="2385">
          <cell r="A2385">
            <v>2384</v>
          </cell>
          <cell r="B2385" t="str">
            <v>two thousand three hundred eighty four SDG Only</v>
          </cell>
        </row>
        <row r="2386">
          <cell r="A2386">
            <v>2385</v>
          </cell>
          <cell r="B2386" t="str">
            <v>two thousand three hundred eighty five SDG Only</v>
          </cell>
        </row>
        <row r="2387">
          <cell r="A2387">
            <v>2386</v>
          </cell>
          <cell r="B2387" t="str">
            <v>two thousand three hundred eighty six SDG Only</v>
          </cell>
        </row>
        <row r="2388">
          <cell r="A2388">
            <v>2387</v>
          </cell>
          <cell r="B2388" t="str">
            <v>two thousand three hundred eighty seven SDG Only</v>
          </cell>
        </row>
        <row r="2389">
          <cell r="A2389">
            <v>2388</v>
          </cell>
          <cell r="B2389" t="str">
            <v>two thousand three hundred eighty eight SDG Only</v>
          </cell>
        </row>
        <row r="2390">
          <cell r="A2390">
            <v>2389</v>
          </cell>
          <cell r="B2390" t="str">
            <v>two thousand three hundred eighty nine SDG Only</v>
          </cell>
        </row>
        <row r="2391">
          <cell r="A2391">
            <v>2390</v>
          </cell>
          <cell r="B2391" t="str">
            <v>two thousand three hundred ninety  SDG Only</v>
          </cell>
        </row>
        <row r="2392">
          <cell r="A2392">
            <v>2391</v>
          </cell>
          <cell r="B2392" t="str">
            <v>two thousand three hundred ninety one SDG Only</v>
          </cell>
        </row>
        <row r="2393">
          <cell r="A2393">
            <v>2392</v>
          </cell>
          <cell r="B2393" t="str">
            <v>two thousand three hundred ninety two SDG Only</v>
          </cell>
        </row>
        <row r="2394">
          <cell r="A2394">
            <v>2393</v>
          </cell>
          <cell r="B2394" t="str">
            <v>two thousand three hundred ninety three SDG Only</v>
          </cell>
        </row>
        <row r="2395">
          <cell r="A2395">
            <v>2394</v>
          </cell>
          <cell r="B2395" t="str">
            <v>two thousand three hundred ninety four SDG Only</v>
          </cell>
        </row>
        <row r="2396">
          <cell r="A2396">
            <v>2395</v>
          </cell>
          <cell r="B2396" t="str">
            <v>two thousand three hundred ninety five SDG Only</v>
          </cell>
        </row>
        <row r="2397">
          <cell r="A2397">
            <v>2396</v>
          </cell>
          <cell r="B2397" t="str">
            <v>two thousand three hundred ninety six SDG Only</v>
          </cell>
        </row>
        <row r="2398">
          <cell r="A2398">
            <v>2397</v>
          </cell>
          <cell r="B2398" t="str">
            <v>two thousand three hundred ninety seven SDG Only</v>
          </cell>
        </row>
        <row r="2399">
          <cell r="A2399">
            <v>2398</v>
          </cell>
          <cell r="B2399" t="str">
            <v>two thousand three hundred ninety eight SDG Only</v>
          </cell>
        </row>
        <row r="2400">
          <cell r="A2400">
            <v>2399</v>
          </cell>
          <cell r="B2400" t="str">
            <v>two thousand three hundred ninety nine SDG Only</v>
          </cell>
        </row>
        <row r="2401">
          <cell r="A2401">
            <v>2400</v>
          </cell>
          <cell r="B2401" t="str">
            <v>two thousand four hundred  SDG Only</v>
          </cell>
        </row>
        <row r="2402">
          <cell r="A2402">
            <v>2401</v>
          </cell>
          <cell r="B2402" t="str">
            <v>two thousand four hundred one SDG Only</v>
          </cell>
        </row>
        <row r="2403">
          <cell r="A2403">
            <v>2402</v>
          </cell>
          <cell r="B2403" t="str">
            <v>two thousand four hundred two SDG Only</v>
          </cell>
        </row>
        <row r="2404">
          <cell r="A2404">
            <v>2403</v>
          </cell>
          <cell r="B2404" t="str">
            <v>two thousand four hundred three SDG Only</v>
          </cell>
        </row>
        <row r="2405">
          <cell r="A2405">
            <v>2404</v>
          </cell>
          <cell r="B2405" t="str">
            <v>two thousand four hundred four SDG Only</v>
          </cell>
        </row>
        <row r="2406">
          <cell r="A2406">
            <v>2405</v>
          </cell>
          <cell r="B2406" t="str">
            <v>two thousand four hundred five SDG Only</v>
          </cell>
        </row>
        <row r="2407">
          <cell r="A2407">
            <v>2406</v>
          </cell>
          <cell r="B2407" t="str">
            <v>two thousand four hundred six SDG Only</v>
          </cell>
        </row>
        <row r="2408">
          <cell r="A2408">
            <v>2407</v>
          </cell>
          <cell r="B2408" t="str">
            <v>two thousand four hundred seven SDG Only</v>
          </cell>
        </row>
        <row r="2409">
          <cell r="A2409">
            <v>2408</v>
          </cell>
          <cell r="B2409" t="str">
            <v>two thousand four hundred eight SDG Only</v>
          </cell>
        </row>
        <row r="2410">
          <cell r="A2410">
            <v>2409</v>
          </cell>
          <cell r="B2410" t="str">
            <v>two thousand four hundred nine SDG Only</v>
          </cell>
        </row>
        <row r="2411">
          <cell r="A2411">
            <v>2410</v>
          </cell>
          <cell r="B2411" t="str">
            <v>two thousand four hundred ten SDG Only</v>
          </cell>
        </row>
        <row r="2412">
          <cell r="A2412">
            <v>2411</v>
          </cell>
          <cell r="B2412" t="str">
            <v>two thousand four hundred eleven SDG Only</v>
          </cell>
        </row>
        <row r="2413">
          <cell r="A2413">
            <v>2412</v>
          </cell>
          <cell r="B2413" t="str">
            <v>two thousand four hundred twelve SDG Only</v>
          </cell>
        </row>
        <row r="2414">
          <cell r="A2414">
            <v>2413</v>
          </cell>
          <cell r="B2414" t="str">
            <v>two thousand four hundred thirteen SDG Only</v>
          </cell>
        </row>
        <row r="2415">
          <cell r="A2415">
            <v>2414</v>
          </cell>
          <cell r="B2415" t="str">
            <v>two thousand four hundred fourteen SDG Only</v>
          </cell>
        </row>
        <row r="2416">
          <cell r="A2416">
            <v>2415</v>
          </cell>
          <cell r="B2416" t="str">
            <v>two thousand four hundred fifteen SDG Only</v>
          </cell>
        </row>
        <row r="2417">
          <cell r="A2417">
            <v>2416</v>
          </cell>
          <cell r="B2417" t="str">
            <v>two thousand four hundred sixteen SDG Only</v>
          </cell>
        </row>
        <row r="2418">
          <cell r="A2418">
            <v>2417</v>
          </cell>
          <cell r="B2418" t="str">
            <v>two thousand four hundred seventeen SDG Only</v>
          </cell>
        </row>
        <row r="2419">
          <cell r="A2419">
            <v>2418</v>
          </cell>
          <cell r="B2419" t="str">
            <v>two thousand four hundred eighteen SDG Only</v>
          </cell>
        </row>
        <row r="2420">
          <cell r="A2420">
            <v>2419</v>
          </cell>
          <cell r="B2420" t="str">
            <v>two thousand four hundred nineteen SDG Only</v>
          </cell>
        </row>
        <row r="2421">
          <cell r="A2421">
            <v>2420</v>
          </cell>
          <cell r="B2421" t="str">
            <v>two thousand four hundred twenty  SDG Only</v>
          </cell>
        </row>
        <row r="2422">
          <cell r="A2422">
            <v>2421</v>
          </cell>
          <cell r="B2422" t="str">
            <v>two thousand four hundred twenty one SDG Only</v>
          </cell>
        </row>
        <row r="2423">
          <cell r="A2423">
            <v>2422</v>
          </cell>
          <cell r="B2423" t="str">
            <v>two thousand four hundred twenty two SDG Only</v>
          </cell>
        </row>
        <row r="2424">
          <cell r="A2424">
            <v>2423</v>
          </cell>
          <cell r="B2424" t="str">
            <v>two thousand four hundred twenty three SDG Only</v>
          </cell>
        </row>
        <row r="2425">
          <cell r="A2425">
            <v>2424</v>
          </cell>
          <cell r="B2425" t="str">
            <v>two thousand four hundred twenty four SDG Only</v>
          </cell>
        </row>
        <row r="2426">
          <cell r="A2426">
            <v>2425</v>
          </cell>
          <cell r="B2426" t="str">
            <v>two thousand four hundred twenty five SDG Only</v>
          </cell>
        </row>
        <row r="2427">
          <cell r="A2427">
            <v>2426</v>
          </cell>
          <cell r="B2427" t="str">
            <v>two thousand four hundred twenty six SDG Only</v>
          </cell>
        </row>
        <row r="2428">
          <cell r="A2428">
            <v>2427</v>
          </cell>
          <cell r="B2428" t="str">
            <v>two thousand four hundred twenty seven SDG Only</v>
          </cell>
        </row>
        <row r="2429">
          <cell r="A2429">
            <v>2428</v>
          </cell>
          <cell r="B2429" t="str">
            <v>two thousand four hundred twenty eight SDG Only</v>
          </cell>
        </row>
        <row r="2430">
          <cell r="A2430">
            <v>2429</v>
          </cell>
          <cell r="B2430" t="str">
            <v>two thousand four hundred twenty nine SDG Only</v>
          </cell>
        </row>
        <row r="2431">
          <cell r="A2431">
            <v>2430</v>
          </cell>
          <cell r="B2431" t="str">
            <v>two thousand four hundred thirty  SDG Only</v>
          </cell>
        </row>
        <row r="2432">
          <cell r="A2432">
            <v>2431</v>
          </cell>
          <cell r="B2432" t="str">
            <v>two thousand four hundred thirty one SDG Only</v>
          </cell>
        </row>
        <row r="2433">
          <cell r="A2433">
            <v>2432</v>
          </cell>
          <cell r="B2433" t="str">
            <v>two thousand four hundred thirty two SDG Only</v>
          </cell>
        </row>
        <row r="2434">
          <cell r="A2434">
            <v>2433</v>
          </cell>
          <cell r="B2434" t="str">
            <v>two thousand four hundred thirty three SDG Only</v>
          </cell>
        </row>
        <row r="2435">
          <cell r="A2435">
            <v>2434</v>
          </cell>
          <cell r="B2435" t="str">
            <v>two thousand four hundred thirty four SDG Only</v>
          </cell>
        </row>
        <row r="2436">
          <cell r="A2436">
            <v>2435</v>
          </cell>
          <cell r="B2436" t="str">
            <v>two thousand four hundred thirty five SDG Only</v>
          </cell>
        </row>
        <row r="2437">
          <cell r="A2437">
            <v>2436</v>
          </cell>
          <cell r="B2437" t="str">
            <v>two thousand four hundred thirty six SDG Only</v>
          </cell>
        </row>
        <row r="2438">
          <cell r="A2438">
            <v>2437</v>
          </cell>
          <cell r="B2438" t="str">
            <v>two thousand four hundred thirty seven SDG Only</v>
          </cell>
        </row>
        <row r="2439">
          <cell r="A2439">
            <v>2438</v>
          </cell>
          <cell r="B2439" t="str">
            <v>two thousand four hundred thirty eight SDG Only</v>
          </cell>
        </row>
        <row r="2440">
          <cell r="A2440">
            <v>2439</v>
          </cell>
          <cell r="B2440" t="str">
            <v>two thousand four hundred thirty nine SDG Only</v>
          </cell>
        </row>
        <row r="2441">
          <cell r="A2441">
            <v>2440</v>
          </cell>
          <cell r="B2441" t="str">
            <v>two thousand four hundred fourty  SDG Only</v>
          </cell>
        </row>
        <row r="2442">
          <cell r="A2442">
            <v>2441</v>
          </cell>
          <cell r="B2442" t="str">
            <v>two thousand four hundred fourty one SDG Only</v>
          </cell>
        </row>
        <row r="2443">
          <cell r="A2443">
            <v>2442</v>
          </cell>
          <cell r="B2443" t="str">
            <v>two thousand four hundred fourty two SDG Only</v>
          </cell>
        </row>
        <row r="2444">
          <cell r="A2444">
            <v>2443</v>
          </cell>
          <cell r="B2444" t="str">
            <v>two thousand four hundred fourty three SDG Only</v>
          </cell>
        </row>
        <row r="2445">
          <cell r="A2445">
            <v>2444</v>
          </cell>
          <cell r="B2445" t="str">
            <v>two thousand four hundred fourty four SDG Only</v>
          </cell>
        </row>
        <row r="2446">
          <cell r="A2446">
            <v>2445</v>
          </cell>
          <cell r="B2446" t="str">
            <v>two thousand four hundred fourty five SDG Only</v>
          </cell>
        </row>
        <row r="2447">
          <cell r="A2447">
            <v>2446</v>
          </cell>
          <cell r="B2447" t="str">
            <v>two thousand four hundred fourty six SDG Only</v>
          </cell>
        </row>
        <row r="2448">
          <cell r="A2448">
            <v>2447</v>
          </cell>
          <cell r="B2448" t="str">
            <v>two thousand four hundred fourty seven SDG Only</v>
          </cell>
        </row>
        <row r="2449">
          <cell r="A2449">
            <v>2448</v>
          </cell>
          <cell r="B2449" t="str">
            <v>two thousand four hundred fourty eight SDG Only</v>
          </cell>
        </row>
        <row r="2450">
          <cell r="A2450">
            <v>2449</v>
          </cell>
          <cell r="B2450" t="str">
            <v>two thousand four hundred fourty nine SDG Only</v>
          </cell>
        </row>
        <row r="2451">
          <cell r="A2451">
            <v>2450</v>
          </cell>
          <cell r="B2451" t="str">
            <v>two thousand four hundred fifty  SDG Only</v>
          </cell>
        </row>
        <row r="2452">
          <cell r="A2452">
            <v>2451</v>
          </cell>
          <cell r="B2452" t="str">
            <v>two thousand four hundred fifty one SDG Only</v>
          </cell>
        </row>
        <row r="2453">
          <cell r="A2453">
            <v>2452</v>
          </cell>
          <cell r="B2453" t="str">
            <v>two thousand four hundred fifty two SDG Only</v>
          </cell>
        </row>
        <row r="2454">
          <cell r="A2454">
            <v>2453</v>
          </cell>
          <cell r="B2454" t="str">
            <v>two thousand four hundred fifty three SDG Only</v>
          </cell>
        </row>
        <row r="2455">
          <cell r="A2455">
            <v>2454</v>
          </cell>
          <cell r="B2455" t="str">
            <v>two thousand four hundred fifty four SDG Only</v>
          </cell>
        </row>
        <row r="2456">
          <cell r="A2456">
            <v>2455</v>
          </cell>
          <cell r="B2456" t="str">
            <v>two thousand four hundred fifty five SDG Only</v>
          </cell>
        </row>
        <row r="2457">
          <cell r="A2457">
            <v>2456</v>
          </cell>
          <cell r="B2457" t="str">
            <v>two thousand four hundred fifty six SDG Only</v>
          </cell>
        </row>
        <row r="2458">
          <cell r="A2458">
            <v>2457</v>
          </cell>
          <cell r="B2458" t="str">
            <v>two thousand four hundred fifty seven SDG Only</v>
          </cell>
        </row>
        <row r="2459">
          <cell r="A2459">
            <v>2458</v>
          </cell>
          <cell r="B2459" t="str">
            <v>two thousand four hundred fifty eight SDG Only</v>
          </cell>
        </row>
        <row r="2460">
          <cell r="A2460">
            <v>2459</v>
          </cell>
          <cell r="B2460" t="str">
            <v>two thousand four hundred fifty nine SDG Only</v>
          </cell>
        </row>
        <row r="2461">
          <cell r="A2461">
            <v>2460</v>
          </cell>
          <cell r="B2461" t="str">
            <v>two thousand four hundred sixty  SDG Only</v>
          </cell>
        </row>
        <row r="2462">
          <cell r="A2462">
            <v>2461</v>
          </cell>
          <cell r="B2462" t="str">
            <v>two thousand four hundred sixty one SDG Only</v>
          </cell>
        </row>
        <row r="2463">
          <cell r="A2463">
            <v>2462</v>
          </cell>
          <cell r="B2463" t="str">
            <v>two thousand four hundred sixty two SDG Only</v>
          </cell>
        </row>
        <row r="2464">
          <cell r="A2464">
            <v>2463</v>
          </cell>
          <cell r="B2464" t="str">
            <v>two thousand four hundred sixty three SDG Only</v>
          </cell>
        </row>
        <row r="2465">
          <cell r="A2465">
            <v>2464</v>
          </cell>
          <cell r="B2465" t="str">
            <v>two thousand four hundred sixty four SDG Only</v>
          </cell>
        </row>
        <row r="2466">
          <cell r="A2466">
            <v>2465</v>
          </cell>
          <cell r="B2466" t="str">
            <v>two thousand four hundred sixty five SDG Only</v>
          </cell>
        </row>
        <row r="2467">
          <cell r="A2467">
            <v>2466</v>
          </cell>
          <cell r="B2467" t="str">
            <v>two thousand four hundred sixty six SDG Only</v>
          </cell>
        </row>
        <row r="2468">
          <cell r="A2468">
            <v>2467</v>
          </cell>
          <cell r="B2468" t="str">
            <v>two thousand four hundred sixty seven SDG Only</v>
          </cell>
        </row>
        <row r="2469">
          <cell r="A2469">
            <v>2468</v>
          </cell>
          <cell r="B2469" t="str">
            <v>two thousand four hundred sixty eight SDG Only</v>
          </cell>
        </row>
        <row r="2470">
          <cell r="A2470">
            <v>2469</v>
          </cell>
          <cell r="B2470" t="str">
            <v>two thousand four hundred sixty nine SDG Only</v>
          </cell>
        </row>
        <row r="2471">
          <cell r="A2471">
            <v>2470</v>
          </cell>
          <cell r="B2471" t="str">
            <v>two thousand four hundred seventy  SDG Only</v>
          </cell>
        </row>
        <row r="2472">
          <cell r="A2472">
            <v>2471</v>
          </cell>
          <cell r="B2472" t="str">
            <v>two thousand four hundred seventy one SDG Only</v>
          </cell>
        </row>
        <row r="2473">
          <cell r="A2473">
            <v>2472</v>
          </cell>
          <cell r="B2473" t="str">
            <v>two thousand four hundred seventy two SDG Only</v>
          </cell>
        </row>
        <row r="2474">
          <cell r="A2474">
            <v>2473</v>
          </cell>
          <cell r="B2474" t="str">
            <v>two thousand four hundred seventy three SDG Only</v>
          </cell>
        </row>
        <row r="2475">
          <cell r="A2475">
            <v>2474</v>
          </cell>
          <cell r="B2475" t="str">
            <v>two thousand four hundred seventy four SDG Only</v>
          </cell>
        </row>
        <row r="2476">
          <cell r="A2476">
            <v>2475</v>
          </cell>
          <cell r="B2476" t="str">
            <v>two thousand four hundred seventy five SDG Only</v>
          </cell>
        </row>
        <row r="2477">
          <cell r="A2477">
            <v>2476</v>
          </cell>
          <cell r="B2477" t="str">
            <v>two thousand four hundred seventy six SDG Only</v>
          </cell>
        </row>
        <row r="2478">
          <cell r="A2478">
            <v>2477</v>
          </cell>
          <cell r="B2478" t="str">
            <v>two thousand four hundred seventy seven SDG Only</v>
          </cell>
        </row>
        <row r="2479">
          <cell r="A2479">
            <v>2478</v>
          </cell>
          <cell r="B2479" t="str">
            <v>two thousand four hundred seventy eight SDG Only</v>
          </cell>
        </row>
        <row r="2480">
          <cell r="A2480">
            <v>2479</v>
          </cell>
          <cell r="B2480" t="str">
            <v>two thousand four hundred seventy nine SDG Only</v>
          </cell>
        </row>
        <row r="2481">
          <cell r="A2481">
            <v>2480</v>
          </cell>
          <cell r="B2481" t="str">
            <v>two thousand four hundred eighty  SDG Only</v>
          </cell>
        </row>
        <row r="2482">
          <cell r="A2482">
            <v>2481</v>
          </cell>
          <cell r="B2482" t="str">
            <v>two thousand four hundred eighty one SDG Only</v>
          </cell>
        </row>
        <row r="2483">
          <cell r="A2483">
            <v>2482</v>
          </cell>
          <cell r="B2483" t="str">
            <v>two thousand four hundred eighty two SDG Only</v>
          </cell>
        </row>
        <row r="2484">
          <cell r="A2484">
            <v>2483</v>
          </cell>
          <cell r="B2484" t="str">
            <v>two thousand four hundred eighty three SDG Only</v>
          </cell>
        </row>
        <row r="2485">
          <cell r="A2485">
            <v>2484</v>
          </cell>
          <cell r="B2485" t="str">
            <v>two thousand four hundred eighty four SDG Only</v>
          </cell>
        </row>
        <row r="2486">
          <cell r="A2486">
            <v>2485</v>
          </cell>
          <cell r="B2486" t="str">
            <v>two thousand four hundred eighty five SDG Only</v>
          </cell>
        </row>
        <row r="2487">
          <cell r="A2487">
            <v>2486</v>
          </cell>
          <cell r="B2487" t="str">
            <v>two thousand four hundred eighty six SDG Only</v>
          </cell>
        </row>
        <row r="2488">
          <cell r="A2488">
            <v>2487</v>
          </cell>
          <cell r="B2488" t="str">
            <v>two thousand four hundred eighty seven SDG Only</v>
          </cell>
        </row>
        <row r="2489">
          <cell r="A2489">
            <v>2488</v>
          </cell>
          <cell r="B2489" t="str">
            <v>two thousand four hundred eighty eight SDG Only</v>
          </cell>
        </row>
        <row r="2490">
          <cell r="A2490">
            <v>2489</v>
          </cell>
          <cell r="B2490" t="str">
            <v>two thousand four hundred eighty nine SDG Only</v>
          </cell>
        </row>
        <row r="2491">
          <cell r="A2491">
            <v>2490</v>
          </cell>
          <cell r="B2491" t="str">
            <v>two thousand four hundred ninety  SDG Only</v>
          </cell>
        </row>
        <row r="2492">
          <cell r="A2492">
            <v>2491</v>
          </cell>
          <cell r="B2492" t="str">
            <v>two thousand four hundred ninety one SDG Only</v>
          </cell>
        </row>
        <row r="2493">
          <cell r="A2493">
            <v>2492</v>
          </cell>
          <cell r="B2493" t="str">
            <v>two thousand four hundred ninety two SDG Only</v>
          </cell>
        </row>
        <row r="2494">
          <cell r="A2494">
            <v>2493</v>
          </cell>
          <cell r="B2494" t="str">
            <v>two thousand four hundred ninety three SDG Only</v>
          </cell>
        </row>
        <row r="2495">
          <cell r="A2495">
            <v>2494</v>
          </cell>
          <cell r="B2495" t="str">
            <v>two thousand four hundred ninety four SDG Only</v>
          </cell>
        </row>
        <row r="2496">
          <cell r="A2496">
            <v>2495</v>
          </cell>
          <cell r="B2496" t="str">
            <v>two thousand four hundred ninety five SDG Only</v>
          </cell>
        </row>
        <row r="2497">
          <cell r="A2497">
            <v>2496</v>
          </cell>
          <cell r="B2497" t="str">
            <v>two thousand four hundred ninety six SDG Only</v>
          </cell>
        </row>
        <row r="2498">
          <cell r="A2498">
            <v>2497</v>
          </cell>
          <cell r="B2498" t="str">
            <v>two thousand four hundred ninety seven SDG Only</v>
          </cell>
        </row>
        <row r="2499">
          <cell r="A2499">
            <v>2498</v>
          </cell>
          <cell r="B2499" t="str">
            <v>two thousand four hundred ninety eight SDG Only</v>
          </cell>
        </row>
        <row r="2500">
          <cell r="A2500">
            <v>2499</v>
          </cell>
          <cell r="B2500" t="str">
            <v>two thousand four hundred ninety nine SDG Only</v>
          </cell>
        </row>
        <row r="2501">
          <cell r="A2501">
            <v>2500</v>
          </cell>
          <cell r="B2501" t="str">
            <v>two thousand five hundred  SDG Only</v>
          </cell>
        </row>
        <row r="2502">
          <cell r="A2502">
            <v>2501</v>
          </cell>
          <cell r="B2502" t="str">
            <v>two thousand five hundred one SDG Only</v>
          </cell>
        </row>
        <row r="2503">
          <cell r="A2503">
            <v>2502</v>
          </cell>
          <cell r="B2503" t="str">
            <v>two thousand five hundred two SDG Only</v>
          </cell>
        </row>
        <row r="2504">
          <cell r="A2504">
            <v>2503</v>
          </cell>
          <cell r="B2504" t="str">
            <v>two thousand five hundred three SDG Only</v>
          </cell>
        </row>
        <row r="2505">
          <cell r="A2505">
            <v>2504</v>
          </cell>
          <cell r="B2505" t="str">
            <v>two thousand five hundred four SDG Only</v>
          </cell>
        </row>
        <row r="2506">
          <cell r="A2506">
            <v>2505</v>
          </cell>
          <cell r="B2506" t="str">
            <v>two thousand five hundred five SDG Only</v>
          </cell>
        </row>
        <row r="2507">
          <cell r="A2507">
            <v>2506</v>
          </cell>
          <cell r="B2507" t="str">
            <v>two thousand five hundred six SDG Only</v>
          </cell>
        </row>
        <row r="2508">
          <cell r="A2508">
            <v>2507</v>
          </cell>
          <cell r="B2508" t="str">
            <v>two thousand five hundred seven SDG Only</v>
          </cell>
        </row>
        <row r="2509">
          <cell r="A2509">
            <v>2508</v>
          </cell>
          <cell r="B2509" t="str">
            <v>two thousand five hundred eight SDG Only</v>
          </cell>
        </row>
        <row r="2510">
          <cell r="A2510">
            <v>2509</v>
          </cell>
          <cell r="B2510" t="str">
            <v>two thousand five hundred nine SDG Only</v>
          </cell>
        </row>
        <row r="2511">
          <cell r="A2511">
            <v>2510</v>
          </cell>
          <cell r="B2511" t="str">
            <v>two thousand five hundred ten SDG Only</v>
          </cell>
        </row>
        <row r="2512">
          <cell r="A2512">
            <v>2511</v>
          </cell>
          <cell r="B2512" t="str">
            <v>two thousand five hundred eleven SDG Only</v>
          </cell>
        </row>
        <row r="2513">
          <cell r="A2513">
            <v>2512</v>
          </cell>
          <cell r="B2513" t="str">
            <v>two thousand five hundred twelve SDG Only</v>
          </cell>
        </row>
        <row r="2514">
          <cell r="A2514">
            <v>2513</v>
          </cell>
          <cell r="B2514" t="str">
            <v>two thousand five hundred thirteen SDG Only</v>
          </cell>
        </row>
        <row r="2515">
          <cell r="A2515">
            <v>2514</v>
          </cell>
          <cell r="B2515" t="str">
            <v>two thousand five hundred fourteen SDG Only</v>
          </cell>
        </row>
        <row r="2516">
          <cell r="A2516">
            <v>2515</v>
          </cell>
          <cell r="B2516" t="str">
            <v>two thousand five hundred fifteen SDG Only</v>
          </cell>
        </row>
        <row r="2517">
          <cell r="A2517">
            <v>2516</v>
          </cell>
          <cell r="B2517" t="str">
            <v>two thousand five hundred sixteen SDG Only</v>
          </cell>
        </row>
        <row r="2518">
          <cell r="A2518">
            <v>2517</v>
          </cell>
          <cell r="B2518" t="str">
            <v>two thousand five hundred seventeen SDG Only</v>
          </cell>
        </row>
        <row r="2519">
          <cell r="A2519">
            <v>2518</v>
          </cell>
          <cell r="B2519" t="str">
            <v>two thousand five hundred eighteen SDG Only</v>
          </cell>
        </row>
        <row r="2520">
          <cell r="A2520">
            <v>2519</v>
          </cell>
          <cell r="B2520" t="str">
            <v>two thousand five hundred nineteen SDG Only</v>
          </cell>
        </row>
        <row r="2521">
          <cell r="A2521">
            <v>2520</v>
          </cell>
          <cell r="B2521" t="str">
            <v>two thousand five hundred twenty  SDG Only</v>
          </cell>
        </row>
        <row r="2522">
          <cell r="A2522">
            <v>2521</v>
          </cell>
          <cell r="B2522" t="str">
            <v>two thousand five hundred twenty one SDG Only</v>
          </cell>
        </row>
        <row r="2523">
          <cell r="A2523">
            <v>2522</v>
          </cell>
          <cell r="B2523" t="str">
            <v>two thousand five hundred twenty two SDG Only</v>
          </cell>
        </row>
        <row r="2524">
          <cell r="A2524">
            <v>2523</v>
          </cell>
          <cell r="B2524" t="str">
            <v>two thousand five hundred twenty three SDG Only</v>
          </cell>
        </row>
        <row r="2525">
          <cell r="A2525">
            <v>2524</v>
          </cell>
          <cell r="B2525" t="str">
            <v>two thousand five hundred twenty four SDG Only</v>
          </cell>
        </row>
        <row r="2526">
          <cell r="A2526">
            <v>2525</v>
          </cell>
          <cell r="B2526" t="str">
            <v>two thousand five hundred twenty five SDG Only</v>
          </cell>
        </row>
        <row r="2527">
          <cell r="A2527">
            <v>2526</v>
          </cell>
          <cell r="B2527" t="str">
            <v>two thousand five hundred twenty six SDG Only</v>
          </cell>
        </row>
        <row r="2528">
          <cell r="A2528">
            <v>2527</v>
          </cell>
          <cell r="B2528" t="str">
            <v>two thousand five hundred twenty seven SDG Only</v>
          </cell>
        </row>
        <row r="2529">
          <cell r="A2529">
            <v>2528</v>
          </cell>
          <cell r="B2529" t="str">
            <v>two thousand five hundred twenty eight SDG Only</v>
          </cell>
        </row>
        <row r="2530">
          <cell r="A2530">
            <v>2529</v>
          </cell>
          <cell r="B2530" t="str">
            <v>two thousand five hundred twenty nine SDG Only</v>
          </cell>
        </row>
        <row r="2531">
          <cell r="A2531">
            <v>2530</v>
          </cell>
          <cell r="B2531" t="str">
            <v>two thousand five hundred thirty  SDG Only</v>
          </cell>
        </row>
        <row r="2532">
          <cell r="A2532">
            <v>2531</v>
          </cell>
          <cell r="B2532" t="str">
            <v>two thousand five hundred thirty one SDG Only</v>
          </cell>
        </row>
        <row r="2533">
          <cell r="A2533">
            <v>2532</v>
          </cell>
          <cell r="B2533" t="str">
            <v>two thousand five hundred thirty two SDG Only</v>
          </cell>
        </row>
        <row r="2534">
          <cell r="A2534">
            <v>2533</v>
          </cell>
          <cell r="B2534" t="str">
            <v>two thousand five hundred thirty three SDG Only</v>
          </cell>
        </row>
        <row r="2535">
          <cell r="A2535">
            <v>2534</v>
          </cell>
          <cell r="B2535" t="str">
            <v>two thousand five hundred thirty four SDG Only</v>
          </cell>
        </row>
        <row r="2536">
          <cell r="A2536">
            <v>2535</v>
          </cell>
          <cell r="B2536" t="str">
            <v>two thousand five hundred thirty five SDG Only</v>
          </cell>
        </row>
        <row r="2537">
          <cell r="A2537">
            <v>2536</v>
          </cell>
          <cell r="B2537" t="str">
            <v>two thousand five hundred thirty six SDG Only</v>
          </cell>
        </row>
        <row r="2538">
          <cell r="A2538">
            <v>2537</v>
          </cell>
          <cell r="B2538" t="str">
            <v>two thousand five hundred thirty seven SDG Only</v>
          </cell>
        </row>
        <row r="2539">
          <cell r="A2539">
            <v>2538</v>
          </cell>
          <cell r="B2539" t="str">
            <v>two thousand five hundred thirty eight SDG Only</v>
          </cell>
        </row>
        <row r="2540">
          <cell r="A2540">
            <v>2539</v>
          </cell>
          <cell r="B2540" t="str">
            <v>two thousand five hundred thirty nine SDG Only</v>
          </cell>
        </row>
        <row r="2541">
          <cell r="A2541">
            <v>2540</v>
          </cell>
          <cell r="B2541" t="str">
            <v>two thousand five hundred fourty  SDG Only</v>
          </cell>
        </row>
        <row r="2542">
          <cell r="A2542">
            <v>2541</v>
          </cell>
          <cell r="B2542" t="str">
            <v>two thousand five hundred fourty one SDG Only</v>
          </cell>
        </row>
        <row r="2543">
          <cell r="A2543">
            <v>2542</v>
          </cell>
          <cell r="B2543" t="str">
            <v>two thousand five hundred fourty two SDG Only</v>
          </cell>
        </row>
        <row r="2544">
          <cell r="A2544">
            <v>2543</v>
          </cell>
          <cell r="B2544" t="str">
            <v>two thousand five hundred fourty three SDG Only</v>
          </cell>
        </row>
        <row r="2545">
          <cell r="A2545">
            <v>2544</v>
          </cell>
          <cell r="B2545" t="str">
            <v>two thousand five hundred fourty four SDG Only</v>
          </cell>
        </row>
        <row r="2546">
          <cell r="A2546">
            <v>2545</v>
          </cell>
          <cell r="B2546" t="str">
            <v>two thousand five hundred fourty five SDG Only</v>
          </cell>
        </row>
        <row r="2547">
          <cell r="A2547">
            <v>2546</v>
          </cell>
          <cell r="B2547" t="str">
            <v>two thousand five hundred fourty six SDG Only</v>
          </cell>
        </row>
        <row r="2548">
          <cell r="A2548">
            <v>2547</v>
          </cell>
          <cell r="B2548" t="str">
            <v>two thousand five hundred fourty seven SDG Only</v>
          </cell>
        </row>
        <row r="2549">
          <cell r="A2549">
            <v>2548</v>
          </cell>
          <cell r="B2549" t="str">
            <v>two thousand five hundred fourty eight SDG Only</v>
          </cell>
        </row>
        <row r="2550">
          <cell r="A2550">
            <v>2549</v>
          </cell>
          <cell r="B2550" t="str">
            <v>two thousand five hundred fourty nine SDG Only</v>
          </cell>
        </row>
        <row r="2551">
          <cell r="A2551">
            <v>2550</v>
          </cell>
          <cell r="B2551" t="str">
            <v>two thousand five hundred fifty  SDG Only</v>
          </cell>
        </row>
        <row r="2552">
          <cell r="A2552">
            <v>2551</v>
          </cell>
          <cell r="B2552" t="str">
            <v>two thousand five hundred fifty one SDG Only</v>
          </cell>
        </row>
        <row r="2553">
          <cell r="A2553">
            <v>2552</v>
          </cell>
          <cell r="B2553" t="str">
            <v>two thousand five hundred fifty two SDG Only</v>
          </cell>
        </row>
        <row r="2554">
          <cell r="A2554">
            <v>2553</v>
          </cell>
          <cell r="B2554" t="str">
            <v>two thousand five hundred fifty three SDG Only</v>
          </cell>
        </row>
        <row r="2555">
          <cell r="A2555">
            <v>2554</v>
          </cell>
          <cell r="B2555" t="str">
            <v>two thousand five hundred fifty four SDG Only</v>
          </cell>
        </row>
        <row r="2556">
          <cell r="A2556">
            <v>2555</v>
          </cell>
          <cell r="B2556" t="str">
            <v>two thousand five hundred fifty five SDG Only</v>
          </cell>
        </row>
        <row r="2557">
          <cell r="A2557">
            <v>2556</v>
          </cell>
          <cell r="B2557" t="str">
            <v>two thousand five hundred fifty six SDG Only</v>
          </cell>
        </row>
        <row r="2558">
          <cell r="A2558">
            <v>2557</v>
          </cell>
          <cell r="B2558" t="str">
            <v>two thousand five hundred fifty seven SDG Only</v>
          </cell>
        </row>
        <row r="2559">
          <cell r="A2559">
            <v>2558</v>
          </cell>
          <cell r="B2559" t="str">
            <v>two thousand five hundred fifty eight SDG Only</v>
          </cell>
        </row>
        <row r="2560">
          <cell r="A2560">
            <v>2559</v>
          </cell>
          <cell r="B2560" t="str">
            <v>two thousand five hundred fifty nine SDG Only</v>
          </cell>
        </row>
        <row r="2561">
          <cell r="A2561">
            <v>2560</v>
          </cell>
          <cell r="B2561" t="str">
            <v>two thousand five hundred sixty  SDG Only</v>
          </cell>
        </row>
        <row r="2562">
          <cell r="A2562">
            <v>2561</v>
          </cell>
          <cell r="B2562" t="str">
            <v>two thousand five hundred sixty one SDG Only</v>
          </cell>
        </row>
        <row r="2563">
          <cell r="A2563">
            <v>2562</v>
          </cell>
          <cell r="B2563" t="str">
            <v>two thousand five hundred sixty two SDG Only</v>
          </cell>
        </row>
        <row r="2564">
          <cell r="A2564">
            <v>2563</v>
          </cell>
          <cell r="B2564" t="str">
            <v>two thousand five hundred sixty three SDG Only</v>
          </cell>
        </row>
        <row r="2565">
          <cell r="A2565">
            <v>2564</v>
          </cell>
          <cell r="B2565" t="str">
            <v>two thousand five hundred sixty four SDG Only</v>
          </cell>
        </row>
        <row r="2566">
          <cell r="A2566">
            <v>2565</v>
          </cell>
          <cell r="B2566" t="str">
            <v>two thousand five hundred sixty five SDG Only</v>
          </cell>
        </row>
        <row r="2567">
          <cell r="A2567">
            <v>2566</v>
          </cell>
          <cell r="B2567" t="str">
            <v>two thousand five hundred sixty six SDG Only</v>
          </cell>
        </row>
        <row r="2568">
          <cell r="A2568">
            <v>2567</v>
          </cell>
          <cell r="B2568" t="str">
            <v>two thousand five hundred sixty seven SDG Only</v>
          </cell>
        </row>
        <row r="2569">
          <cell r="A2569">
            <v>2568</v>
          </cell>
          <cell r="B2569" t="str">
            <v>two thousand five hundred sixty eight SDG Only</v>
          </cell>
        </row>
        <row r="2570">
          <cell r="A2570">
            <v>2569</v>
          </cell>
          <cell r="B2570" t="str">
            <v>two thousand five hundred sixty nine SDG Only</v>
          </cell>
        </row>
        <row r="2571">
          <cell r="A2571">
            <v>2570</v>
          </cell>
          <cell r="B2571" t="str">
            <v>two thousand five hundred seventy  SDG Only</v>
          </cell>
        </row>
        <row r="2572">
          <cell r="A2572">
            <v>2571</v>
          </cell>
          <cell r="B2572" t="str">
            <v>two thousand five hundred seventy one SDG Only</v>
          </cell>
        </row>
        <row r="2573">
          <cell r="A2573">
            <v>2572</v>
          </cell>
          <cell r="B2573" t="str">
            <v>two thousand five hundred seventy two SDG Only</v>
          </cell>
        </row>
        <row r="2574">
          <cell r="A2574">
            <v>2573</v>
          </cell>
          <cell r="B2574" t="str">
            <v>two thousand five hundred seventy three SDG Only</v>
          </cell>
        </row>
        <row r="2575">
          <cell r="A2575">
            <v>2574</v>
          </cell>
          <cell r="B2575" t="str">
            <v>two thousand five hundred seventy four SDG Only</v>
          </cell>
        </row>
        <row r="2576">
          <cell r="A2576">
            <v>2575</v>
          </cell>
          <cell r="B2576" t="str">
            <v>two thousand five hundred seventy five SDG Only</v>
          </cell>
        </row>
        <row r="2577">
          <cell r="A2577">
            <v>2576</v>
          </cell>
          <cell r="B2577" t="str">
            <v>two thousand five hundred seventy six SDG Only</v>
          </cell>
        </row>
        <row r="2578">
          <cell r="A2578">
            <v>2577</v>
          </cell>
          <cell r="B2578" t="str">
            <v>two thousand five hundred seventy seven SDG Only</v>
          </cell>
        </row>
        <row r="2579">
          <cell r="A2579">
            <v>2578</v>
          </cell>
          <cell r="B2579" t="str">
            <v>two thousand five hundred seventy eight SDG Only</v>
          </cell>
        </row>
        <row r="2580">
          <cell r="A2580">
            <v>2579</v>
          </cell>
          <cell r="B2580" t="str">
            <v>two thousand five hundred seventy nine SDG Only</v>
          </cell>
        </row>
        <row r="2581">
          <cell r="A2581">
            <v>2580</v>
          </cell>
          <cell r="B2581" t="str">
            <v>two thousand five hundred eighty  SDG Only</v>
          </cell>
        </row>
        <row r="2582">
          <cell r="A2582">
            <v>2581</v>
          </cell>
          <cell r="B2582" t="str">
            <v>two thousand five hundred eighty one SDG Only</v>
          </cell>
        </row>
        <row r="2583">
          <cell r="A2583">
            <v>2582</v>
          </cell>
          <cell r="B2583" t="str">
            <v>two thousand five hundred eighty two SDG Only</v>
          </cell>
        </row>
        <row r="2584">
          <cell r="A2584">
            <v>2583</v>
          </cell>
          <cell r="B2584" t="str">
            <v>two thousand five hundred eighty three SDG Only</v>
          </cell>
        </row>
        <row r="2585">
          <cell r="A2585">
            <v>2584</v>
          </cell>
          <cell r="B2585" t="str">
            <v>two thousand five hundred eighty four SDG Only</v>
          </cell>
        </row>
        <row r="2586">
          <cell r="A2586">
            <v>2585</v>
          </cell>
          <cell r="B2586" t="str">
            <v>two thousand five hundred eighty five SDG Only</v>
          </cell>
        </row>
        <row r="2587">
          <cell r="A2587">
            <v>2586</v>
          </cell>
          <cell r="B2587" t="str">
            <v>two thousand five hundred eighty six SDG Only</v>
          </cell>
        </row>
        <row r="2588">
          <cell r="A2588">
            <v>2587</v>
          </cell>
          <cell r="B2588" t="str">
            <v>two thousand five hundred eighty seven SDG Only</v>
          </cell>
        </row>
        <row r="2589">
          <cell r="A2589">
            <v>2588</v>
          </cell>
          <cell r="B2589" t="str">
            <v>two thousand five hundred eighty eight SDG Only</v>
          </cell>
        </row>
        <row r="2590">
          <cell r="A2590">
            <v>2589</v>
          </cell>
          <cell r="B2590" t="str">
            <v>two thousand five hundred eighty nine SDG Only</v>
          </cell>
        </row>
        <row r="2591">
          <cell r="A2591">
            <v>2590</v>
          </cell>
          <cell r="B2591" t="str">
            <v>two thousand five hundred ninety  SDG Only</v>
          </cell>
        </row>
        <row r="2592">
          <cell r="A2592">
            <v>2591</v>
          </cell>
          <cell r="B2592" t="str">
            <v>two thousand five hundred ninety one SDG Only</v>
          </cell>
        </row>
        <row r="2593">
          <cell r="A2593">
            <v>2592</v>
          </cell>
          <cell r="B2593" t="str">
            <v>two thousand five hundred ninety two SDG Only</v>
          </cell>
        </row>
        <row r="2594">
          <cell r="A2594">
            <v>2593</v>
          </cell>
          <cell r="B2594" t="str">
            <v>two thousand five hundred ninety three SDG Only</v>
          </cell>
        </row>
        <row r="2595">
          <cell r="A2595">
            <v>2594</v>
          </cell>
          <cell r="B2595" t="str">
            <v>two thousand five hundred ninety four SDG Only</v>
          </cell>
        </row>
        <row r="2596">
          <cell r="A2596">
            <v>2595</v>
          </cell>
          <cell r="B2596" t="str">
            <v>two thousand five hundred ninety five SDG Only</v>
          </cell>
        </row>
        <row r="2597">
          <cell r="A2597">
            <v>2596</v>
          </cell>
          <cell r="B2597" t="str">
            <v>two thousand five hundred ninety six SDG Only</v>
          </cell>
        </row>
        <row r="2598">
          <cell r="A2598">
            <v>2597</v>
          </cell>
          <cell r="B2598" t="str">
            <v>two thousand five hundred ninety seven SDG Only</v>
          </cell>
        </row>
        <row r="2599">
          <cell r="A2599">
            <v>2598</v>
          </cell>
          <cell r="B2599" t="str">
            <v>two thousand five hundred ninety eight SDG Only</v>
          </cell>
        </row>
        <row r="2600">
          <cell r="A2600">
            <v>2599</v>
          </cell>
          <cell r="B2600" t="str">
            <v>two thousand five hundred ninety nine SDG Only</v>
          </cell>
        </row>
        <row r="2601">
          <cell r="A2601">
            <v>2600</v>
          </cell>
          <cell r="B2601" t="str">
            <v>two thousand six hundred  SDG Only</v>
          </cell>
        </row>
        <row r="2602">
          <cell r="A2602">
            <v>2601</v>
          </cell>
          <cell r="B2602" t="str">
            <v>two thousand six hundred one SDG Only</v>
          </cell>
        </row>
        <row r="2603">
          <cell r="A2603">
            <v>2602</v>
          </cell>
          <cell r="B2603" t="str">
            <v>two thousand six hundred two SDG Only</v>
          </cell>
        </row>
        <row r="2604">
          <cell r="A2604">
            <v>2603</v>
          </cell>
          <cell r="B2604" t="str">
            <v>two thousand six hundred three SDG Only</v>
          </cell>
        </row>
        <row r="2605">
          <cell r="A2605">
            <v>2604</v>
          </cell>
          <cell r="B2605" t="str">
            <v>two thousand six hundred four SDG Only</v>
          </cell>
        </row>
        <row r="2606">
          <cell r="A2606">
            <v>2605</v>
          </cell>
          <cell r="B2606" t="str">
            <v>two thousand six hundred five SDG Only</v>
          </cell>
        </row>
        <row r="2607">
          <cell r="A2607">
            <v>2606</v>
          </cell>
          <cell r="B2607" t="str">
            <v>two thousand six hundred six SDG Only</v>
          </cell>
        </row>
        <row r="2608">
          <cell r="A2608">
            <v>2607</v>
          </cell>
          <cell r="B2608" t="str">
            <v>two thousand six hundred seven SDG Only</v>
          </cell>
        </row>
        <row r="2609">
          <cell r="A2609">
            <v>2608</v>
          </cell>
          <cell r="B2609" t="str">
            <v>two thousand six hundred eight SDG Only</v>
          </cell>
        </row>
        <row r="2610">
          <cell r="A2610">
            <v>2609</v>
          </cell>
          <cell r="B2610" t="str">
            <v>two thousand six hundred nine SDG Only</v>
          </cell>
        </row>
        <row r="2611">
          <cell r="A2611">
            <v>2610</v>
          </cell>
          <cell r="B2611" t="str">
            <v>two thousand six hundred ten SDG Only</v>
          </cell>
        </row>
        <row r="2612">
          <cell r="A2612">
            <v>2611</v>
          </cell>
          <cell r="B2612" t="str">
            <v>two thousand six hundred eleven SDG Only</v>
          </cell>
        </row>
        <row r="2613">
          <cell r="A2613">
            <v>2612</v>
          </cell>
          <cell r="B2613" t="str">
            <v>two thousand six hundred twelve SDG Only</v>
          </cell>
        </row>
        <row r="2614">
          <cell r="A2614">
            <v>2613</v>
          </cell>
          <cell r="B2614" t="str">
            <v>two thousand six hundred thirteen SDG Only</v>
          </cell>
        </row>
        <row r="2615">
          <cell r="A2615">
            <v>2614</v>
          </cell>
          <cell r="B2615" t="str">
            <v>two thousand six hundred fourteen SDG Only</v>
          </cell>
        </row>
        <row r="2616">
          <cell r="A2616">
            <v>2615</v>
          </cell>
          <cell r="B2616" t="str">
            <v>two thousand six hundred fifteen SDG Only</v>
          </cell>
        </row>
        <row r="2617">
          <cell r="A2617">
            <v>2616</v>
          </cell>
          <cell r="B2617" t="str">
            <v>two thousand six hundred sixteen SDG Only</v>
          </cell>
        </row>
        <row r="2618">
          <cell r="A2618">
            <v>2617</v>
          </cell>
          <cell r="B2618" t="str">
            <v>two thousand six hundred seventeen SDG Only</v>
          </cell>
        </row>
        <row r="2619">
          <cell r="A2619">
            <v>2618</v>
          </cell>
          <cell r="B2619" t="str">
            <v>two thousand six hundred eighteen SDG Only</v>
          </cell>
        </row>
        <row r="2620">
          <cell r="A2620">
            <v>2619</v>
          </cell>
          <cell r="B2620" t="str">
            <v>two thousand six hundred nineteen SDG Only</v>
          </cell>
        </row>
        <row r="2621">
          <cell r="A2621">
            <v>2620</v>
          </cell>
          <cell r="B2621" t="str">
            <v>two thousand six hundred twenty  SDG Only</v>
          </cell>
        </row>
        <row r="2622">
          <cell r="A2622">
            <v>2621</v>
          </cell>
          <cell r="B2622" t="str">
            <v>two thousand six hundred twenty one SDG Only</v>
          </cell>
        </row>
        <row r="2623">
          <cell r="A2623">
            <v>2622</v>
          </cell>
          <cell r="B2623" t="str">
            <v>two thousand six hundred twenty two SDG Only</v>
          </cell>
        </row>
        <row r="2624">
          <cell r="A2624">
            <v>2623</v>
          </cell>
          <cell r="B2624" t="str">
            <v>two thousand six hundred twenty three SDG Only</v>
          </cell>
        </row>
        <row r="2625">
          <cell r="A2625">
            <v>2624</v>
          </cell>
          <cell r="B2625" t="str">
            <v>two thousand six hundred twenty four SDG Only</v>
          </cell>
        </row>
        <row r="2626">
          <cell r="A2626">
            <v>2625</v>
          </cell>
          <cell r="B2626" t="str">
            <v>two thousand six hundred twenty five SDG Only</v>
          </cell>
        </row>
        <row r="2627">
          <cell r="A2627">
            <v>2626</v>
          </cell>
          <cell r="B2627" t="str">
            <v>two thousand six hundred twenty six SDG Only</v>
          </cell>
        </row>
        <row r="2628">
          <cell r="A2628">
            <v>2627</v>
          </cell>
          <cell r="B2628" t="str">
            <v>two thousand six hundred twenty seven SDG Only</v>
          </cell>
        </row>
        <row r="2629">
          <cell r="A2629">
            <v>2628</v>
          </cell>
          <cell r="B2629" t="str">
            <v>two thousand six hundred twenty eight SDG Only</v>
          </cell>
        </row>
        <row r="2630">
          <cell r="A2630">
            <v>2629</v>
          </cell>
          <cell r="B2630" t="str">
            <v>two thousand six hundred twenty nine SDG Only</v>
          </cell>
        </row>
        <row r="2631">
          <cell r="A2631">
            <v>2630</v>
          </cell>
          <cell r="B2631" t="str">
            <v>two thousand six hundred thirty  SDG Only</v>
          </cell>
        </row>
        <row r="2632">
          <cell r="A2632">
            <v>2631</v>
          </cell>
          <cell r="B2632" t="str">
            <v>two thousand six hundred thirty one SDG Only</v>
          </cell>
        </row>
        <row r="2633">
          <cell r="A2633">
            <v>2632</v>
          </cell>
          <cell r="B2633" t="str">
            <v>two thousand six hundred thirty two SDG Only</v>
          </cell>
        </row>
        <row r="2634">
          <cell r="A2634">
            <v>2633</v>
          </cell>
          <cell r="B2634" t="str">
            <v>two thousand six hundred thirty three SDG Only</v>
          </cell>
        </row>
        <row r="2635">
          <cell r="A2635">
            <v>2634</v>
          </cell>
          <cell r="B2635" t="str">
            <v>two thousand six hundred thirty four SDG Only</v>
          </cell>
        </row>
        <row r="2636">
          <cell r="A2636">
            <v>2635</v>
          </cell>
          <cell r="B2636" t="str">
            <v>two thousand six hundred thirty five SDG Only</v>
          </cell>
        </row>
        <row r="2637">
          <cell r="A2637">
            <v>2636</v>
          </cell>
          <cell r="B2637" t="str">
            <v>two thousand six hundred thirty six SDG Only</v>
          </cell>
        </row>
        <row r="2638">
          <cell r="A2638">
            <v>2637</v>
          </cell>
          <cell r="B2638" t="str">
            <v>two thousand six hundred thirty seven SDG Only</v>
          </cell>
        </row>
        <row r="2639">
          <cell r="A2639">
            <v>2638</v>
          </cell>
          <cell r="B2639" t="str">
            <v>two thousand six hundred thirty eight SDG Only</v>
          </cell>
        </row>
        <row r="2640">
          <cell r="A2640">
            <v>2639</v>
          </cell>
          <cell r="B2640" t="str">
            <v>two thousand six hundred thirty nine SDG Only</v>
          </cell>
        </row>
        <row r="2641">
          <cell r="A2641">
            <v>2640</v>
          </cell>
          <cell r="B2641" t="str">
            <v>two thousand six hundred fourty  SDG Only</v>
          </cell>
        </row>
        <row r="2642">
          <cell r="A2642">
            <v>2641</v>
          </cell>
          <cell r="B2642" t="str">
            <v>two thousand six hundred fourty one SDG Only</v>
          </cell>
        </row>
        <row r="2643">
          <cell r="A2643">
            <v>2642</v>
          </cell>
          <cell r="B2643" t="str">
            <v>two thousand six hundred fourty two SDG Only</v>
          </cell>
        </row>
        <row r="2644">
          <cell r="A2644">
            <v>2643</v>
          </cell>
          <cell r="B2644" t="str">
            <v>two thousand six hundred fourty three SDG Only</v>
          </cell>
        </row>
        <row r="2645">
          <cell r="A2645">
            <v>2644</v>
          </cell>
          <cell r="B2645" t="str">
            <v>two thousand six hundred fourty four SDG Only</v>
          </cell>
        </row>
        <row r="2646">
          <cell r="A2646">
            <v>2645</v>
          </cell>
          <cell r="B2646" t="str">
            <v>two thousand six hundred fourty five SDG Only</v>
          </cell>
        </row>
        <row r="2647">
          <cell r="A2647">
            <v>2646</v>
          </cell>
          <cell r="B2647" t="str">
            <v>two thousand six hundred fourty six SDG Only</v>
          </cell>
        </row>
        <row r="2648">
          <cell r="A2648">
            <v>2647</v>
          </cell>
          <cell r="B2648" t="str">
            <v>two thousand six hundred fourty seven SDG Only</v>
          </cell>
        </row>
        <row r="2649">
          <cell r="A2649">
            <v>2648</v>
          </cell>
          <cell r="B2649" t="str">
            <v>two thousand six hundred fourty eight SDG Only</v>
          </cell>
        </row>
        <row r="2650">
          <cell r="A2650">
            <v>2649</v>
          </cell>
          <cell r="B2650" t="str">
            <v>two thousand six hundred fourty nine SDG Only</v>
          </cell>
        </row>
        <row r="2651">
          <cell r="A2651">
            <v>2650</v>
          </cell>
          <cell r="B2651" t="str">
            <v>two thousand six hundred fifty  SDG Only</v>
          </cell>
        </row>
        <row r="2652">
          <cell r="A2652">
            <v>2651</v>
          </cell>
          <cell r="B2652" t="str">
            <v>two thousand six hundred fifty one SDG Only</v>
          </cell>
        </row>
        <row r="2653">
          <cell r="A2653">
            <v>2652</v>
          </cell>
          <cell r="B2653" t="str">
            <v>two thousand six hundred fifty two SDG Only</v>
          </cell>
        </row>
        <row r="2654">
          <cell r="A2654">
            <v>2653</v>
          </cell>
          <cell r="B2654" t="str">
            <v>two thousand six hundred fifty three SDG Only</v>
          </cell>
        </row>
        <row r="2655">
          <cell r="A2655">
            <v>2654</v>
          </cell>
          <cell r="B2655" t="str">
            <v>two thousand six hundred fifty four SDG Only</v>
          </cell>
        </row>
        <row r="2656">
          <cell r="A2656">
            <v>2655</v>
          </cell>
          <cell r="B2656" t="str">
            <v>two thousand six hundred fifty five SDG Only</v>
          </cell>
        </row>
        <row r="2657">
          <cell r="A2657">
            <v>2656</v>
          </cell>
          <cell r="B2657" t="str">
            <v>two thousand six hundred fifty six SDG Only</v>
          </cell>
        </row>
        <row r="2658">
          <cell r="A2658">
            <v>2657</v>
          </cell>
          <cell r="B2658" t="str">
            <v>two thousand six hundred fifty seven SDG Only</v>
          </cell>
        </row>
        <row r="2659">
          <cell r="A2659">
            <v>2658</v>
          </cell>
          <cell r="B2659" t="str">
            <v>two thousand six hundred fifty eight SDG Only</v>
          </cell>
        </row>
        <row r="2660">
          <cell r="A2660">
            <v>2659</v>
          </cell>
          <cell r="B2660" t="str">
            <v>two thousand six hundred fifty nine SDG Only</v>
          </cell>
        </row>
        <row r="2661">
          <cell r="A2661">
            <v>2660</v>
          </cell>
          <cell r="B2661" t="str">
            <v>two thousand six hundred sixty  SDG Only</v>
          </cell>
        </row>
        <row r="2662">
          <cell r="A2662">
            <v>2661</v>
          </cell>
          <cell r="B2662" t="str">
            <v>two thousand six hundred sixty one SDG Only</v>
          </cell>
        </row>
        <row r="2663">
          <cell r="A2663">
            <v>2662</v>
          </cell>
          <cell r="B2663" t="str">
            <v>two thousand six hundred sixty two SDG Only</v>
          </cell>
        </row>
        <row r="2664">
          <cell r="A2664">
            <v>2663</v>
          </cell>
          <cell r="B2664" t="str">
            <v>two thousand six hundred sixty three SDG Only</v>
          </cell>
        </row>
        <row r="2665">
          <cell r="A2665">
            <v>2664</v>
          </cell>
          <cell r="B2665" t="str">
            <v>two thousand six hundred sixty four SDG Only</v>
          </cell>
        </row>
        <row r="2666">
          <cell r="A2666">
            <v>2665</v>
          </cell>
          <cell r="B2666" t="str">
            <v>two thousand six hundred sixty five SDG Only</v>
          </cell>
        </row>
        <row r="2667">
          <cell r="A2667">
            <v>2666</v>
          </cell>
          <cell r="B2667" t="str">
            <v>two thousand six hundred sixty six SDG Only</v>
          </cell>
        </row>
        <row r="2668">
          <cell r="A2668">
            <v>2667</v>
          </cell>
          <cell r="B2668" t="str">
            <v>two thousand six hundred sixty seven SDG Only</v>
          </cell>
        </row>
        <row r="2669">
          <cell r="A2669">
            <v>2668</v>
          </cell>
          <cell r="B2669" t="str">
            <v>two thousand six hundred sixty eight SDG Only</v>
          </cell>
        </row>
        <row r="2670">
          <cell r="A2670">
            <v>2669</v>
          </cell>
          <cell r="B2670" t="str">
            <v>two thousand six hundred sixty nine SDG Only</v>
          </cell>
        </row>
        <row r="2671">
          <cell r="A2671">
            <v>2670</v>
          </cell>
          <cell r="B2671" t="str">
            <v>two thousand six hundred seventy  SDG Only</v>
          </cell>
        </row>
        <row r="2672">
          <cell r="A2672">
            <v>2671</v>
          </cell>
          <cell r="B2672" t="str">
            <v>two thousand six hundred seventy one SDG Only</v>
          </cell>
        </row>
        <row r="2673">
          <cell r="A2673">
            <v>2672</v>
          </cell>
          <cell r="B2673" t="str">
            <v>two thousand six hundred seventy two SDG Only</v>
          </cell>
        </row>
        <row r="2674">
          <cell r="A2674">
            <v>2673</v>
          </cell>
          <cell r="B2674" t="str">
            <v>two thousand six hundred seventy three SDG Only</v>
          </cell>
        </row>
        <row r="2675">
          <cell r="A2675">
            <v>2674</v>
          </cell>
          <cell r="B2675" t="str">
            <v>two thousand six hundred seventy four SDG Only</v>
          </cell>
        </row>
        <row r="2676">
          <cell r="A2676">
            <v>2675</v>
          </cell>
          <cell r="B2676" t="str">
            <v>two thousand six hundred seventy five SDG Only</v>
          </cell>
        </row>
        <row r="2677">
          <cell r="A2677">
            <v>2676</v>
          </cell>
          <cell r="B2677" t="str">
            <v>two thousand six hundred seventy six SDG Only</v>
          </cell>
        </row>
        <row r="2678">
          <cell r="A2678">
            <v>2677</v>
          </cell>
          <cell r="B2678" t="str">
            <v>two thousand six hundred seventy seven SDG Only</v>
          </cell>
        </row>
        <row r="2679">
          <cell r="A2679">
            <v>2678</v>
          </cell>
          <cell r="B2679" t="str">
            <v>two thousand six hundred seventy eight SDG Only</v>
          </cell>
        </row>
        <row r="2680">
          <cell r="A2680">
            <v>2679</v>
          </cell>
          <cell r="B2680" t="str">
            <v>two thousand six hundred seventy nine SDG Only</v>
          </cell>
        </row>
        <row r="2681">
          <cell r="A2681">
            <v>2680</v>
          </cell>
          <cell r="B2681" t="str">
            <v>two thousand six hundred eighty  SDG Only</v>
          </cell>
        </row>
        <row r="2682">
          <cell r="A2682">
            <v>2681</v>
          </cell>
          <cell r="B2682" t="str">
            <v>two thousand six hundred eighty one SDG Only</v>
          </cell>
        </row>
        <row r="2683">
          <cell r="A2683">
            <v>2682</v>
          </cell>
          <cell r="B2683" t="str">
            <v>two thousand six hundred eighty two SDG Only</v>
          </cell>
        </row>
        <row r="2684">
          <cell r="A2684">
            <v>2683</v>
          </cell>
          <cell r="B2684" t="str">
            <v>two thousand six hundred eighty three SDG Only</v>
          </cell>
        </row>
        <row r="2685">
          <cell r="A2685">
            <v>2684</v>
          </cell>
          <cell r="B2685" t="str">
            <v>two thousand six hundred eighty four SDG Only</v>
          </cell>
        </row>
        <row r="2686">
          <cell r="A2686">
            <v>2685</v>
          </cell>
          <cell r="B2686" t="str">
            <v>two thousand six hundred eighty five SDG Only</v>
          </cell>
        </row>
        <row r="2687">
          <cell r="A2687">
            <v>2686</v>
          </cell>
          <cell r="B2687" t="str">
            <v>two thousand six hundred eighty six SDG Only</v>
          </cell>
        </row>
        <row r="2688">
          <cell r="A2688">
            <v>2687</v>
          </cell>
          <cell r="B2688" t="str">
            <v>two thousand six hundred eighty seven SDG Only</v>
          </cell>
        </row>
        <row r="2689">
          <cell r="A2689">
            <v>2688</v>
          </cell>
          <cell r="B2689" t="str">
            <v>two thousand six hundred eighty eight SDG Only</v>
          </cell>
        </row>
        <row r="2690">
          <cell r="A2690">
            <v>2689</v>
          </cell>
          <cell r="B2690" t="str">
            <v>two thousand six hundred eighty nine SDG Only</v>
          </cell>
        </row>
        <row r="2691">
          <cell r="A2691">
            <v>2690</v>
          </cell>
          <cell r="B2691" t="str">
            <v>two thousand six hundred ninety  SDG Only</v>
          </cell>
        </row>
        <row r="2692">
          <cell r="A2692">
            <v>2691</v>
          </cell>
          <cell r="B2692" t="str">
            <v>two thousand six hundred ninety one SDG Only</v>
          </cell>
        </row>
        <row r="2693">
          <cell r="A2693">
            <v>2692</v>
          </cell>
          <cell r="B2693" t="str">
            <v>two thousand six hundred ninety two SDG Only</v>
          </cell>
        </row>
        <row r="2694">
          <cell r="A2694">
            <v>2693</v>
          </cell>
          <cell r="B2694" t="str">
            <v>two thousand six hundred ninety three SDG Only</v>
          </cell>
        </row>
        <row r="2695">
          <cell r="A2695">
            <v>2694</v>
          </cell>
          <cell r="B2695" t="str">
            <v>two thousand six hundred ninety four SDG Only</v>
          </cell>
        </row>
        <row r="2696">
          <cell r="A2696">
            <v>2695</v>
          </cell>
          <cell r="B2696" t="str">
            <v>two thousand six hundred ninety five SDG Only</v>
          </cell>
        </row>
        <row r="2697">
          <cell r="A2697">
            <v>2696</v>
          </cell>
          <cell r="B2697" t="str">
            <v>two thousand six hundred ninety six SDG Only</v>
          </cell>
        </row>
        <row r="2698">
          <cell r="A2698">
            <v>2697</v>
          </cell>
          <cell r="B2698" t="str">
            <v>two thousand six hundred ninety seven SDG Only</v>
          </cell>
        </row>
        <row r="2699">
          <cell r="A2699">
            <v>2698</v>
          </cell>
          <cell r="B2699" t="str">
            <v>two thousand six hundred ninety eight SDG Only</v>
          </cell>
        </row>
        <row r="2700">
          <cell r="A2700">
            <v>2699</v>
          </cell>
          <cell r="B2700" t="str">
            <v>two thousand six hundred ninety nine SDG Only</v>
          </cell>
        </row>
        <row r="2701">
          <cell r="A2701">
            <v>2700</v>
          </cell>
          <cell r="B2701" t="str">
            <v>two thousand seven hundred  SDG Only</v>
          </cell>
        </row>
        <row r="2702">
          <cell r="A2702">
            <v>2701</v>
          </cell>
          <cell r="B2702" t="str">
            <v>two thousand seven hundred one SDG Only</v>
          </cell>
        </row>
        <row r="2703">
          <cell r="A2703">
            <v>2702</v>
          </cell>
          <cell r="B2703" t="str">
            <v>two thousand seven hundred two SDG Only</v>
          </cell>
        </row>
        <row r="2704">
          <cell r="A2704">
            <v>2703</v>
          </cell>
          <cell r="B2704" t="str">
            <v>two thousand seven hundred three SDG Only</v>
          </cell>
        </row>
        <row r="2705">
          <cell r="A2705">
            <v>2704</v>
          </cell>
          <cell r="B2705" t="str">
            <v>two thousand seven hundred four SDG Only</v>
          </cell>
        </row>
        <row r="2706">
          <cell r="A2706">
            <v>2705</v>
          </cell>
          <cell r="B2706" t="str">
            <v>two thousand seven hundred five SDG Only</v>
          </cell>
        </row>
        <row r="2707">
          <cell r="A2707">
            <v>2706</v>
          </cell>
          <cell r="B2707" t="str">
            <v>two thousand seven hundred six SDG Only</v>
          </cell>
        </row>
        <row r="2708">
          <cell r="A2708">
            <v>2707</v>
          </cell>
          <cell r="B2708" t="str">
            <v>two thousand seven hundred seven SDG Only</v>
          </cell>
        </row>
        <row r="2709">
          <cell r="A2709">
            <v>2708</v>
          </cell>
          <cell r="B2709" t="str">
            <v>two thousand seven hundred eight SDG Only</v>
          </cell>
        </row>
        <row r="2710">
          <cell r="A2710">
            <v>2709</v>
          </cell>
          <cell r="B2710" t="str">
            <v>two thousand seven hundred nine SDG Only</v>
          </cell>
        </row>
        <row r="2711">
          <cell r="A2711">
            <v>2710</v>
          </cell>
          <cell r="B2711" t="str">
            <v>two thousand seven hundred ten SDG Only</v>
          </cell>
        </row>
        <row r="2712">
          <cell r="A2712">
            <v>2711</v>
          </cell>
          <cell r="B2712" t="str">
            <v>two thousand seven hundred eleven SDG Only</v>
          </cell>
        </row>
        <row r="2713">
          <cell r="A2713">
            <v>2712</v>
          </cell>
          <cell r="B2713" t="str">
            <v>two thousand seven hundred twelve SDG Only</v>
          </cell>
        </row>
        <row r="2714">
          <cell r="A2714">
            <v>2713</v>
          </cell>
          <cell r="B2714" t="str">
            <v>two thousand seven hundred thirteen SDG Only</v>
          </cell>
        </row>
        <row r="2715">
          <cell r="A2715">
            <v>2714</v>
          </cell>
          <cell r="B2715" t="str">
            <v>two thousand seven hundred fourteen SDG Only</v>
          </cell>
        </row>
        <row r="2716">
          <cell r="A2716">
            <v>2715</v>
          </cell>
          <cell r="B2716" t="str">
            <v>two thousand seven hundred fifteen SDG Only</v>
          </cell>
        </row>
        <row r="2717">
          <cell r="A2717">
            <v>2716</v>
          </cell>
          <cell r="B2717" t="str">
            <v>two thousand seven hundred sixteen SDG Only</v>
          </cell>
        </row>
        <row r="2718">
          <cell r="A2718">
            <v>2717</v>
          </cell>
          <cell r="B2718" t="str">
            <v>two thousand seven hundred seventeen SDG Only</v>
          </cell>
        </row>
        <row r="2719">
          <cell r="A2719">
            <v>2718</v>
          </cell>
          <cell r="B2719" t="str">
            <v>two thousand seven hundred eighteen SDG Only</v>
          </cell>
        </row>
        <row r="2720">
          <cell r="A2720">
            <v>2719</v>
          </cell>
          <cell r="B2720" t="str">
            <v>two thousand seven hundred nineteen SDG Only</v>
          </cell>
        </row>
        <row r="2721">
          <cell r="A2721">
            <v>2720</v>
          </cell>
          <cell r="B2721" t="str">
            <v>two thousand seven hundred twenty  SDG Only</v>
          </cell>
        </row>
        <row r="2722">
          <cell r="A2722">
            <v>2721</v>
          </cell>
          <cell r="B2722" t="str">
            <v>two thousand seven hundred twenty one SDG Only</v>
          </cell>
        </row>
        <row r="2723">
          <cell r="A2723">
            <v>2722</v>
          </cell>
          <cell r="B2723" t="str">
            <v>two thousand seven hundred twenty two SDG Only</v>
          </cell>
        </row>
        <row r="2724">
          <cell r="A2724">
            <v>2723</v>
          </cell>
          <cell r="B2724" t="str">
            <v>two thousand seven hundred twenty three SDG Only</v>
          </cell>
        </row>
        <row r="2725">
          <cell r="A2725">
            <v>2724</v>
          </cell>
          <cell r="B2725" t="str">
            <v>two thousand seven hundred twenty four SDG Only</v>
          </cell>
        </row>
        <row r="2726">
          <cell r="A2726">
            <v>2725</v>
          </cell>
          <cell r="B2726" t="str">
            <v>two thousand seven hundred twenty five SDG Only</v>
          </cell>
        </row>
        <row r="2727">
          <cell r="A2727">
            <v>2726</v>
          </cell>
          <cell r="B2727" t="str">
            <v>two thousand seven hundred twenty six SDG Only</v>
          </cell>
        </row>
        <row r="2728">
          <cell r="A2728">
            <v>2727</v>
          </cell>
          <cell r="B2728" t="str">
            <v>two thousand seven hundred twenty seven SDG Only</v>
          </cell>
        </row>
        <row r="2729">
          <cell r="A2729">
            <v>2728</v>
          </cell>
          <cell r="B2729" t="str">
            <v>two thousand seven hundred twenty eight SDG Only</v>
          </cell>
        </row>
        <row r="2730">
          <cell r="A2730">
            <v>2729</v>
          </cell>
          <cell r="B2730" t="str">
            <v>two thousand seven hundred twenty nine SDG Only</v>
          </cell>
        </row>
        <row r="2731">
          <cell r="A2731">
            <v>2730</v>
          </cell>
          <cell r="B2731" t="str">
            <v>two thousand seven hundred thirty  SDG Only</v>
          </cell>
        </row>
        <row r="2732">
          <cell r="A2732">
            <v>2731</v>
          </cell>
          <cell r="B2732" t="str">
            <v>two thousand seven hundred thirty one SDG Only</v>
          </cell>
        </row>
        <row r="2733">
          <cell r="A2733">
            <v>2732</v>
          </cell>
          <cell r="B2733" t="str">
            <v>two thousand seven hundred thirty two SDG Only</v>
          </cell>
        </row>
        <row r="2734">
          <cell r="A2734">
            <v>2733</v>
          </cell>
          <cell r="B2734" t="str">
            <v>two thousand seven hundred thirty three SDG Only</v>
          </cell>
        </row>
        <row r="2735">
          <cell r="A2735">
            <v>2734</v>
          </cell>
          <cell r="B2735" t="str">
            <v>two thousand seven hundred thirty four SDG Only</v>
          </cell>
        </row>
        <row r="2736">
          <cell r="A2736">
            <v>2735</v>
          </cell>
          <cell r="B2736" t="str">
            <v>two thousand seven hundred thirty five SDG Only</v>
          </cell>
        </row>
        <row r="2737">
          <cell r="A2737">
            <v>2736</v>
          </cell>
          <cell r="B2737" t="str">
            <v>two thousand seven hundred thirty six SDG Only</v>
          </cell>
        </row>
        <row r="2738">
          <cell r="A2738">
            <v>2737</v>
          </cell>
          <cell r="B2738" t="str">
            <v>two thousand seven hundred thirty seven SDG Only</v>
          </cell>
        </row>
        <row r="2739">
          <cell r="A2739">
            <v>2738</v>
          </cell>
          <cell r="B2739" t="str">
            <v>two thousand seven hundred thirty eight SDG Only</v>
          </cell>
        </row>
        <row r="2740">
          <cell r="A2740">
            <v>2739</v>
          </cell>
          <cell r="B2740" t="str">
            <v>two thousand seven hundred thirty nine SDG Only</v>
          </cell>
        </row>
        <row r="2741">
          <cell r="A2741">
            <v>2740</v>
          </cell>
          <cell r="B2741" t="str">
            <v>two thousand seven hundred fourty  SDG Only</v>
          </cell>
        </row>
        <row r="2742">
          <cell r="A2742">
            <v>2741</v>
          </cell>
          <cell r="B2742" t="str">
            <v>two thousand seven hundred fourty one SDG Only</v>
          </cell>
        </row>
        <row r="2743">
          <cell r="A2743">
            <v>2742</v>
          </cell>
          <cell r="B2743" t="str">
            <v>two thousand seven hundred fourty two SDG Only</v>
          </cell>
        </row>
        <row r="2744">
          <cell r="A2744">
            <v>2743</v>
          </cell>
          <cell r="B2744" t="str">
            <v>two thousand seven hundred fourty three SDG Only</v>
          </cell>
        </row>
        <row r="2745">
          <cell r="A2745">
            <v>2744</v>
          </cell>
          <cell r="B2745" t="str">
            <v>two thousand seven hundred fourty four SDG Only</v>
          </cell>
        </row>
        <row r="2746">
          <cell r="A2746">
            <v>2745</v>
          </cell>
          <cell r="B2746" t="str">
            <v>two thousand seven hundred fourty five SDG Only</v>
          </cell>
        </row>
        <row r="2747">
          <cell r="A2747">
            <v>2746</v>
          </cell>
          <cell r="B2747" t="str">
            <v>two thousand seven hundred fourty six SDG Only</v>
          </cell>
        </row>
        <row r="2748">
          <cell r="A2748">
            <v>2747</v>
          </cell>
          <cell r="B2748" t="str">
            <v>two thousand seven hundred fourty seven SDG Only</v>
          </cell>
        </row>
        <row r="2749">
          <cell r="A2749">
            <v>2748</v>
          </cell>
          <cell r="B2749" t="str">
            <v>two thousand seven hundred fourty eight SDG Only</v>
          </cell>
        </row>
        <row r="2750">
          <cell r="A2750">
            <v>2749</v>
          </cell>
          <cell r="B2750" t="str">
            <v>two thousand seven hundred fourty nine SDG Only</v>
          </cell>
        </row>
        <row r="2751">
          <cell r="A2751">
            <v>2750</v>
          </cell>
          <cell r="B2751" t="str">
            <v>two thousand seven hundred fifty  SDG Only</v>
          </cell>
        </row>
        <row r="2752">
          <cell r="A2752">
            <v>2751</v>
          </cell>
          <cell r="B2752" t="str">
            <v>two thousand seven hundred fifty one SDG Only</v>
          </cell>
        </row>
        <row r="2753">
          <cell r="A2753">
            <v>2752</v>
          </cell>
          <cell r="B2753" t="str">
            <v>two thousand seven hundred fifty two SDG Only</v>
          </cell>
        </row>
        <row r="2754">
          <cell r="A2754">
            <v>2753</v>
          </cell>
          <cell r="B2754" t="str">
            <v>two thousand seven hundred fifty three SDG Only</v>
          </cell>
        </row>
        <row r="2755">
          <cell r="A2755">
            <v>2754</v>
          </cell>
          <cell r="B2755" t="str">
            <v>two thousand seven hundred fifty four SDG Only</v>
          </cell>
        </row>
        <row r="2756">
          <cell r="A2756">
            <v>2755</v>
          </cell>
          <cell r="B2756" t="str">
            <v>two thousand seven hundred fifty five SDG Only</v>
          </cell>
        </row>
        <row r="2757">
          <cell r="A2757">
            <v>2756</v>
          </cell>
          <cell r="B2757" t="str">
            <v>two thousand seven hundred fifty six SDG Only</v>
          </cell>
        </row>
        <row r="2758">
          <cell r="A2758">
            <v>2757</v>
          </cell>
          <cell r="B2758" t="str">
            <v>two thousand seven hundred fifty seven SDG Only</v>
          </cell>
        </row>
        <row r="2759">
          <cell r="A2759">
            <v>2758</v>
          </cell>
          <cell r="B2759" t="str">
            <v>two thousand seven hundred fifty eight SDG Only</v>
          </cell>
        </row>
        <row r="2760">
          <cell r="A2760">
            <v>2759</v>
          </cell>
          <cell r="B2760" t="str">
            <v>two thousand seven hundred fifty nine SDG Only</v>
          </cell>
        </row>
        <row r="2761">
          <cell r="A2761">
            <v>2760</v>
          </cell>
          <cell r="B2761" t="str">
            <v>two thousand seven hundred sixty  SDG Only</v>
          </cell>
        </row>
        <row r="2762">
          <cell r="A2762">
            <v>2761</v>
          </cell>
          <cell r="B2762" t="str">
            <v>two thousand seven hundred sixty one SDG Only</v>
          </cell>
        </row>
        <row r="2763">
          <cell r="A2763">
            <v>2762</v>
          </cell>
          <cell r="B2763" t="str">
            <v>two thousand seven hundred sixty two SDG Only</v>
          </cell>
        </row>
        <row r="2764">
          <cell r="A2764">
            <v>2763</v>
          </cell>
          <cell r="B2764" t="str">
            <v>two thousand seven hundred sixty three SDG Only</v>
          </cell>
        </row>
        <row r="2765">
          <cell r="A2765">
            <v>2764</v>
          </cell>
          <cell r="B2765" t="str">
            <v>two thousand seven hundred sixty four SDG Only</v>
          </cell>
        </row>
        <row r="2766">
          <cell r="A2766">
            <v>2765</v>
          </cell>
          <cell r="B2766" t="str">
            <v>two thousand seven hundred sixty five SDG Only</v>
          </cell>
        </row>
        <row r="2767">
          <cell r="A2767">
            <v>2766</v>
          </cell>
          <cell r="B2767" t="str">
            <v>two thousand seven hundred sixty six SDG Only</v>
          </cell>
        </row>
        <row r="2768">
          <cell r="A2768">
            <v>2767</v>
          </cell>
          <cell r="B2768" t="str">
            <v>two thousand seven hundred sixty seven SDG Only</v>
          </cell>
        </row>
        <row r="2769">
          <cell r="A2769">
            <v>2768</v>
          </cell>
          <cell r="B2769" t="str">
            <v>two thousand seven hundred sixty eight SDG Only</v>
          </cell>
        </row>
        <row r="2770">
          <cell r="A2770">
            <v>2769</v>
          </cell>
          <cell r="B2770" t="str">
            <v>two thousand seven hundred sixty nine SDG Only</v>
          </cell>
        </row>
        <row r="2771">
          <cell r="A2771">
            <v>2770</v>
          </cell>
          <cell r="B2771" t="str">
            <v>two thousand seven hundred seventy  SDG Only</v>
          </cell>
        </row>
        <row r="2772">
          <cell r="A2772">
            <v>2771</v>
          </cell>
          <cell r="B2772" t="str">
            <v>two thousand seven hundred seventy one SDG Only</v>
          </cell>
        </row>
        <row r="2773">
          <cell r="A2773">
            <v>2772</v>
          </cell>
          <cell r="B2773" t="str">
            <v>two thousand seven hundred seventy two SDG Only</v>
          </cell>
        </row>
        <row r="2774">
          <cell r="A2774">
            <v>2773</v>
          </cell>
          <cell r="B2774" t="str">
            <v>two thousand seven hundred seventy three SDG Only</v>
          </cell>
        </row>
        <row r="2775">
          <cell r="A2775">
            <v>2774</v>
          </cell>
          <cell r="B2775" t="str">
            <v>two thousand seven hundred seventy four SDG Only</v>
          </cell>
        </row>
        <row r="2776">
          <cell r="A2776">
            <v>2775</v>
          </cell>
          <cell r="B2776" t="str">
            <v>two thousand seven hundred seventy five SDG Only</v>
          </cell>
        </row>
        <row r="2777">
          <cell r="A2777">
            <v>2776</v>
          </cell>
          <cell r="B2777" t="str">
            <v>two thousand seven hundred seventy six SDG Only</v>
          </cell>
        </row>
        <row r="2778">
          <cell r="A2778">
            <v>2777</v>
          </cell>
          <cell r="B2778" t="str">
            <v>two thousand seven hundred seventy seven SDG Only</v>
          </cell>
        </row>
        <row r="2779">
          <cell r="A2779">
            <v>2778</v>
          </cell>
          <cell r="B2779" t="str">
            <v>two thousand seven hundred seventy eight SDG Only</v>
          </cell>
        </row>
        <row r="2780">
          <cell r="A2780">
            <v>2779</v>
          </cell>
          <cell r="B2780" t="str">
            <v>two thousand seven hundred seventy nine SDG Only</v>
          </cell>
        </row>
        <row r="2781">
          <cell r="A2781">
            <v>2780</v>
          </cell>
          <cell r="B2781" t="str">
            <v>two thousand seven hundred eighty  SDG Only</v>
          </cell>
        </row>
        <row r="2782">
          <cell r="A2782">
            <v>2781</v>
          </cell>
          <cell r="B2782" t="str">
            <v>two thousand seven hundred eighty one SDG Only</v>
          </cell>
        </row>
        <row r="2783">
          <cell r="A2783">
            <v>2782</v>
          </cell>
          <cell r="B2783" t="str">
            <v>two thousand seven hundred eighty two SDG Only</v>
          </cell>
        </row>
        <row r="2784">
          <cell r="A2784">
            <v>2783</v>
          </cell>
          <cell r="B2784" t="str">
            <v>two thousand seven hundred eighty three SDG Only</v>
          </cell>
        </row>
        <row r="2785">
          <cell r="A2785">
            <v>2784</v>
          </cell>
          <cell r="B2785" t="str">
            <v>two thousand seven hundred eighty four SDG Only</v>
          </cell>
        </row>
        <row r="2786">
          <cell r="A2786">
            <v>2785</v>
          </cell>
          <cell r="B2786" t="str">
            <v>two thousand seven hundred eighty five SDG Only</v>
          </cell>
        </row>
        <row r="2787">
          <cell r="A2787">
            <v>2786</v>
          </cell>
          <cell r="B2787" t="str">
            <v>two thousand seven hundred eighty six SDG Only</v>
          </cell>
        </row>
        <row r="2788">
          <cell r="A2788">
            <v>2787</v>
          </cell>
          <cell r="B2788" t="str">
            <v>two thousand seven hundred eighty seven SDG Only</v>
          </cell>
        </row>
        <row r="2789">
          <cell r="A2789">
            <v>2788</v>
          </cell>
          <cell r="B2789" t="str">
            <v>two thousand seven hundred eighty eight SDG Only</v>
          </cell>
        </row>
        <row r="2790">
          <cell r="A2790">
            <v>2789</v>
          </cell>
          <cell r="B2790" t="str">
            <v>two thousand seven hundred eighty nine SDG Only</v>
          </cell>
        </row>
        <row r="2791">
          <cell r="A2791">
            <v>2790</v>
          </cell>
          <cell r="B2791" t="str">
            <v>two thousand seven hundred ninety  SDG Only</v>
          </cell>
        </row>
        <row r="2792">
          <cell r="A2792">
            <v>2791</v>
          </cell>
          <cell r="B2792" t="str">
            <v>two thousand seven hundred ninety one SDG Only</v>
          </cell>
        </row>
        <row r="2793">
          <cell r="A2793">
            <v>2792</v>
          </cell>
          <cell r="B2793" t="str">
            <v>two thousand seven hundred ninety two SDG Only</v>
          </cell>
        </row>
        <row r="2794">
          <cell r="A2794">
            <v>2793</v>
          </cell>
          <cell r="B2794" t="str">
            <v>two thousand seven hundred ninety three SDG Only</v>
          </cell>
        </row>
        <row r="2795">
          <cell r="A2795">
            <v>2794</v>
          </cell>
          <cell r="B2795" t="str">
            <v>two thousand seven hundred ninety four SDG Only</v>
          </cell>
        </row>
        <row r="2796">
          <cell r="A2796">
            <v>2795</v>
          </cell>
          <cell r="B2796" t="str">
            <v>two thousand seven hundred ninety five SDG Only</v>
          </cell>
        </row>
        <row r="2797">
          <cell r="A2797">
            <v>2796</v>
          </cell>
          <cell r="B2797" t="str">
            <v>two thousand seven hundred ninety six SDG Only</v>
          </cell>
        </row>
        <row r="2798">
          <cell r="A2798">
            <v>2797</v>
          </cell>
          <cell r="B2798" t="str">
            <v>two thousand seven hundred ninety seven SDG Only</v>
          </cell>
        </row>
        <row r="2799">
          <cell r="A2799">
            <v>2798</v>
          </cell>
          <cell r="B2799" t="str">
            <v>two thousand seven hundred ninety eight SDG Only</v>
          </cell>
        </row>
        <row r="2800">
          <cell r="A2800">
            <v>2799</v>
          </cell>
          <cell r="B2800" t="str">
            <v>two thousand seven hundred ninety nine SDG Only</v>
          </cell>
        </row>
        <row r="2801">
          <cell r="A2801">
            <v>2800</v>
          </cell>
          <cell r="B2801" t="str">
            <v>two thousand eight hundred  SDG Only</v>
          </cell>
        </row>
        <row r="2802">
          <cell r="A2802">
            <v>2801</v>
          </cell>
          <cell r="B2802" t="str">
            <v>two thousand eight hundred one SDG Only</v>
          </cell>
        </row>
        <row r="2803">
          <cell r="A2803">
            <v>2802</v>
          </cell>
          <cell r="B2803" t="str">
            <v>two thousand eight hundred two SDG Only</v>
          </cell>
        </row>
        <row r="2804">
          <cell r="A2804">
            <v>2803</v>
          </cell>
          <cell r="B2804" t="str">
            <v>two thousand eight hundred three SDG Only</v>
          </cell>
        </row>
        <row r="2805">
          <cell r="A2805">
            <v>2804</v>
          </cell>
          <cell r="B2805" t="str">
            <v>two thousand eight hundred four SDG Only</v>
          </cell>
        </row>
        <row r="2806">
          <cell r="A2806">
            <v>2805</v>
          </cell>
          <cell r="B2806" t="str">
            <v>two thousand eight hundred five SDG Only</v>
          </cell>
        </row>
        <row r="2807">
          <cell r="A2807">
            <v>2806</v>
          </cell>
          <cell r="B2807" t="str">
            <v>two thousand eight hundred six SDG Only</v>
          </cell>
        </row>
        <row r="2808">
          <cell r="A2808">
            <v>2807</v>
          </cell>
          <cell r="B2808" t="str">
            <v>two thousand eight hundred seven SDG Only</v>
          </cell>
        </row>
        <row r="2809">
          <cell r="A2809">
            <v>2808</v>
          </cell>
          <cell r="B2809" t="str">
            <v>two thousand eight hundred eight SDG Only</v>
          </cell>
        </row>
        <row r="2810">
          <cell r="A2810">
            <v>2809</v>
          </cell>
          <cell r="B2810" t="str">
            <v>two thousand eight hundred nine SDG Only</v>
          </cell>
        </row>
        <row r="2811">
          <cell r="A2811">
            <v>2810</v>
          </cell>
          <cell r="B2811" t="str">
            <v>two thousand eight hundred ten SDG Only</v>
          </cell>
        </row>
        <row r="2812">
          <cell r="A2812">
            <v>2811</v>
          </cell>
          <cell r="B2812" t="str">
            <v>two thousand eight hundred eleven SDG Only</v>
          </cell>
        </row>
        <row r="2813">
          <cell r="A2813">
            <v>2812</v>
          </cell>
          <cell r="B2813" t="str">
            <v>two thousand eight hundred twelve SDG Only</v>
          </cell>
        </row>
        <row r="2814">
          <cell r="A2814">
            <v>2813</v>
          </cell>
          <cell r="B2814" t="str">
            <v>two thousand eight hundred thirteen SDG Only</v>
          </cell>
        </row>
        <row r="2815">
          <cell r="A2815">
            <v>2814</v>
          </cell>
          <cell r="B2815" t="str">
            <v>two thousand eight hundred fourteen SDG Only</v>
          </cell>
        </row>
        <row r="2816">
          <cell r="A2816">
            <v>2815</v>
          </cell>
          <cell r="B2816" t="str">
            <v>two thousand eight hundred fifteen SDG Only</v>
          </cell>
        </row>
        <row r="2817">
          <cell r="A2817">
            <v>2816</v>
          </cell>
          <cell r="B2817" t="str">
            <v>two thousand eight hundred sixteen SDG Only</v>
          </cell>
        </row>
        <row r="2818">
          <cell r="A2818">
            <v>2817</v>
          </cell>
          <cell r="B2818" t="str">
            <v>two thousand eight hundred seventeen SDG Only</v>
          </cell>
        </row>
        <row r="2819">
          <cell r="A2819">
            <v>2818</v>
          </cell>
          <cell r="B2819" t="str">
            <v>two thousand eight hundred eighteen SDG Only</v>
          </cell>
        </row>
        <row r="2820">
          <cell r="A2820">
            <v>2819</v>
          </cell>
          <cell r="B2820" t="str">
            <v>two thousand eight hundred nineteen SDG Only</v>
          </cell>
        </row>
        <row r="2821">
          <cell r="A2821">
            <v>2820</v>
          </cell>
          <cell r="B2821" t="str">
            <v>two thousand eight hundred twenty  SDG Only</v>
          </cell>
        </row>
        <row r="2822">
          <cell r="A2822">
            <v>2821</v>
          </cell>
          <cell r="B2822" t="str">
            <v>two thousand eight hundred twenty one SDG Only</v>
          </cell>
        </row>
        <row r="2823">
          <cell r="A2823">
            <v>2822</v>
          </cell>
          <cell r="B2823" t="str">
            <v>two thousand eight hundred twenty two SDG Only</v>
          </cell>
        </row>
        <row r="2824">
          <cell r="A2824">
            <v>2823</v>
          </cell>
          <cell r="B2824" t="str">
            <v>two thousand eight hundred twenty three SDG Only</v>
          </cell>
        </row>
        <row r="2825">
          <cell r="A2825">
            <v>2824</v>
          </cell>
          <cell r="B2825" t="str">
            <v>two thousand eight hundred twenty four SDG Only</v>
          </cell>
        </row>
        <row r="2826">
          <cell r="A2826">
            <v>2825</v>
          </cell>
          <cell r="B2826" t="str">
            <v>two thousand eight hundred twenty five SDG Only</v>
          </cell>
        </row>
        <row r="2827">
          <cell r="A2827">
            <v>2826</v>
          </cell>
          <cell r="B2827" t="str">
            <v>two thousand eight hundred twenty six SDG Only</v>
          </cell>
        </row>
        <row r="2828">
          <cell r="A2828">
            <v>2827</v>
          </cell>
          <cell r="B2828" t="str">
            <v>two thousand eight hundred twenty seven SDG Only</v>
          </cell>
        </row>
        <row r="2829">
          <cell r="A2829">
            <v>2828</v>
          </cell>
          <cell r="B2829" t="str">
            <v>two thousand eight hundred twenty eight SDG Only</v>
          </cell>
        </row>
        <row r="2830">
          <cell r="A2830">
            <v>2829</v>
          </cell>
          <cell r="B2830" t="str">
            <v>two thousand eight hundred twenty nine SDG Only</v>
          </cell>
        </row>
        <row r="2831">
          <cell r="A2831">
            <v>2830</v>
          </cell>
          <cell r="B2831" t="str">
            <v>two thousand eight hundred thirty  SDG Only</v>
          </cell>
        </row>
        <row r="2832">
          <cell r="A2832">
            <v>2831</v>
          </cell>
          <cell r="B2832" t="str">
            <v>two thousand eight hundred thirty one SDG Only</v>
          </cell>
        </row>
        <row r="2833">
          <cell r="A2833">
            <v>2832</v>
          </cell>
          <cell r="B2833" t="str">
            <v>two thousand eight hundred thirty two SDG Only</v>
          </cell>
        </row>
        <row r="2834">
          <cell r="A2834">
            <v>2833</v>
          </cell>
          <cell r="B2834" t="str">
            <v>two thousand eight hundred thirty three SDG Only</v>
          </cell>
        </row>
        <row r="2835">
          <cell r="A2835">
            <v>2834</v>
          </cell>
          <cell r="B2835" t="str">
            <v>two thousand eight hundred thirty four SDG Only</v>
          </cell>
        </row>
        <row r="2836">
          <cell r="A2836">
            <v>2835</v>
          </cell>
          <cell r="B2836" t="str">
            <v>two thousand eight hundred thirty five SDG Only</v>
          </cell>
        </row>
        <row r="2837">
          <cell r="A2837">
            <v>2836</v>
          </cell>
          <cell r="B2837" t="str">
            <v>two thousand eight hundred thirty six SDG Only</v>
          </cell>
        </row>
        <row r="2838">
          <cell r="A2838">
            <v>2837</v>
          </cell>
          <cell r="B2838" t="str">
            <v>two thousand eight hundred thirty seven SDG Only</v>
          </cell>
        </row>
        <row r="2839">
          <cell r="A2839">
            <v>2838</v>
          </cell>
          <cell r="B2839" t="str">
            <v>two thousand eight hundred thirty eight SDG Only</v>
          </cell>
        </row>
        <row r="2840">
          <cell r="A2840">
            <v>2839</v>
          </cell>
          <cell r="B2840" t="str">
            <v>two thousand eight hundred thirty nine SDG Only</v>
          </cell>
        </row>
        <row r="2841">
          <cell r="A2841">
            <v>2840</v>
          </cell>
          <cell r="B2841" t="str">
            <v>two thousand eight hundred fourty  SDG Only</v>
          </cell>
        </row>
        <row r="2842">
          <cell r="A2842">
            <v>2841</v>
          </cell>
          <cell r="B2842" t="str">
            <v>two thousand eight hundred fourty one SDG Only</v>
          </cell>
        </row>
        <row r="2843">
          <cell r="A2843">
            <v>2842</v>
          </cell>
          <cell r="B2843" t="str">
            <v>two thousand eight hundred fourty two SDG Only</v>
          </cell>
        </row>
        <row r="2844">
          <cell r="A2844">
            <v>2843</v>
          </cell>
          <cell r="B2844" t="str">
            <v>two thousand eight hundred fourty three SDG Only</v>
          </cell>
        </row>
        <row r="2845">
          <cell r="A2845">
            <v>2844</v>
          </cell>
          <cell r="B2845" t="str">
            <v>two thousand eight hundred fourty four SDG Only</v>
          </cell>
        </row>
        <row r="2846">
          <cell r="A2846">
            <v>2845</v>
          </cell>
          <cell r="B2846" t="str">
            <v>two thousand eight hundred fourty five SDG Only</v>
          </cell>
        </row>
        <row r="2847">
          <cell r="A2847">
            <v>2846</v>
          </cell>
          <cell r="B2847" t="str">
            <v>two thousand eight hundred fourty six SDG Only</v>
          </cell>
        </row>
        <row r="2848">
          <cell r="A2848">
            <v>2847</v>
          </cell>
          <cell r="B2848" t="str">
            <v>two thousand eight hundred fourty seven SDG Only</v>
          </cell>
        </row>
        <row r="2849">
          <cell r="A2849">
            <v>2848</v>
          </cell>
          <cell r="B2849" t="str">
            <v>two thousand eight hundred fourty eight SDG Only</v>
          </cell>
        </row>
        <row r="2850">
          <cell r="A2850">
            <v>2849</v>
          </cell>
          <cell r="B2850" t="str">
            <v>two thousand eight hundred fourty nine SDG Only</v>
          </cell>
        </row>
        <row r="2851">
          <cell r="A2851">
            <v>2850</v>
          </cell>
          <cell r="B2851" t="str">
            <v>two thousand eight hundred fifty  SDG Only</v>
          </cell>
        </row>
        <row r="2852">
          <cell r="A2852">
            <v>2851</v>
          </cell>
          <cell r="B2852" t="str">
            <v>two thousand eight hundred fifty one SDG Only</v>
          </cell>
        </row>
        <row r="2853">
          <cell r="A2853">
            <v>2852</v>
          </cell>
          <cell r="B2853" t="str">
            <v>two thousand eight hundred fifty two SDG Only</v>
          </cell>
        </row>
        <row r="2854">
          <cell r="A2854">
            <v>2853</v>
          </cell>
          <cell r="B2854" t="str">
            <v>two thousand eight hundred fifty three SDG Only</v>
          </cell>
        </row>
        <row r="2855">
          <cell r="A2855">
            <v>2854</v>
          </cell>
          <cell r="B2855" t="str">
            <v>two thousand eight hundred fifty four SDG Only</v>
          </cell>
        </row>
        <row r="2856">
          <cell r="A2856">
            <v>2855</v>
          </cell>
          <cell r="B2856" t="str">
            <v>two thousand eight hundred fifty five SDG Only</v>
          </cell>
        </row>
        <row r="2857">
          <cell r="A2857">
            <v>2856</v>
          </cell>
          <cell r="B2857" t="str">
            <v>two thousand eight hundred fifty six SDG Only</v>
          </cell>
        </row>
        <row r="2858">
          <cell r="A2858">
            <v>2857</v>
          </cell>
          <cell r="B2858" t="str">
            <v>two thousand eight hundred fifty seven SDG Only</v>
          </cell>
        </row>
        <row r="2859">
          <cell r="A2859">
            <v>2858</v>
          </cell>
          <cell r="B2859" t="str">
            <v>two thousand eight hundred fifty eight SDG Only</v>
          </cell>
        </row>
        <row r="2860">
          <cell r="A2860">
            <v>2859</v>
          </cell>
          <cell r="B2860" t="str">
            <v>two thousand eight hundred fifty nine SDG Only</v>
          </cell>
        </row>
        <row r="2861">
          <cell r="A2861">
            <v>2860</v>
          </cell>
          <cell r="B2861" t="str">
            <v>two thousand eight hundred sixty  SDG Only</v>
          </cell>
        </row>
        <row r="2862">
          <cell r="A2862">
            <v>2861</v>
          </cell>
          <cell r="B2862" t="str">
            <v>two thousand eight hundred sixty one SDG Only</v>
          </cell>
        </row>
        <row r="2863">
          <cell r="A2863">
            <v>2862</v>
          </cell>
          <cell r="B2863" t="str">
            <v>two thousand eight hundred sixty two SDG Only</v>
          </cell>
        </row>
        <row r="2864">
          <cell r="A2864">
            <v>2863</v>
          </cell>
          <cell r="B2864" t="str">
            <v>two thousand eight hundred sixty three SDG Only</v>
          </cell>
        </row>
        <row r="2865">
          <cell r="A2865">
            <v>2864</v>
          </cell>
          <cell r="B2865" t="str">
            <v>two thousand eight hundred sixty four SDG Only</v>
          </cell>
        </row>
        <row r="2866">
          <cell r="A2866">
            <v>2865</v>
          </cell>
          <cell r="B2866" t="str">
            <v>two thousand eight hundred sixty five SDG Only</v>
          </cell>
        </row>
        <row r="2867">
          <cell r="A2867">
            <v>2866</v>
          </cell>
          <cell r="B2867" t="str">
            <v>two thousand eight hundred sixty six SDG Only</v>
          </cell>
        </row>
        <row r="2868">
          <cell r="A2868">
            <v>2867</v>
          </cell>
          <cell r="B2868" t="str">
            <v>two thousand eight hundred sixty seven SDG Only</v>
          </cell>
        </row>
        <row r="2869">
          <cell r="A2869">
            <v>2868</v>
          </cell>
          <cell r="B2869" t="str">
            <v>two thousand eight hundred sixty eight SDG Only</v>
          </cell>
        </row>
        <row r="2870">
          <cell r="A2870">
            <v>2869</v>
          </cell>
          <cell r="B2870" t="str">
            <v>two thousand eight hundred sixty nine SDG Only</v>
          </cell>
        </row>
        <row r="2871">
          <cell r="A2871">
            <v>2870</v>
          </cell>
          <cell r="B2871" t="str">
            <v>two thousand eight hundred seventy  SDG Only</v>
          </cell>
        </row>
        <row r="2872">
          <cell r="A2872">
            <v>2871</v>
          </cell>
          <cell r="B2872" t="str">
            <v>two thousand eight hundred seventy one SDG Only</v>
          </cell>
        </row>
        <row r="2873">
          <cell r="A2873">
            <v>2872</v>
          </cell>
          <cell r="B2873" t="str">
            <v>two thousand eight hundred seventy two SDG Only</v>
          </cell>
        </row>
        <row r="2874">
          <cell r="A2874">
            <v>2873</v>
          </cell>
          <cell r="B2874" t="str">
            <v>two thousand eight hundred seventy three SDG Only</v>
          </cell>
        </row>
        <row r="2875">
          <cell r="A2875">
            <v>2874</v>
          </cell>
          <cell r="B2875" t="str">
            <v>two thousand eight hundred seventy four SDG Only</v>
          </cell>
        </row>
        <row r="2876">
          <cell r="A2876">
            <v>2875</v>
          </cell>
          <cell r="B2876" t="str">
            <v>two thousand eight hundred seventy five SDG Only</v>
          </cell>
        </row>
        <row r="2877">
          <cell r="A2877">
            <v>2876</v>
          </cell>
          <cell r="B2877" t="str">
            <v>two thousand eight hundred seventy six SDG Only</v>
          </cell>
        </row>
        <row r="2878">
          <cell r="A2878">
            <v>2877</v>
          </cell>
          <cell r="B2878" t="str">
            <v>two thousand eight hundred seventy seven SDG Only</v>
          </cell>
        </row>
        <row r="2879">
          <cell r="A2879">
            <v>2878</v>
          </cell>
          <cell r="B2879" t="str">
            <v>two thousand eight hundred seventy eight SDG Only</v>
          </cell>
        </row>
        <row r="2880">
          <cell r="A2880">
            <v>2879</v>
          </cell>
          <cell r="B2880" t="str">
            <v>two thousand eight hundred seventy nine SDG Only</v>
          </cell>
        </row>
        <row r="2881">
          <cell r="A2881">
            <v>2880</v>
          </cell>
          <cell r="B2881" t="str">
            <v>two thousand eight hundred eighty  SDG Only</v>
          </cell>
        </row>
        <row r="2882">
          <cell r="A2882">
            <v>2881</v>
          </cell>
          <cell r="B2882" t="str">
            <v>two thousand eight hundred eighty one SDG Only</v>
          </cell>
        </row>
        <row r="2883">
          <cell r="A2883">
            <v>2882</v>
          </cell>
          <cell r="B2883" t="str">
            <v>two thousand eight hundred eighty two SDG Only</v>
          </cell>
        </row>
        <row r="2884">
          <cell r="A2884">
            <v>2883</v>
          </cell>
          <cell r="B2884" t="str">
            <v>two thousand eight hundred eighty three SDG Only</v>
          </cell>
        </row>
        <row r="2885">
          <cell r="A2885">
            <v>2884</v>
          </cell>
          <cell r="B2885" t="str">
            <v>two thousand eight hundred eighty four SDG Only</v>
          </cell>
        </row>
        <row r="2886">
          <cell r="A2886">
            <v>2885</v>
          </cell>
          <cell r="B2886" t="str">
            <v>two thousand eight hundred eighty five SDG Only</v>
          </cell>
        </row>
        <row r="2887">
          <cell r="A2887">
            <v>2886</v>
          </cell>
          <cell r="B2887" t="str">
            <v>two thousand eight hundred eighty six SDG Only</v>
          </cell>
        </row>
        <row r="2888">
          <cell r="A2888">
            <v>2887</v>
          </cell>
          <cell r="B2888" t="str">
            <v>two thousand eight hundred eighty seven SDG Only</v>
          </cell>
        </row>
        <row r="2889">
          <cell r="A2889">
            <v>2888</v>
          </cell>
          <cell r="B2889" t="str">
            <v>two thousand eight hundred eighty eight SDG Only</v>
          </cell>
        </row>
        <row r="2890">
          <cell r="A2890">
            <v>2889</v>
          </cell>
          <cell r="B2890" t="str">
            <v>two thousand eight hundred eighty nine SDG Only</v>
          </cell>
        </row>
        <row r="2891">
          <cell r="A2891">
            <v>2890</v>
          </cell>
          <cell r="B2891" t="str">
            <v>two thousand eight hundred ninety  SDG Only</v>
          </cell>
        </row>
        <row r="2892">
          <cell r="A2892">
            <v>2891</v>
          </cell>
          <cell r="B2892" t="str">
            <v>two thousand eight hundred ninety one SDG Only</v>
          </cell>
        </row>
        <row r="2893">
          <cell r="A2893">
            <v>2892</v>
          </cell>
          <cell r="B2893" t="str">
            <v>two thousand eight hundred ninety two SDG Only</v>
          </cell>
        </row>
        <row r="2894">
          <cell r="A2894">
            <v>2893</v>
          </cell>
          <cell r="B2894" t="str">
            <v>two thousand eight hundred ninety three SDG Only</v>
          </cell>
        </row>
        <row r="2895">
          <cell r="A2895">
            <v>2894</v>
          </cell>
          <cell r="B2895" t="str">
            <v>two thousand eight hundred ninety four SDG Only</v>
          </cell>
        </row>
        <row r="2896">
          <cell r="A2896">
            <v>2895</v>
          </cell>
          <cell r="B2896" t="str">
            <v>two thousand eight hundred ninety five SDG Only</v>
          </cell>
        </row>
        <row r="2897">
          <cell r="A2897">
            <v>2896</v>
          </cell>
          <cell r="B2897" t="str">
            <v>two thousand eight hundred ninety six SDG Only</v>
          </cell>
        </row>
        <row r="2898">
          <cell r="A2898">
            <v>2897</v>
          </cell>
          <cell r="B2898" t="str">
            <v>two thousand eight hundred ninety seven SDG Only</v>
          </cell>
        </row>
        <row r="2899">
          <cell r="A2899">
            <v>2898</v>
          </cell>
          <cell r="B2899" t="str">
            <v>two thousand eight hundred ninety eight SDG Only</v>
          </cell>
        </row>
        <row r="2900">
          <cell r="A2900">
            <v>2899</v>
          </cell>
          <cell r="B2900" t="str">
            <v>two thousand eight hundred ninety nine SDG Only</v>
          </cell>
        </row>
        <row r="2901">
          <cell r="A2901">
            <v>2900</v>
          </cell>
          <cell r="B2901" t="str">
            <v>two thousand nine hundred  SDG Only</v>
          </cell>
        </row>
        <row r="2902">
          <cell r="A2902">
            <v>2901</v>
          </cell>
          <cell r="B2902" t="str">
            <v>two thousand nine hundred one SDG Only</v>
          </cell>
        </row>
        <row r="2903">
          <cell r="A2903">
            <v>2902</v>
          </cell>
          <cell r="B2903" t="str">
            <v>two thousand nine hundred two SDG Only</v>
          </cell>
        </row>
        <row r="2904">
          <cell r="A2904">
            <v>2903</v>
          </cell>
          <cell r="B2904" t="str">
            <v>two thousand nine hundred three SDG Only</v>
          </cell>
        </row>
        <row r="2905">
          <cell r="A2905">
            <v>2904</v>
          </cell>
          <cell r="B2905" t="str">
            <v>two thousand nine hundred four SDG Only</v>
          </cell>
        </row>
        <row r="2906">
          <cell r="A2906">
            <v>2905</v>
          </cell>
          <cell r="B2906" t="str">
            <v>two thousand nine hundred five SDG Only</v>
          </cell>
        </row>
        <row r="2907">
          <cell r="A2907">
            <v>2906</v>
          </cell>
          <cell r="B2907" t="str">
            <v>two thousand nine hundred six SDG Only</v>
          </cell>
        </row>
        <row r="2908">
          <cell r="A2908">
            <v>2907</v>
          </cell>
          <cell r="B2908" t="str">
            <v>two thousand nine hundred seven SDG Only</v>
          </cell>
        </row>
        <row r="2909">
          <cell r="A2909">
            <v>2908</v>
          </cell>
          <cell r="B2909" t="str">
            <v>two thousand nine hundred eight SDG Only</v>
          </cell>
        </row>
        <row r="2910">
          <cell r="A2910">
            <v>2909</v>
          </cell>
          <cell r="B2910" t="str">
            <v>two thousand nine hundred nine SDG Only</v>
          </cell>
        </row>
        <row r="2911">
          <cell r="A2911">
            <v>2910</v>
          </cell>
          <cell r="B2911" t="str">
            <v>two thousand nine hundred ten SDG Only</v>
          </cell>
        </row>
        <row r="2912">
          <cell r="A2912">
            <v>2911</v>
          </cell>
          <cell r="B2912" t="str">
            <v>two thousand nine hundred eleven SDG Only</v>
          </cell>
        </row>
        <row r="2913">
          <cell r="A2913">
            <v>2912</v>
          </cell>
          <cell r="B2913" t="str">
            <v>two thousand nine hundred twelve SDG Only</v>
          </cell>
        </row>
        <row r="2914">
          <cell r="A2914">
            <v>2913</v>
          </cell>
          <cell r="B2914" t="str">
            <v>two thousand nine hundred thirteen SDG Only</v>
          </cell>
        </row>
        <row r="2915">
          <cell r="A2915">
            <v>2914</v>
          </cell>
          <cell r="B2915" t="str">
            <v>two thousand nine hundred fourteen SDG Only</v>
          </cell>
        </row>
        <row r="2916">
          <cell r="A2916">
            <v>2915</v>
          </cell>
          <cell r="B2916" t="str">
            <v>two thousand nine hundred fifteen SDG Only</v>
          </cell>
        </row>
        <row r="2917">
          <cell r="A2917">
            <v>2916</v>
          </cell>
          <cell r="B2917" t="str">
            <v>two thousand nine hundred sixteen SDG Only</v>
          </cell>
        </row>
        <row r="2918">
          <cell r="A2918">
            <v>2917</v>
          </cell>
          <cell r="B2918" t="str">
            <v>two thousand nine hundred seventeen SDG Only</v>
          </cell>
        </row>
        <row r="2919">
          <cell r="A2919">
            <v>2918</v>
          </cell>
          <cell r="B2919" t="str">
            <v>two thousand nine hundred eighteen SDG Only</v>
          </cell>
        </row>
        <row r="2920">
          <cell r="A2920">
            <v>2919</v>
          </cell>
          <cell r="B2920" t="str">
            <v>two thousand nine hundred nineteen SDG Only</v>
          </cell>
        </row>
        <row r="2921">
          <cell r="A2921">
            <v>2920</v>
          </cell>
          <cell r="B2921" t="str">
            <v>two thousand nine hundred twenty  SDG Only</v>
          </cell>
        </row>
        <row r="2922">
          <cell r="A2922">
            <v>2921</v>
          </cell>
          <cell r="B2922" t="str">
            <v>two thousand nine hundred twenty one SDG Only</v>
          </cell>
        </row>
        <row r="2923">
          <cell r="A2923">
            <v>2922</v>
          </cell>
          <cell r="B2923" t="str">
            <v>two thousand nine hundred twenty two SDG Only</v>
          </cell>
        </row>
        <row r="2924">
          <cell r="A2924">
            <v>2923</v>
          </cell>
          <cell r="B2924" t="str">
            <v>two thousand nine hundred twenty three SDG Only</v>
          </cell>
        </row>
        <row r="2925">
          <cell r="A2925">
            <v>2924</v>
          </cell>
          <cell r="B2925" t="str">
            <v>two thousand nine hundred twenty four SDG Only</v>
          </cell>
        </row>
        <row r="2926">
          <cell r="A2926">
            <v>2925</v>
          </cell>
          <cell r="B2926" t="str">
            <v>two thousand nine hundred twenty five SDG Only</v>
          </cell>
        </row>
        <row r="2927">
          <cell r="A2927">
            <v>2926</v>
          </cell>
          <cell r="B2927" t="str">
            <v>two thousand nine hundred twenty six SDG Only</v>
          </cell>
        </row>
        <row r="2928">
          <cell r="A2928">
            <v>2927</v>
          </cell>
          <cell r="B2928" t="str">
            <v>two thousand nine hundred twenty seven SDG Only</v>
          </cell>
        </row>
        <row r="2929">
          <cell r="A2929">
            <v>2928</v>
          </cell>
          <cell r="B2929" t="str">
            <v>two thousand nine hundred twenty eight SDG Only</v>
          </cell>
        </row>
        <row r="2930">
          <cell r="A2930">
            <v>2929</v>
          </cell>
          <cell r="B2930" t="str">
            <v>two thousand nine hundred twenty nine SDG Only</v>
          </cell>
        </row>
        <row r="2931">
          <cell r="A2931">
            <v>2930</v>
          </cell>
          <cell r="B2931" t="str">
            <v>two thousand nine hundred thirty  SDG Only</v>
          </cell>
        </row>
        <row r="2932">
          <cell r="A2932">
            <v>2931</v>
          </cell>
          <cell r="B2932" t="str">
            <v>two thousand nine hundred thirty one SDG Only</v>
          </cell>
        </row>
        <row r="2933">
          <cell r="A2933">
            <v>2932</v>
          </cell>
          <cell r="B2933" t="str">
            <v>two thousand nine hundred thirty two SDG Only</v>
          </cell>
        </row>
        <row r="2934">
          <cell r="A2934">
            <v>2933</v>
          </cell>
          <cell r="B2934" t="str">
            <v>two thousand nine hundred thirty three SDG Only</v>
          </cell>
        </row>
        <row r="2935">
          <cell r="A2935">
            <v>2934</v>
          </cell>
          <cell r="B2935" t="str">
            <v>two thousand nine hundred thirty four SDG Only</v>
          </cell>
        </row>
        <row r="2936">
          <cell r="A2936">
            <v>2935</v>
          </cell>
          <cell r="B2936" t="str">
            <v>two thousand nine hundred thirty five SDG Only</v>
          </cell>
        </row>
        <row r="2937">
          <cell r="A2937">
            <v>2936</v>
          </cell>
          <cell r="B2937" t="str">
            <v>two thousand nine hundred thirty six SDG Only</v>
          </cell>
        </row>
        <row r="2938">
          <cell r="A2938">
            <v>2937</v>
          </cell>
          <cell r="B2938" t="str">
            <v>two thousand nine hundred thirty seven SDG Only</v>
          </cell>
        </row>
        <row r="2939">
          <cell r="A2939">
            <v>2938</v>
          </cell>
          <cell r="B2939" t="str">
            <v>two thousand nine hundred thirty eight SDG Only</v>
          </cell>
        </row>
        <row r="2940">
          <cell r="A2940">
            <v>2939</v>
          </cell>
          <cell r="B2940" t="str">
            <v>two thousand nine hundred thirty nine SDG Only</v>
          </cell>
        </row>
        <row r="2941">
          <cell r="A2941">
            <v>2940</v>
          </cell>
          <cell r="B2941" t="str">
            <v>two thousand nine hundred fourty  SDG Only</v>
          </cell>
        </row>
        <row r="2942">
          <cell r="A2942">
            <v>2941</v>
          </cell>
          <cell r="B2942" t="str">
            <v>two thousand nine hundred fourty one SDG Only</v>
          </cell>
        </row>
        <row r="2943">
          <cell r="A2943">
            <v>2942</v>
          </cell>
          <cell r="B2943" t="str">
            <v>two thousand nine hundred fourty two SDG Only</v>
          </cell>
        </row>
        <row r="2944">
          <cell r="A2944">
            <v>2943</v>
          </cell>
          <cell r="B2944" t="str">
            <v>two thousand nine hundred fourty three SDG Only</v>
          </cell>
        </row>
        <row r="2945">
          <cell r="A2945">
            <v>2944</v>
          </cell>
          <cell r="B2945" t="str">
            <v>two thousand nine hundred fourty four SDG Only</v>
          </cell>
        </row>
        <row r="2946">
          <cell r="A2946">
            <v>2945</v>
          </cell>
          <cell r="B2946" t="str">
            <v>two thousand nine hundred fourty five SDG Only</v>
          </cell>
        </row>
        <row r="2947">
          <cell r="A2947">
            <v>2946</v>
          </cell>
          <cell r="B2947" t="str">
            <v>two thousand nine hundred fourty six SDG Only</v>
          </cell>
        </row>
        <row r="2948">
          <cell r="A2948">
            <v>2947</v>
          </cell>
          <cell r="B2948" t="str">
            <v>two thousand nine hundred fourty seven SDG Only</v>
          </cell>
        </row>
        <row r="2949">
          <cell r="A2949">
            <v>2948</v>
          </cell>
          <cell r="B2949" t="str">
            <v>two thousand nine hundred fourty eight SDG Only</v>
          </cell>
        </row>
        <row r="2950">
          <cell r="A2950">
            <v>2949</v>
          </cell>
          <cell r="B2950" t="str">
            <v>two thousand nine hundred fourty nine SDG Only</v>
          </cell>
        </row>
        <row r="2951">
          <cell r="A2951">
            <v>2950</v>
          </cell>
          <cell r="B2951" t="str">
            <v>two thousand nine hundred fifty  SDG Only</v>
          </cell>
        </row>
        <row r="2952">
          <cell r="A2952">
            <v>2951</v>
          </cell>
          <cell r="B2952" t="str">
            <v>two thousand nine hundred fifty one SDG Only</v>
          </cell>
        </row>
        <row r="2953">
          <cell r="A2953">
            <v>2952</v>
          </cell>
          <cell r="B2953" t="str">
            <v>two thousand nine hundred fifty two SDG Only</v>
          </cell>
        </row>
        <row r="2954">
          <cell r="A2954">
            <v>2953</v>
          </cell>
          <cell r="B2954" t="str">
            <v>two thousand nine hundred fifty three SDG Only</v>
          </cell>
        </row>
        <row r="2955">
          <cell r="A2955">
            <v>2954</v>
          </cell>
          <cell r="B2955" t="str">
            <v>two thousand nine hundred fifty four SDG Only</v>
          </cell>
        </row>
        <row r="2956">
          <cell r="A2956">
            <v>2955</v>
          </cell>
          <cell r="B2956" t="str">
            <v>two thousand nine hundred fifty five SDG Only</v>
          </cell>
        </row>
        <row r="2957">
          <cell r="A2957">
            <v>2956</v>
          </cell>
          <cell r="B2957" t="str">
            <v>two thousand nine hundred fifty six SDG Only</v>
          </cell>
        </row>
        <row r="2958">
          <cell r="A2958">
            <v>2957</v>
          </cell>
          <cell r="B2958" t="str">
            <v>two thousand nine hundred fifty seven SDG Only</v>
          </cell>
        </row>
        <row r="2959">
          <cell r="A2959">
            <v>2958</v>
          </cell>
          <cell r="B2959" t="str">
            <v>two thousand nine hundred fifty eight SDG Only</v>
          </cell>
        </row>
        <row r="2960">
          <cell r="A2960">
            <v>2959</v>
          </cell>
          <cell r="B2960" t="str">
            <v>two thousand nine hundred fifty nine SDG Only</v>
          </cell>
        </row>
        <row r="2961">
          <cell r="A2961">
            <v>2960</v>
          </cell>
          <cell r="B2961" t="str">
            <v>two thousand nine hundred sixty  SDG Only</v>
          </cell>
        </row>
        <row r="2962">
          <cell r="A2962">
            <v>2961</v>
          </cell>
          <cell r="B2962" t="str">
            <v>two thousand nine hundred sixty one SDG Only</v>
          </cell>
        </row>
        <row r="2963">
          <cell r="A2963">
            <v>2962</v>
          </cell>
          <cell r="B2963" t="str">
            <v>two thousand nine hundred sixty two SDG Only</v>
          </cell>
        </row>
        <row r="2964">
          <cell r="A2964">
            <v>2963</v>
          </cell>
          <cell r="B2964" t="str">
            <v>two thousand nine hundred sixty three SDG Only</v>
          </cell>
        </row>
        <row r="2965">
          <cell r="A2965">
            <v>2964</v>
          </cell>
          <cell r="B2965" t="str">
            <v>two thousand nine hundred sixty four SDG Only</v>
          </cell>
        </row>
        <row r="2966">
          <cell r="A2966">
            <v>2965</v>
          </cell>
          <cell r="B2966" t="str">
            <v>two thousand nine hundred sixty five SDG Only</v>
          </cell>
        </row>
        <row r="2967">
          <cell r="A2967">
            <v>2966</v>
          </cell>
          <cell r="B2967" t="str">
            <v>two thousand nine hundred sixty six SDG Only</v>
          </cell>
        </row>
        <row r="2968">
          <cell r="A2968">
            <v>2967</v>
          </cell>
          <cell r="B2968" t="str">
            <v>two thousand nine hundred sixty seven SDG Only</v>
          </cell>
        </row>
        <row r="2969">
          <cell r="A2969">
            <v>2968</v>
          </cell>
          <cell r="B2969" t="str">
            <v>two thousand nine hundred sixty eight SDG Only</v>
          </cell>
        </row>
        <row r="2970">
          <cell r="A2970">
            <v>2969</v>
          </cell>
          <cell r="B2970" t="str">
            <v>two thousand nine hundred sixty nine SDG Only</v>
          </cell>
        </row>
        <row r="2971">
          <cell r="A2971">
            <v>2970</v>
          </cell>
          <cell r="B2971" t="str">
            <v>two thousand nine hundred seventy  SDG Only</v>
          </cell>
        </row>
        <row r="2972">
          <cell r="A2972">
            <v>2971</v>
          </cell>
          <cell r="B2972" t="str">
            <v>two thousand nine hundred seventy one SDG Only</v>
          </cell>
        </row>
        <row r="2973">
          <cell r="A2973">
            <v>2972</v>
          </cell>
          <cell r="B2973" t="str">
            <v>two thousand nine hundred seventy two SDG Only</v>
          </cell>
        </row>
        <row r="2974">
          <cell r="A2974">
            <v>2973</v>
          </cell>
          <cell r="B2974" t="str">
            <v>two thousand nine hundred seventy three SDG Only</v>
          </cell>
        </row>
        <row r="2975">
          <cell r="A2975">
            <v>2974</v>
          </cell>
          <cell r="B2975" t="str">
            <v>two thousand nine hundred seventy four SDG Only</v>
          </cell>
        </row>
        <row r="2976">
          <cell r="A2976">
            <v>2975</v>
          </cell>
          <cell r="B2976" t="str">
            <v>two thousand nine hundred seventy five SDG Only</v>
          </cell>
        </row>
        <row r="2977">
          <cell r="A2977">
            <v>2976</v>
          </cell>
          <cell r="B2977" t="str">
            <v>two thousand nine hundred seventy six SDG Only</v>
          </cell>
        </row>
        <row r="2978">
          <cell r="A2978">
            <v>2977</v>
          </cell>
          <cell r="B2978" t="str">
            <v>two thousand nine hundred seventy seven SDG Only</v>
          </cell>
        </row>
        <row r="2979">
          <cell r="A2979">
            <v>2978</v>
          </cell>
          <cell r="B2979" t="str">
            <v>two thousand nine hundred seventy eight SDG Only</v>
          </cell>
        </row>
        <row r="2980">
          <cell r="A2980">
            <v>2979</v>
          </cell>
          <cell r="B2980" t="str">
            <v>two thousand nine hundred seventy nine SDG Only</v>
          </cell>
        </row>
        <row r="2981">
          <cell r="A2981">
            <v>2980</v>
          </cell>
          <cell r="B2981" t="str">
            <v>two thousand nine hundred eighty  SDG Only</v>
          </cell>
        </row>
        <row r="2982">
          <cell r="A2982">
            <v>2981</v>
          </cell>
          <cell r="B2982" t="str">
            <v>two thousand nine hundred eighty one SDG Only</v>
          </cell>
        </row>
        <row r="2983">
          <cell r="A2983">
            <v>2982</v>
          </cell>
          <cell r="B2983" t="str">
            <v>two thousand nine hundred eighty two SDG Only</v>
          </cell>
        </row>
        <row r="2984">
          <cell r="A2984">
            <v>2983</v>
          </cell>
          <cell r="B2984" t="str">
            <v>two thousand nine hundred eighty three SDG Only</v>
          </cell>
        </row>
        <row r="2985">
          <cell r="A2985">
            <v>2984</v>
          </cell>
          <cell r="B2985" t="str">
            <v>two thousand nine hundred eighty four SDG Only</v>
          </cell>
        </row>
        <row r="2986">
          <cell r="A2986">
            <v>2985</v>
          </cell>
          <cell r="B2986" t="str">
            <v>two thousand nine hundred eighty five SDG Only</v>
          </cell>
        </row>
        <row r="2987">
          <cell r="A2987">
            <v>2986</v>
          </cell>
          <cell r="B2987" t="str">
            <v>two thousand nine hundred eighty six SDG Only</v>
          </cell>
        </row>
        <row r="2988">
          <cell r="A2988">
            <v>2987</v>
          </cell>
          <cell r="B2988" t="str">
            <v>two thousand nine hundred eighty seven SDG Only</v>
          </cell>
        </row>
        <row r="2989">
          <cell r="A2989">
            <v>2988</v>
          </cell>
          <cell r="B2989" t="str">
            <v>two thousand nine hundred eighty eight SDG Only</v>
          </cell>
        </row>
        <row r="2990">
          <cell r="A2990">
            <v>2989</v>
          </cell>
          <cell r="B2990" t="str">
            <v>two thousand nine hundred eighty nine SDG Only</v>
          </cell>
        </row>
        <row r="2991">
          <cell r="A2991">
            <v>2990</v>
          </cell>
          <cell r="B2991" t="str">
            <v>two thousand nine hundred ninety  SDG Only</v>
          </cell>
        </row>
        <row r="2992">
          <cell r="A2992">
            <v>2991</v>
          </cell>
          <cell r="B2992" t="str">
            <v>two thousand nine hundred ninety one SDG Only</v>
          </cell>
        </row>
        <row r="2993">
          <cell r="A2993">
            <v>2992</v>
          </cell>
          <cell r="B2993" t="str">
            <v>two thousand nine hundred ninety two SDG Only</v>
          </cell>
        </row>
        <row r="2994">
          <cell r="A2994">
            <v>2993</v>
          </cell>
          <cell r="B2994" t="str">
            <v>two thousand nine hundred ninety three SDG Only</v>
          </cell>
        </row>
        <row r="2995">
          <cell r="A2995">
            <v>2994</v>
          </cell>
          <cell r="B2995" t="str">
            <v>two thousand nine hundred ninety four SDG Only</v>
          </cell>
        </row>
        <row r="2996">
          <cell r="A2996">
            <v>2995</v>
          </cell>
          <cell r="B2996" t="str">
            <v>two thousand nine hundred ninety five SDG Only</v>
          </cell>
        </row>
        <row r="2997">
          <cell r="A2997">
            <v>2996</v>
          </cell>
          <cell r="B2997" t="str">
            <v>two thousand nine hundred ninety six SDG Only</v>
          </cell>
        </row>
        <row r="2998">
          <cell r="A2998">
            <v>2997</v>
          </cell>
          <cell r="B2998" t="str">
            <v>two thousand nine hundred ninety seven SDG Only</v>
          </cell>
        </row>
        <row r="2999">
          <cell r="A2999">
            <v>2998</v>
          </cell>
          <cell r="B2999" t="str">
            <v>two thousand nine hundred ninety eight SDG Only</v>
          </cell>
        </row>
        <row r="3000">
          <cell r="A3000">
            <v>2999</v>
          </cell>
          <cell r="B3000" t="str">
            <v>two thousand nine hundred ninety nine SDG Only</v>
          </cell>
        </row>
        <row r="3001">
          <cell r="A3001">
            <v>3000</v>
          </cell>
          <cell r="B3001" t="str">
            <v>three thousand SDG Only</v>
          </cell>
        </row>
        <row r="3002">
          <cell r="A3002">
            <v>3001</v>
          </cell>
          <cell r="B3002" t="str">
            <v>three thousand  one SDG Only</v>
          </cell>
        </row>
        <row r="3003">
          <cell r="A3003">
            <v>3002</v>
          </cell>
          <cell r="B3003" t="str">
            <v>three thousand  two SDG Only</v>
          </cell>
        </row>
        <row r="3004">
          <cell r="A3004">
            <v>3003</v>
          </cell>
          <cell r="B3004" t="str">
            <v>three thousand  three SDG Only</v>
          </cell>
        </row>
        <row r="3005">
          <cell r="A3005">
            <v>3004</v>
          </cell>
          <cell r="B3005" t="str">
            <v>three thousand  four SDG Only</v>
          </cell>
        </row>
        <row r="3006">
          <cell r="A3006">
            <v>3005</v>
          </cell>
          <cell r="B3006" t="str">
            <v>three thousand  five SDG Only</v>
          </cell>
        </row>
        <row r="3007">
          <cell r="A3007">
            <v>3006</v>
          </cell>
          <cell r="B3007" t="str">
            <v>three thousand  six SDG Only</v>
          </cell>
        </row>
        <row r="3008">
          <cell r="A3008">
            <v>3007</v>
          </cell>
          <cell r="B3008" t="str">
            <v>three thousand  seven SDG Only</v>
          </cell>
        </row>
        <row r="3009">
          <cell r="A3009">
            <v>3008</v>
          </cell>
          <cell r="B3009" t="str">
            <v>three thousand  eight SDG Only</v>
          </cell>
        </row>
        <row r="3010">
          <cell r="A3010">
            <v>3009</v>
          </cell>
          <cell r="B3010" t="str">
            <v>three thousand  nine SDG Only</v>
          </cell>
        </row>
        <row r="3011">
          <cell r="A3011">
            <v>3010</v>
          </cell>
          <cell r="B3011" t="str">
            <v>three thousand  ten SDG Only</v>
          </cell>
        </row>
        <row r="3012">
          <cell r="A3012">
            <v>3011</v>
          </cell>
          <cell r="B3012" t="str">
            <v>three thousand  eleven SDG Only</v>
          </cell>
        </row>
        <row r="3013">
          <cell r="A3013">
            <v>3012</v>
          </cell>
          <cell r="B3013" t="str">
            <v>three thousand  twelve SDG Only</v>
          </cell>
        </row>
        <row r="3014">
          <cell r="A3014">
            <v>3013</v>
          </cell>
          <cell r="B3014" t="str">
            <v>three thousand  thirteen SDG Only</v>
          </cell>
        </row>
        <row r="3015">
          <cell r="A3015">
            <v>3014</v>
          </cell>
          <cell r="B3015" t="str">
            <v>three thousand  fourteen SDG Only</v>
          </cell>
        </row>
        <row r="3016">
          <cell r="A3016">
            <v>3015</v>
          </cell>
          <cell r="B3016" t="str">
            <v>three thousand  fifteen SDG Only</v>
          </cell>
        </row>
        <row r="3017">
          <cell r="A3017">
            <v>3016</v>
          </cell>
          <cell r="B3017" t="str">
            <v>three thousand  sixteen SDG Only</v>
          </cell>
        </row>
        <row r="3018">
          <cell r="A3018">
            <v>3017</v>
          </cell>
          <cell r="B3018" t="str">
            <v>three thousand  seventeen SDG Only</v>
          </cell>
        </row>
        <row r="3019">
          <cell r="A3019">
            <v>3018</v>
          </cell>
          <cell r="B3019" t="str">
            <v>three thousand  eighteen SDG Only</v>
          </cell>
        </row>
        <row r="3020">
          <cell r="A3020">
            <v>3019</v>
          </cell>
          <cell r="B3020" t="str">
            <v>three thousand  nineteen SDG Only</v>
          </cell>
        </row>
        <row r="3021">
          <cell r="A3021">
            <v>3020</v>
          </cell>
          <cell r="B3021" t="str">
            <v>three thousand  twenty  SDG Only</v>
          </cell>
        </row>
        <row r="3022">
          <cell r="A3022">
            <v>3021</v>
          </cell>
          <cell r="B3022" t="str">
            <v>three thousand  twenty one SDG Only</v>
          </cell>
        </row>
        <row r="3023">
          <cell r="A3023">
            <v>3022</v>
          </cell>
          <cell r="B3023" t="str">
            <v>three thousand  twenty two SDG Only</v>
          </cell>
        </row>
        <row r="3024">
          <cell r="A3024">
            <v>3023</v>
          </cell>
          <cell r="B3024" t="str">
            <v>three thousand  twenty three SDG Only</v>
          </cell>
        </row>
        <row r="3025">
          <cell r="A3025">
            <v>3024</v>
          </cell>
          <cell r="B3025" t="str">
            <v>three thousand  twenty four SDG Only</v>
          </cell>
        </row>
        <row r="3026">
          <cell r="A3026">
            <v>3025</v>
          </cell>
          <cell r="B3026" t="str">
            <v>three thousand  twenty five SDG Only</v>
          </cell>
        </row>
        <row r="3027">
          <cell r="A3027">
            <v>3026</v>
          </cell>
          <cell r="B3027" t="str">
            <v>three thousand  twenty six SDG Only</v>
          </cell>
        </row>
        <row r="3028">
          <cell r="A3028">
            <v>3027</v>
          </cell>
          <cell r="B3028" t="str">
            <v>three thousand  twenty seven SDG Only</v>
          </cell>
        </row>
        <row r="3029">
          <cell r="A3029">
            <v>3028</v>
          </cell>
          <cell r="B3029" t="str">
            <v>three thousand  twenty eight SDG Only</v>
          </cell>
        </row>
        <row r="3030">
          <cell r="A3030">
            <v>3029</v>
          </cell>
          <cell r="B3030" t="str">
            <v>three thousand  twenty nine SDG Only</v>
          </cell>
        </row>
        <row r="3031">
          <cell r="A3031">
            <v>3030</v>
          </cell>
          <cell r="B3031" t="str">
            <v>three thousand  thirty  SDG Only</v>
          </cell>
        </row>
        <row r="3032">
          <cell r="A3032">
            <v>3031</v>
          </cell>
          <cell r="B3032" t="str">
            <v>three thousand  thirty one SDG Only</v>
          </cell>
        </row>
        <row r="3033">
          <cell r="A3033">
            <v>3032</v>
          </cell>
          <cell r="B3033" t="str">
            <v>three thousand  thirty two SDG Only</v>
          </cell>
        </row>
        <row r="3034">
          <cell r="A3034">
            <v>3033</v>
          </cell>
          <cell r="B3034" t="str">
            <v>three thousand  thirty three SDG Only</v>
          </cell>
        </row>
        <row r="3035">
          <cell r="A3035">
            <v>3034</v>
          </cell>
          <cell r="B3035" t="str">
            <v>three thousand  thirty four SDG Only</v>
          </cell>
        </row>
        <row r="3036">
          <cell r="A3036">
            <v>3035</v>
          </cell>
          <cell r="B3036" t="str">
            <v>three thousand  thirty five SDG Only</v>
          </cell>
        </row>
        <row r="3037">
          <cell r="A3037">
            <v>3036</v>
          </cell>
          <cell r="B3037" t="str">
            <v>three thousand  thirty six SDG Only</v>
          </cell>
        </row>
        <row r="3038">
          <cell r="A3038">
            <v>3037</v>
          </cell>
          <cell r="B3038" t="str">
            <v>three thousand  thirty seven SDG Only</v>
          </cell>
        </row>
        <row r="3039">
          <cell r="A3039">
            <v>3038</v>
          </cell>
          <cell r="B3039" t="str">
            <v>three thousand  thirty eight SDG Only</v>
          </cell>
        </row>
        <row r="3040">
          <cell r="A3040">
            <v>3039</v>
          </cell>
          <cell r="B3040" t="str">
            <v>three thousand  thirty nine SDG Only</v>
          </cell>
        </row>
        <row r="3041">
          <cell r="A3041">
            <v>3040</v>
          </cell>
          <cell r="B3041" t="str">
            <v>three thousand  fourty  SDG Only</v>
          </cell>
        </row>
        <row r="3042">
          <cell r="A3042">
            <v>3041</v>
          </cell>
          <cell r="B3042" t="str">
            <v>three thousand  fourty one SDG Only</v>
          </cell>
        </row>
        <row r="3043">
          <cell r="A3043">
            <v>3042</v>
          </cell>
          <cell r="B3043" t="str">
            <v>three thousand  fourty two SDG Only</v>
          </cell>
        </row>
        <row r="3044">
          <cell r="A3044">
            <v>3043</v>
          </cell>
          <cell r="B3044" t="str">
            <v>three thousand  fourty three SDG Only</v>
          </cell>
        </row>
        <row r="3045">
          <cell r="A3045">
            <v>3044</v>
          </cell>
          <cell r="B3045" t="str">
            <v>three thousand  fourty four SDG Only</v>
          </cell>
        </row>
        <row r="3046">
          <cell r="A3046">
            <v>3045</v>
          </cell>
          <cell r="B3046" t="str">
            <v>three thousand  fourty five SDG Only</v>
          </cell>
        </row>
        <row r="3047">
          <cell r="A3047">
            <v>3046</v>
          </cell>
          <cell r="B3047" t="str">
            <v>three thousand  fourty six SDG Only</v>
          </cell>
        </row>
        <row r="3048">
          <cell r="A3048">
            <v>3047</v>
          </cell>
          <cell r="B3048" t="str">
            <v>three thousand  fourty seven SDG Only</v>
          </cell>
        </row>
        <row r="3049">
          <cell r="A3049">
            <v>3048</v>
          </cell>
          <cell r="B3049" t="str">
            <v>three thousand  fourty eight SDG Only</v>
          </cell>
        </row>
        <row r="3050">
          <cell r="A3050">
            <v>3049</v>
          </cell>
          <cell r="B3050" t="str">
            <v>three thousand  fourty nine SDG Only</v>
          </cell>
        </row>
        <row r="3051">
          <cell r="A3051">
            <v>3050</v>
          </cell>
          <cell r="B3051" t="str">
            <v>three thousand  fifty  SDG Only</v>
          </cell>
        </row>
        <row r="3052">
          <cell r="A3052">
            <v>3051</v>
          </cell>
          <cell r="B3052" t="str">
            <v>three thousand  fifty one SDG Only</v>
          </cell>
        </row>
        <row r="3053">
          <cell r="A3053">
            <v>3052</v>
          </cell>
          <cell r="B3053" t="str">
            <v>three thousand  fifty two SDG Only</v>
          </cell>
        </row>
        <row r="3054">
          <cell r="A3054">
            <v>3053</v>
          </cell>
          <cell r="B3054" t="str">
            <v>three thousand  fifty three SDG Only</v>
          </cell>
        </row>
        <row r="3055">
          <cell r="A3055">
            <v>3054</v>
          </cell>
          <cell r="B3055" t="str">
            <v>three thousand  fifty four SDG Only</v>
          </cell>
        </row>
        <row r="3056">
          <cell r="A3056">
            <v>3055</v>
          </cell>
          <cell r="B3056" t="str">
            <v>three thousand  fifty five SDG Only</v>
          </cell>
        </row>
        <row r="3057">
          <cell r="A3057">
            <v>3056</v>
          </cell>
          <cell r="B3057" t="str">
            <v>three thousand  fifty six SDG Only</v>
          </cell>
        </row>
        <row r="3058">
          <cell r="A3058">
            <v>3057</v>
          </cell>
          <cell r="B3058" t="str">
            <v>three thousand  fifty seven SDG Only</v>
          </cell>
        </row>
        <row r="3059">
          <cell r="A3059">
            <v>3058</v>
          </cell>
          <cell r="B3059" t="str">
            <v>three thousand  fifty eight SDG Only</v>
          </cell>
        </row>
        <row r="3060">
          <cell r="A3060">
            <v>3059</v>
          </cell>
          <cell r="B3060" t="str">
            <v>three thousand  fifty nine SDG Only</v>
          </cell>
        </row>
        <row r="3061">
          <cell r="A3061">
            <v>3060</v>
          </cell>
          <cell r="B3061" t="str">
            <v>three thousand  sixty  SDG Only</v>
          </cell>
        </row>
        <row r="3062">
          <cell r="A3062">
            <v>3061</v>
          </cell>
          <cell r="B3062" t="str">
            <v>three thousand  sixty one SDG Only</v>
          </cell>
        </row>
        <row r="3063">
          <cell r="A3063">
            <v>3062</v>
          </cell>
          <cell r="B3063" t="str">
            <v>three thousand  sixty two SDG Only</v>
          </cell>
        </row>
        <row r="3064">
          <cell r="A3064">
            <v>3063</v>
          </cell>
          <cell r="B3064" t="str">
            <v>three thousand  sixty three SDG Only</v>
          </cell>
        </row>
        <row r="3065">
          <cell r="A3065">
            <v>3064</v>
          </cell>
          <cell r="B3065" t="str">
            <v>three thousand  sixty four SDG Only</v>
          </cell>
        </row>
        <row r="3066">
          <cell r="A3066">
            <v>3065</v>
          </cell>
          <cell r="B3066" t="str">
            <v>three thousand  sixty five SDG Only</v>
          </cell>
        </row>
        <row r="3067">
          <cell r="A3067">
            <v>3066</v>
          </cell>
          <cell r="B3067" t="str">
            <v>three thousand  sixty six SDG Only</v>
          </cell>
        </row>
        <row r="3068">
          <cell r="A3068">
            <v>3067</v>
          </cell>
          <cell r="B3068" t="str">
            <v>three thousand  sixty seven SDG Only</v>
          </cell>
        </row>
        <row r="3069">
          <cell r="A3069">
            <v>3068</v>
          </cell>
          <cell r="B3069" t="str">
            <v>three thousand  sixty eight SDG Only</v>
          </cell>
        </row>
        <row r="3070">
          <cell r="A3070">
            <v>3069</v>
          </cell>
          <cell r="B3070" t="str">
            <v>three thousand  sixty nine SDG Only</v>
          </cell>
        </row>
        <row r="3071">
          <cell r="A3071">
            <v>3070</v>
          </cell>
          <cell r="B3071" t="str">
            <v>three thousand  seventy  SDG Only</v>
          </cell>
        </row>
        <row r="3072">
          <cell r="A3072">
            <v>3071</v>
          </cell>
          <cell r="B3072" t="str">
            <v>three thousand  seventy one SDG Only</v>
          </cell>
        </row>
        <row r="3073">
          <cell r="A3073">
            <v>3072</v>
          </cell>
          <cell r="B3073" t="str">
            <v>three thousand  seventy two SDG Only</v>
          </cell>
        </row>
        <row r="3074">
          <cell r="A3074">
            <v>3073</v>
          </cell>
          <cell r="B3074" t="str">
            <v>three thousand  seventy three SDG Only</v>
          </cell>
        </row>
        <row r="3075">
          <cell r="A3075">
            <v>3074</v>
          </cell>
          <cell r="B3075" t="str">
            <v>three thousand  seventy four SDG Only</v>
          </cell>
        </row>
        <row r="3076">
          <cell r="A3076">
            <v>3075</v>
          </cell>
          <cell r="B3076" t="str">
            <v>three thousand  seventy five SDG Only</v>
          </cell>
        </row>
        <row r="3077">
          <cell r="A3077">
            <v>3076</v>
          </cell>
          <cell r="B3077" t="str">
            <v>three thousand  seventy six SDG Only</v>
          </cell>
        </row>
        <row r="3078">
          <cell r="A3078">
            <v>3077</v>
          </cell>
          <cell r="B3078" t="str">
            <v>three thousand  seventy seven SDG Only</v>
          </cell>
        </row>
        <row r="3079">
          <cell r="A3079">
            <v>3078</v>
          </cell>
          <cell r="B3079" t="str">
            <v>three thousand  seventy eight SDG Only</v>
          </cell>
        </row>
        <row r="3080">
          <cell r="A3080">
            <v>3079</v>
          </cell>
          <cell r="B3080" t="str">
            <v>three thousand  seventy nine SDG Only</v>
          </cell>
        </row>
        <row r="3081">
          <cell r="A3081">
            <v>3080</v>
          </cell>
          <cell r="B3081" t="str">
            <v>three thousand  eighty  SDG Only</v>
          </cell>
        </row>
        <row r="3082">
          <cell r="A3082">
            <v>3081</v>
          </cell>
          <cell r="B3082" t="str">
            <v>three thousand  eighty one SDG Only</v>
          </cell>
        </row>
        <row r="3083">
          <cell r="A3083">
            <v>3082</v>
          </cell>
          <cell r="B3083" t="str">
            <v>three thousand  eighty two SDG Only</v>
          </cell>
        </row>
        <row r="3084">
          <cell r="A3084">
            <v>3083</v>
          </cell>
          <cell r="B3084" t="str">
            <v>three thousand  eighty three SDG Only</v>
          </cell>
        </row>
        <row r="3085">
          <cell r="A3085">
            <v>3084</v>
          </cell>
          <cell r="B3085" t="str">
            <v>three thousand  eighty four SDG Only</v>
          </cell>
        </row>
        <row r="3086">
          <cell r="A3086">
            <v>3085</v>
          </cell>
          <cell r="B3086" t="str">
            <v>three thousand  eighty five SDG Only</v>
          </cell>
        </row>
        <row r="3087">
          <cell r="A3087">
            <v>3086</v>
          </cell>
          <cell r="B3087" t="str">
            <v>three thousand  eighty six SDG Only</v>
          </cell>
        </row>
        <row r="3088">
          <cell r="A3088">
            <v>3087</v>
          </cell>
          <cell r="B3088" t="str">
            <v>three thousand  eighty seven SDG Only</v>
          </cell>
        </row>
        <row r="3089">
          <cell r="A3089">
            <v>3088</v>
          </cell>
          <cell r="B3089" t="str">
            <v>three thousand  eighty eight SDG Only</v>
          </cell>
        </row>
        <row r="3090">
          <cell r="A3090">
            <v>3089</v>
          </cell>
          <cell r="B3090" t="str">
            <v>three thousand  eighty nine SDG Only</v>
          </cell>
        </row>
        <row r="3091">
          <cell r="A3091">
            <v>3090</v>
          </cell>
          <cell r="B3091" t="str">
            <v>three thousand  ninety  SDG Only</v>
          </cell>
        </row>
        <row r="3092">
          <cell r="A3092">
            <v>3091</v>
          </cell>
          <cell r="B3092" t="str">
            <v>three thousand  ninety one SDG Only</v>
          </cell>
        </row>
        <row r="3093">
          <cell r="A3093">
            <v>3092</v>
          </cell>
          <cell r="B3093" t="str">
            <v>three thousand  ninety two SDG Only</v>
          </cell>
        </row>
        <row r="3094">
          <cell r="A3094">
            <v>3093</v>
          </cell>
          <cell r="B3094" t="str">
            <v>three thousand  ninety three SDG Only</v>
          </cell>
        </row>
        <row r="3095">
          <cell r="A3095">
            <v>3094</v>
          </cell>
          <cell r="B3095" t="str">
            <v>three thousand  ninety four SDG Only</v>
          </cell>
        </row>
        <row r="3096">
          <cell r="A3096">
            <v>3095</v>
          </cell>
          <cell r="B3096" t="str">
            <v>three thousand  ninety five SDG Only</v>
          </cell>
        </row>
        <row r="3097">
          <cell r="A3097">
            <v>3096</v>
          </cell>
          <cell r="B3097" t="str">
            <v>three thousand  ninety six SDG Only</v>
          </cell>
        </row>
        <row r="3098">
          <cell r="A3098">
            <v>3097</v>
          </cell>
          <cell r="B3098" t="str">
            <v>three thousand  ninety seven SDG Only</v>
          </cell>
        </row>
        <row r="3099">
          <cell r="A3099">
            <v>3098</v>
          </cell>
          <cell r="B3099" t="str">
            <v>three thousand  ninety eight SDG Only</v>
          </cell>
        </row>
        <row r="3100">
          <cell r="A3100">
            <v>3099</v>
          </cell>
          <cell r="B3100" t="str">
            <v>three thousand  ninety nine SDG Only</v>
          </cell>
        </row>
        <row r="3101">
          <cell r="A3101">
            <v>3100</v>
          </cell>
          <cell r="B3101" t="str">
            <v>three thousand one hundred  SDG Only</v>
          </cell>
        </row>
        <row r="3102">
          <cell r="A3102">
            <v>3101</v>
          </cell>
          <cell r="B3102" t="str">
            <v>three thousand one hundred one SDG Only</v>
          </cell>
        </row>
        <row r="3103">
          <cell r="A3103">
            <v>3102</v>
          </cell>
          <cell r="B3103" t="str">
            <v>three thousand one hundred two SDG Only</v>
          </cell>
        </row>
        <row r="3104">
          <cell r="A3104">
            <v>3103</v>
          </cell>
          <cell r="B3104" t="str">
            <v>three thousand one hundred three SDG Only</v>
          </cell>
        </row>
        <row r="3105">
          <cell r="A3105">
            <v>3104</v>
          </cell>
          <cell r="B3105" t="str">
            <v>three thousand one hundred four SDG Only</v>
          </cell>
        </row>
        <row r="3106">
          <cell r="A3106">
            <v>3105</v>
          </cell>
          <cell r="B3106" t="str">
            <v>three thousand one hundred five SDG Only</v>
          </cell>
        </row>
        <row r="3107">
          <cell r="A3107">
            <v>3106</v>
          </cell>
          <cell r="B3107" t="str">
            <v>three thousand one hundred six SDG Only</v>
          </cell>
        </row>
        <row r="3108">
          <cell r="A3108">
            <v>3107</v>
          </cell>
          <cell r="B3108" t="str">
            <v>three thousand one hundred seven SDG Only</v>
          </cell>
        </row>
        <row r="3109">
          <cell r="A3109">
            <v>3108</v>
          </cell>
          <cell r="B3109" t="str">
            <v>three thousand one hundred eight SDG Only</v>
          </cell>
        </row>
        <row r="3110">
          <cell r="A3110">
            <v>3109</v>
          </cell>
          <cell r="B3110" t="str">
            <v>three thousand one hundred nine SDG Only</v>
          </cell>
        </row>
        <row r="3111">
          <cell r="A3111">
            <v>3110</v>
          </cell>
          <cell r="B3111" t="str">
            <v>three thousand one hundred ten SDG Only</v>
          </cell>
        </row>
        <row r="3112">
          <cell r="A3112">
            <v>3111</v>
          </cell>
          <cell r="B3112" t="str">
            <v>three thousand one hundred eleven SDG Only</v>
          </cell>
        </row>
        <row r="3113">
          <cell r="A3113">
            <v>3112</v>
          </cell>
          <cell r="B3113" t="str">
            <v>three thousand one hundred twelve SDG Only</v>
          </cell>
        </row>
        <row r="3114">
          <cell r="A3114">
            <v>3113</v>
          </cell>
          <cell r="B3114" t="str">
            <v>three thousand one hundred thirteen SDG Only</v>
          </cell>
        </row>
        <row r="3115">
          <cell r="A3115">
            <v>3114</v>
          </cell>
          <cell r="B3115" t="str">
            <v>three thousand one hundred fourteen SDG Only</v>
          </cell>
        </row>
        <row r="3116">
          <cell r="A3116">
            <v>3115</v>
          </cell>
          <cell r="B3116" t="str">
            <v>three thousand one hundred fifteen SDG Only</v>
          </cell>
        </row>
        <row r="3117">
          <cell r="A3117">
            <v>3116</v>
          </cell>
          <cell r="B3117" t="str">
            <v>three thousand one hundred sixteen SDG Only</v>
          </cell>
        </row>
        <row r="3118">
          <cell r="A3118">
            <v>3117</v>
          </cell>
          <cell r="B3118" t="str">
            <v>three thousand one hundred seventeen SDG Only</v>
          </cell>
        </row>
        <row r="3119">
          <cell r="A3119">
            <v>3118</v>
          </cell>
          <cell r="B3119" t="str">
            <v>three thousand one hundred eighteen SDG Only</v>
          </cell>
        </row>
        <row r="3120">
          <cell r="A3120">
            <v>3119</v>
          </cell>
          <cell r="B3120" t="str">
            <v>three thousand one hundred nineteen SDG Only</v>
          </cell>
        </row>
        <row r="3121">
          <cell r="A3121">
            <v>3120</v>
          </cell>
          <cell r="B3121" t="str">
            <v>three thousand one hundred twenty  SDG Only</v>
          </cell>
        </row>
        <row r="3122">
          <cell r="A3122">
            <v>3121</v>
          </cell>
          <cell r="B3122" t="str">
            <v>three thousand one hundred twenty one SDG Only</v>
          </cell>
        </row>
        <row r="3123">
          <cell r="A3123">
            <v>3122</v>
          </cell>
          <cell r="B3123" t="str">
            <v>three thousand one hundred twenty two SDG Only</v>
          </cell>
        </row>
        <row r="3124">
          <cell r="A3124">
            <v>3123</v>
          </cell>
          <cell r="B3124" t="str">
            <v>three thousand one hundred twenty three SDG Only</v>
          </cell>
        </row>
        <row r="3125">
          <cell r="A3125">
            <v>3124</v>
          </cell>
          <cell r="B3125" t="str">
            <v>three thousand one hundred twenty four SDG Only</v>
          </cell>
        </row>
        <row r="3126">
          <cell r="A3126">
            <v>3125</v>
          </cell>
          <cell r="B3126" t="str">
            <v>three thousand one hundred twenty five SDG Only</v>
          </cell>
        </row>
        <row r="3127">
          <cell r="A3127">
            <v>3126</v>
          </cell>
          <cell r="B3127" t="str">
            <v>three thousand one hundred twenty six SDG Only</v>
          </cell>
        </row>
        <row r="3128">
          <cell r="A3128">
            <v>3127</v>
          </cell>
          <cell r="B3128" t="str">
            <v>three thousand one hundred twenty seven SDG Only</v>
          </cell>
        </row>
        <row r="3129">
          <cell r="A3129">
            <v>3128</v>
          </cell>
          <cell r="B3129" t="str">
            <v>three thousand one hundred twenty eight SDG Only</v>
          </cell>
        </row>
        <row r="3130">
          <cell r="A3130">
            <v>3129</v>
          </cell>
          <cell r="B3130" t="str">
            <v>three thousand one hundred twenty nine SDG Only</v>
          </cell>
        </row>
        <row r="3131">
          <cell r="A3131">
            <v>3130</v>
          </cell>
          <cell r="B3131" t="str">
            <v>three thousand one hundred thirty  SDG Only</v>
          </cell>
        </row>
        <row r="3132">
          <cell r="A3132">
            <v>3131</v>
          </cell>
          <cell r="B3132" t="str">
            <v>three thousand one hundred thirty one SDG Only</v>
          </cell>
        </row>
        <row r="3133">
          <cell r="A3133">
            <v>3132</v>
          </cell>
          <cell r="B3133" t="str">
            <v>three thousand one hundred thirty two SDG Only</v>
          </cell>
        </row>
        <row r="3134">
          <cell r="A3134">
            <v>3133</v>
          </cell>
          <cell r="B3134" t="str">
            <v>three thousand one hundred thirty three SDG Only</v>
          </cell>
        </row>
        <row r="3135">
          <cell r="A3135">
            <v>3134</v>
          </cell>
          <cell r="B3135" t="str">
            <v>three thousand one hundred thirty four SDG Only</v>
          </cell>
        </row>
        <row r="3136">
          <cell r="A3136">
            <v>3135</v>
          </cell>
          <cell r="B3136" t="str">
            <v>three thousand one hundred thirty five SDG Only</v>
          </cell>
        </row>
        <row r="3137">
          <cell r="A3137">
            <v>3136</v>
          </cell>
          <cell r="B3137" t="str">
            <v>three thousand one hundred thirty six SDG Only</v>
          </cell>
        </row>
        <row r="3138">
          <cell r="A3138">
            <v>3137</v>
          </cell>
          <cell r="B3138" t="str">
            <v>three thousand one hundred thirty seven SDG Only</v>
          </cell>
        </row>
        <row r="3139">
          <cell r="A3139">
            <v>3138</v>
          </cell>
          <cell r="B3139" t="str">
            <v>three thousand one hundred thirty eight SDG Only</v>
          </cell>
        </row>
        <row r="3140">
          <cell r="A3140">
            <v>3139</v>
          </cell>
          <cell r="B3140" t="str">
            <v>three thousand one hundred thirty nine SDG Only</v>
          </cell>
        </row>
        <row r="3141">
          <cell r="A3141">
            <v>3140</v>
          </cell>
          <cell r="B3141" t="str">
            <v>three thousand one hundred fourty  SDG Only</v>
          </cell>
        </row>
        <row r="3142">
          <cell r="A3142">
            <v>3141</v>
          </cell>
          <cell r="B3142" t="str">
            <v>three thousand one hundred fourty one SDG Only</v>
          </cell>
        </row>
        <row r="3143">
          <cell r="A3143">
            <v>3142</v>
          </cell>
          <cell r="B3143" t="str">
            <v>three thousand one hundred fourty two SDG Only</v>
          </cell>
        </row>
        <row r="3144">
          <cell r="A3144">
            <v>3143</v>
          </cell>
          <cell r="B3144" t="str">
            <v>three thousand one hundred fourty three SDG Only</v>
          </cell>
        </row>
        <row r="3145">
          <cell r="A3145">
            <v>3144</v>
          </cell>
          <cell r="B3145" t="str">
            <v>three thousand one hundred fourty four SDG Only</v>
          </cell>
        </row>
        <row r="3146">
          <cell r="A3146">
            <v>3145</v>
          </cell>
          <cell r="B3146" t="str">
            <v>three thousand one hundred fourty five SDG Only</v>
          </cell>
        </row>
        <row r="3147">
          <cell r="A3147">
            <v>3146</v>
          </cell>
          <cell r="B3147" t="str">
            <v>three thousand one hundred fourty six SDG Only</v>
          </cell>
        </row>
        <row r="3148">
          <cell r="A3148">
            <v>3147</v>
          </cell>
          <cell r="B3148" t="str">
            <v>three thousand one hundred fourty seven SDG Only</v>
          </cell>
        </row>
        <row r="3149">
          <cell r="A3149">
            <v>3148</v>
          </cell>
          <cell r="B3149" t="str">
            <v>three thousand one hundred fourty eight SDG Only</v>
          </cell>
        </row>
        <row r="3150">
          <cell r="A3150">
            <v>3149</v>
          </cell>
          <cell r="B3150" t="str">
            <v>three thousand one hundred fourty nine SDG Only</v>
          </cell>
        </row>
        <row r="3151">
          <cell r="A3151">
            <v>3150</v>
          </cell>
          <cell r="B3151" t="str">
            <v>three thousand one hundred fifty  SDG Only</v>
          </cell>
        </row>
        <row r="3152">
          <cell r="A3152">
            <v>3151</v>
          </cell>
          <cell r="B3152" t="str">
            <v>three thousand one hundred fifty one SDG Only</v>
          </cell>
        </row>
        <row r="3153">
          <cell r="A3153">
            <v>3152</v>
          </cell>
          <cell r="B3153" t="str">
            <v>three thousand one hundred fifty two SDG Only</v>
          </cell>
        </row>
        <row r="3154">
          <cell r="A3154">
            <v>3153</v>
          </cell>
          <cell r="B3154" t="str">
            <v>three thousand one hundred fifty three SDG Only</v>
          </cell>
        </row>
        <row r="3155">
          <cell r="A3155">
            <v>3154</v>
          </cell>
          <cell r="B3155" t="str">
            <v>three thousand one hundred fifty four SDG Only</v>
          </cell>
        </row>
        <row r="3156">
          <cell r="A3156">
            <v>3155</v>
          </cell>
          <cell r="B3156" t="str">
            <v>three thousand one hundred fifty five SDG Only</v>
          </cell>
        </row>
        <row r="3157">
          <cell r="A3157">
            <v>3156</v>
          </cell>
          <cell r="B3157" t="str">
            <v>three thousand one hundred fifty six SDG Only</v>
          </cell>
        </row>
        <row r="3158">
          <cell r="A3158">
            <v>3157</v>
          </cell>
          <cell r="B3158" t="str">
            <v>three thousand one hundred fifty seven SDG Only</v>
          </cell>
        </row>
        <row r="3159">
          <cell r="A3159">
            <v>3158</v>
          </cell>
          <cell r="B3159" t="str">
            <v>three thousand one hundred fifty eight SDG Only</v>
          </cell>
        </row>
        <row r="3160">
          <cell r="A3160">
            <v>3159</v>
          </cell>
          <cell r="B3160" t="str">
            <v>three thousand one hundred fifty nine SDG Only</v>
          </cell>
        </row>
        <row r="3161">
          <cell r="A3161">
            <v>3160</v>
          </cell>
          <cell r="B3161" t="str">
            <v>three thousand one hundred sixty  SDG Only</v>
          </cell>
        </row>
        <row r="3162">
          <cell r="A3162">
            <v>3161</v>
          </cell>
          <cell r="B3162" t="str">
            <v>three thousand one hundred sixty one SDG Only</v>
          </cell>
        </row>
        <row r="3163">
          <cell r="A3163">
            <v>3162</v>
          </cell>
          <cell r="B3163" t="str">
            <v>three thousand one hundred sixty two SDG Only</v>
          </cell>
        </row>
        <row r="3164">
          <cell r="A3164">
            <v>3163</v>
          </cell>
          <cell r="B3164" t="str">
            <v>three thousand one hundred sixty three SDG Only</v>
          </cell>
        </row>
        <row r="3165">
          <cell r="A3165">
            <v>3164</v>
          </cell>
          <cell r="B3165" t="str">
            <v>three thousand one hundred sixty four SDG Only</v>
          </cell>
        </row>
        <row r="3166">
          <cell r="A3166">
            <v>3165</v>
          </cell>
          <cell r="B3166" t="str">
            <v>three thousand one hundred sixty five SDG Only</v>
          </cell>
        </row>
        <row r="3167">
          <cell r="A3167">
            <v>3166</v>
          </cell>
          <cell r="B3167" t="str">
            <v>three thousand one hundred sixty six SDG Only</v>
          </cell>
        </row>
        <row r="3168">
          <cell r="A3168">
            <v>3167</v>
          </cell>
          <cell r="B3168" t="str">
            <v>three thousand one hundred sixty seven SDG Only</v>
          </cell>
        </row>
        <row r="3169">
          <cell r="A3169">
            <v>3168</v>
          </cell>
          <cell r="B3169" t="str">
            <v>three thousand one hundred sixty eight SDG Only</v>
          </cell>
        </row>
        <row r="3170">
          <cell r="A3170">
            <v>3169</v>
          </cell>
          <cell r="B3170" t="str">
            <v>three thousand one hundred sixty nine SDG Only</v>
          </cell>
        </row>
        <row r="3171">
          <cell r="A3171">
            <v>3170</v>
          </cell>
          <cell r="B3171" t="str">
            <v>three thousand one hundred seventy  SDG Only</v>
          </cell>
        </row>
        <row r="3172">
          <cell r="A3172">
            <v>3171</v>
          </cell>
          <cell r="B3172" t="str">
            <v>three thousand one hundred seventy one SDG Only</v>
          </cell>
        </row>
        <row r="3173">
          <cell r="A3173">
            <v>3172</v>
          </cell>
          <cell r="B3173" t="str">
            <v>three thousand one hundred seventy two SDG Only</v>
          </cell>
        </row>
        <row r="3174">
          <cell r="A3174">
            <v>3173</v>
          </cell>
          <cell r="B3174" t="str">
            <v>three thousand one hundred seventy three SDG Only</v>
          </cell>
        </row>
        <row r="3175">
          <cell r="A3175">
            <v>3174</v>
          </cell>
          <cell r="B3175" t="str">
            <v>three thousand one hundred seventy four SDG Only</v>
          </cell>
        </row>
        <row r="3176">
          <cell r="A3176">
            <v>3175</v>
          </cell>
          <cell r="B3176" t="str">
            <v>three thousand one hundred seventy five SDG Only</v>
          </cell>
        </row>
        <row r="3177">
          <cell r="A3177">
            <v>3176</v>
          </cell>
          <cell r="B3177" t="str">
            <v>three thousand one hundred seventy six SDG Only</v>
          </cell>
        </row>
        <row r="3178">
          <cell r="A3178">
            <v>3177</v>
          </cell>
          <cell r="B3178" t="str">
            <v>three thousand one hundred seventy seven SDG Only</v>
          </cell>
        </row>
        <row r="3179">
          <cell r="A3179">
            <v>3178</v>
          </cell>
          <cell r="B3179" t="str">
            <v>three thousand one hundred seventy eight SDG Only</v>
          </cell>
        </row>
        <row r="3180">
          <cell r="A3180">
            <v>3179</v>
          </cell>
          <cell r="B3180" t="str">
            <v>three thousand one hundred seventy nine SDG Only</v>
          </cell>
        </row>
        <row r="3181">
          <cell r="A3181">
            <v>3180</v>
          </cell>
          <cell r="B3181" t="str">
            <v>three thousand one hundred eighty  SDG Only</v>
          </cell>
        </row>
        <row r="3182">
          <cell r="A3182">
            <v>3181</v>
          </cell>
          <cell r="B3182" t="str">
            <v>three thousand one hundred eighty one SDG Only</v>
          </cell>
        </row>
        <row r="3183">
          <cell r="A3183">
            <v>3182</v>
          </cell>
          <cell r="B3183" t="str">
            <v>three thousand one hundred eighty two SDG Only</v>
          </cell>
        </row>
        <row r="3184">
          <cell r="A3184">
            <v>3183</v>
          </cell>
          <cell r="B3184" t="str">
            <v>three thousand one hundred eighty three SDG Only</v>
          </cell>
        </row>
        <row r="3185">
          <cell r="A3185">
            <v>3184</v>
          </cell>
          <cell r="B3185" t="str">
            <v>three thousand one hundred eighty four SDG Only</v>
          </cell>
        </row>
        <row r="3186">
          <cell r="A3186">
            <v>3185</v>
          </cell>
          <cell r="B3186" t="str">
            <v>three thousand one hundred eighty five SDG Only</v>
          </cell>
        </row>
        <row r="3187">
          <cell r="A3187">
            <v>3186</v>
          </cell>
          <cell r="B3187" t="str">
            <v>three thousand one hundred eighty six SDG Only</v>
          </cell>
        </row>
        <row r="3188">
          <cell r="A3188">
            <v>3187</v>
          </cell>
          <cell r="B3188" t="str">
            <v>three thousand one hundred eighty seven SDG Only</v>
          </cell>
        </row>
        <row r="3189">
          <cell r="A3189">
            <v>3188</v>
          </cell>
          <cell r="B3189" t="str">
            <v>three thousand one hundred eighty eight SDG Only</v>
          </cell>
        </row>
        <row r="3190">
          <cell r="A3190">
            <v>3189</v>
          </cell>
          <cell r="B3190" t="str">
            <v>three thousand one hundred eighty nine SDG Only</v>
          </cell>
        </row>
        <row r="3191">
          <cell r="A3191">
            <v>3190</v>
          </cell>
          <cell r="B3191" t="str">
            <v>three thousand one hundred ninety  SDG Only</v>
          </cell>
        </row>
        <row r="3192">
          <cell r="A3192">
            <v>3191</v>
          </cell>
          <cell r="B3192" t="str">
            <v>three thousand one hundred ninety one SDG Only</v>
          </cell>
        </row>
        <row r="3193">
          <cell r="A3193">
            <v>3192</v>
          </cell>
          <cell r="B3193" t="str">
            <v>three thousand one hundred ninety two SDG Only</v>
          </cell>
        </row>
        <row r="3194">
          <cell r="A3194">
            <v>3193</v>
          </cell>
          <cell r="B3194" t="str">
            <v>three thousand one hundred ninety three SDG Only</v>
          </cell>
        </row>
        <row r="3195">
          <cell r="A3195">
            <v>3194</v>
          </cell>
          <cell r="B3195" t="str">
            <v>three thousand one hundred ninety four SDG Only</v>
          </cell>
        </row>
        <row r="3196">
          <cell r="A3196">
            <v>3195</v>
          </cell>
          <cell r="B3196" t="str">
            <v>three thousand one hundred ninety five SDG Only</v>
          </cell>
        </row>
        <row r="3197">
          <cell r="A3197">
            <v>3196</v>
          </cell>
          <cell r="B3197" t="str">
            <v>three thousand one hundred ninety six SDG Only</v>
          </cell>
        </row>
        <row r="3198">
          <cell r="A3198">
            <v>3197</v>
          </cell>
          <cell r="B3198" t="str">
            <v>three thousand one hundred ninety seven SDG Only</v>
          </cell>
        </row>
        <row r="3199">
          <cell r="A3199">
            <v>3198</v>
          </cell>
          <cell r="B3199" t="str">
            <v>three thousand one hundred ninety eight SDG Only</v>
          </cell>
        </row>
        <row r="3200">
          <cell r="A3200">
            <v>3199</v>
          </cell>
          <cell r="B3200" t="str">
            <v>three thousand one hundred ninety nine SDG Only</v>
          </cell>
        </row>
        <row r="3201">
          <cell r="A3201">
            <v>3200</v>
          </cell>
          <cell r="B3201" t="str">
            <v>three thousand two hundred  SDG Only</v>
          </cell>
        </row>
        <row r="3202">
          <cell r="A3202">
            <v>3201</v>
          </cell>
          <cell r="B3202" t="str">
            <v>three thousand two hundred one SDG Only</v>
          </cell>
        </row>
        <row r="3203">
          <cell r="A3203">
            <v>3202</v>
          </cell>
          <cell r="B3203" t="str">
            <v>three thousand two hundred two SDG Only</v>
          </cell>
        </row>
        <row r="3204">
          <cell r="A3204">
            <v>3203</v>
          </cell>
          <cell r="B3204" t="str">
            <v>three thousand two hundred three SDG Only</v>
          </cell>
        </row>
        <row r="3205">
          <cell r="A3205">
            <v>3204</v>
          </cell>
          <cell r="B3205" t="str">
            <v>three thousand two hundred four SDG Only</v>
          </cell>
        </row>
        <row r="3206">
          <cell r="A3206">
            <v>3205</v>
          </cell>
          <cell r="B3206" t="str">
            <v>three thousand two hundred five SDG Only</v>
          </cell>
        </row>
        <row r="3207">
          <cell r="A3207">
            <v>3206</v>
          </cell>
          <cell r="B3207" t="str">
            <v>three thousand two hundred six SDG Only</v>
          </cell>
        </row>
        <row r="3208">
          <cell r="A3208">
            <v>3207</v>
          </cell>
          <cell r="B3208" t="str">
            <v>three thousand two hundred seven SDG Only</v>
          </cell>
        </row>
        <row r="3209">
          <cell r="A3209">
            <v>3208</v>
          </cell>
          <cell r="B3209" t="str">
            <v>three thousand two hundred eight SDG Only</v>
          </cell>
        </row>
        <row r="3210">
          <cell r="A3210">
            <v>3209</v>
          </cell>
          <cell r="B3210" t="str">
            <v>three thousand two hundred nine SDG Only</v>
          </cell>
        </row>
        <row r="3211">
          <cell r="A3211">
            <v>3210</v>
          </cell>
          <cell r="B3211" t="str">
            <v>three thousand two hundred ten SDG Only</v>
          </cell>
        </row>
        <row r="3212">
          <cell r="A3212">
            <v>3211</v>
          </cell>
          <cell r="B3212" t="str">
            <v>three thousand two hundred eleven SDG Only</v>
          </cell>
        </row>
        <row r="3213">
          <cell r="A3213">
            <v>3212</v>
          </cell>
          <cell r="B3213" t="str">
            <v>three thousand two hundred twelve SDG Only</v>
          </cell>
        </row>
        <row r="3214">
          <cell r="A3214">
            <v>3213</v>
          </cell>
          <cell r="B3214" t="str">
            <v>three thousand two hundred thirteen SDG Only</v>
          </cell>
        </row>
        <row r="3215">
          <cell r="A3215">
            <v>3214</v>
          </cell>
          <cell r="B3215" t="str">
            <v>three thousand two hundred fourteen SDG Only</v>
          </cell>
        </row>
        <row r="3216">
          <cell r="A3216">
            <v>3215</v>
          </cell>
          <cell r="B3216" t="str">
            <v>three thousand two hundred fifteen SDG Only</v>
          </cell>
        </row>
        <row r="3217">
          <cell r="A3217">
            <v>3216</v>
          </cell>
          <cell r="B3217" t="str">
            <v>three thousand two hundred sixteen SDG Only</v>
          </cell>
        </row>
        <row r="3218">
          <cell r="A3218">
            <v>3217</v>
          </cell>
          <cell r="B3218" t="str">
            <v>three thousand two hundred seventeen SDG Only</v>
          </cell>
        </row>
        <row r="3219">
          <cell r="A3219">
            <v>3218</v>
          </cell>
          <cell r="B3219" t="str">
            <v>three thousand two hundred eighteen SDG Only</v>
          </cell>
        </row>
        <row r="3220">
          <cell r="A3220">
            <v>3219</v>
          </cell>
          <cell r="B3220" t="str">
            <v>three thousand two hundred nineteen SDG Only</v>
          </cell>
        </row>
        <row r="3221">
          <cell r="A3221">
            <v>3220</v>
          </cell>
          <cell r="B3221" t="str">
            <v>three thousand two hundred twenty  SDG Only</v>
          </cell>
        </row>
        <row r="3222">
          <cell r="A3222">
            <v>3221</v>
          </cell>
          <cell r="B3222" t="str">
            <v>three thousand two hundred twenty one SDG Only</v>
          </cell>
        </row>
        <row r="3223">
          <cell r="A3223">
            <v>3222</v>
          </cell>
          <cell r="B3223" t="str">
            <v>three thousand two hundred twenty two SDG Only</v>
          </cell>
        </row>
        <row r="3224">
          <cell r="A3224">
            <v>3223</v>
          </cell>
          <cell r="B3224" t="str">
            <v>three thousand two hundred twenty three SDG Only</v>
          </cell>
        </row>
        <row r="3225">
          <cell r="A3225">
            <v>3224</v>
          </cell>
          <cell r="B3225" t="str">
            <v>three thousand two hundred twenty four SDG Only</v>
          </cell>
        </row>
        <row r="3226">
          <cell r="A3226">
            <v>3225</v>
          </cell>
          <cell r="B3226" t="str">
            <v>three thousand two hundred twenty five SDG Only</v>
          </cell>
        </row>
        <row r="3227">
          <cell r="A3227">
            <v>3226</v>
          </cell>
          <cell r="B3227" t="str">
            <v>three thousand two hundred twenty six SDG Only</v>
          </cell>
        </row>
        <row r="3228">
          <cell r="A3228">
            <v>3227</v>
          </cell>
          <cell r="B3228" t="str">
            <v>three thousand two hundred twenty seven SDG Only</v>
          </cell>
        </row>
        <row r="3229">
          <cell r="A3229">
            <v>3228</v>
          </cell>
          <cell r="B3229" t="str">
            <v>three thousand two hundred twenty eight SDG Only</v>
          </cell>
        </row>
        <row r="3230">
          <cell r="A3230">
            <v>3229</v>
          </cell>
          <cell r="B3230" t="str">
            <v>three thousand two hundred twenty nine SDG Only</v>
          </cell>
        </row>
        <row r="3231">
          <cell r="A3231">
            <v>3230</v>
          </cell>
          <cell r="B3231" t="str">
            <v>three thousand two hundred thirty  SDG Only</v>
          </cell>
        </row>
        <row r="3232">
          <cell r="A3232">
            <v>3231</v>
          </cell>
          <cell r="B3232" t="str">
            <v>three thousand two hundred thirty one SDG Only</v>
          </cell>
        </row>
        <row r="3233">
          <cell r="A3233">
            <v>3232</v>
          </cell>
          <cell r="B3233" t="str">
            <v>three thousand two hundred thirty two SDG Only</v>
          </cell>
        </row>
        <row r="3234">
          <cell r="A3234">
            <v>3233</v>
          </cell>
          <cell r="B3234" t="str">
            <v>three thousand two hundred thirty three SDG Only</v>
          </cell>
        </row>
        <row r="3235">
          <cell r="A3235">
            <v>3234</v>
          </cell>
          <cell r="B3235" t="str">
            <v>three thousand two hundred thirty four SDG Only</v>
          </cell>
        </row>
        <row r="3236">
          <cell r="A3236">
            <v>3235</v>
          </cell>
          <cell r="B3236" t="str">
            <v>three thousand two hundred thirty five SDG Only</v>
          </cell>
        </row>
        <row r="3237">
          <cell r="A3237">
            <v>3236</v>
          </cell>
          <cell r="B3237" t="str">
            <v>three thousand two hundred thirty six SDG Only</v>
          </cell>
        </row>
        <row r="3238">
          <cell r="A3238">
            <v>3237</v>
          </cell>
          <cell r="B3238" t="str">
            <v>three thousand two hundred thirty seven SDG Only</v>
          </cell>
        </row>
        <row r="3239">
          <cell r="A3239">
            <v>3238</v>
          </cell>
          <cell r="B3239" t="str">
            <v>three thousand two hundred thirty eight SDG Only</v>
          </cell>
        </row>
        <row r="3240">
          <cell r="A3240">
            <v>3239</v>
          </cell>
          <cell r="B3240" t="str">
            <v>three thousand two hundred thirty nine SDG Only</v>
          </cell>
        </row>
        <row r="3241">
          <cell r="A3241">
            <v>3240</v>
          </cell>
          <cell r="B3241" t="str">
            <v>three thousand two hundred fourty  SDG Only</v>
          </cell>
        </row>
        <row r="3242">
          <cell r="A3242">
            <v>3241</v>
          </cell>
          <cell r="B3242" t="str">
            <v>three thousand two hundred fourty one SDG Only</v>
          </cell>
        </row>
        <row r="3243">
          <cell r="A3243">
            <v>3242</v>
          </cell>
          <cell r="B3243" t="str">
            <v>three thousand two hundred fourty two SDG Only</v>
          </cell>
        </row>
        <row r="3244">
          <cell r="A3244">
            <v>3243</v>
          </cell>
          <cell r="B3244" t="str">
            <v>three thousand two hundred fourty three SDG Only</v>
          </cell>
        </row>
        <row r="3245">
          <cell r="A3245">
            <v>3244</v>
          </cell>
          <cell r="B3245" t="str">
            <v>three thousand two hundred fourty four SDG Only</v>
          </cell>
        </row>
        <row r="3246">
          <cell r="A3246">
            <v>3245</v>
          </cell>
          <cell r="B3246" t="str">
            <v>three thousand two hundred fourty five SDG Only</v>
          </cell>
        </row>
        <row r="3247">
          <cell r="A3247">
            <v>3246</v>
          </cell>
          <cell r="B3247" t="str">
            <v>three thousand two hundred fourty six SDG Only</v>
          </cell>
        </row>
        <row r="3248">
          <cell r="A3248">
            <v>3247</v>
          </cell>
          <cell r="B3248" t="str">
            <v>three thousand two hundred fourty seven SDG Only</v>
          </cell>
        </row>
        <row r="3249">
          <cell r="A3249">
            <v>3248</v>
          </cell>
          <cell r="B3249" t="str">
            <v>three thousand two hundred fourty eight SDG Only</v>
          </cell>
        </row>
        <row r="3250">
          <cell r="A3250">
            <v>3249</v>
          </cell>
          <cell r="B3250" t="str">
            <v>three thousand two hundred fourty nine SDG Only</v>
          </cell>
        </row>
        <row r="3251">
          <cell r="A3251">
            <v>3250</v>
          </cell>
          <cell r="B3251" t="str">
            <v>three thousand two hundred fifty  SDG Only</v>
          </cell>
        </row>
        <row r="3252">
          <cell r="A3252">
            <v>3251</v>
          </cell>
          <cell r="B3252" t="str">
            <v>three thousand two hundred fifty one SDG Only</v>
          </cell>
        </row>
        <row r="3253">
          <cell r="A3253">
            <v>3252</v>
          </cell>
          <cell r="B3253" t="str">
            <v>three thousand two hundred fifty two SDG Only</v>
          </cell>
        </row>
        <row r="3254">
          <cell r="A3254">
            <v>3253</v>
          </cell>
          <cell r="B3254" t="str">
            <v>three thousand two hundred fifty three SDG Only</v>
          </cell>
        </row>
        <row r="3255">
          <cell r="A3255">
            <v>3254</v>
          </cell>
          <cell r="B3255" t="str">
            <v>three thousand two hundred fifty four SDG Only</v>
          </cell>
        </row>
        <row r="3256">
          <cell r="A3256">
            <v>3255</v>
          </cell>
          <cell r="B3256" t="str">
            <v>three thousand two hundred fifty five SDG Only</v>
          </cell>
        </row>
        <row r="3257">
          <cell r="A3257">
            <v>3256</v>
          </cell>
          <cell r="B3257" t="str">
            <v>three thousand two hundred fifty six SDG Only</v>
          </cell>
        </row>
        <row r="3258">
          <cell r="A3258">
            <v>3257</v>
          </cell>
          <cell r="B3258" t="str">
            <v>three thousand two hundred fifty seven SDG Only</v>
          </cell>
        </row>
        <row r="3259">
          <cell r="A3259">
            <v>3258</v>
          </cell>
          <cell r="B3259" t="str">
            <v>three thousand two hundred fifty eight SDG Only</v>
          </cell>
        </row>
        <row r="3260">
          <cell r="A3260">
            <v>3259</v>
          </cell>
          <cell r="B3260" t="str">
            <v>three thousand two hundred fifty nine SDG Only</v>
          </cell>
        </row>
        <row r="3261">
          <cell r="A3261">
            <v>3260</v>
          </cell>
          <cell r="B3261" t="str">
            <v>three thousand two hundred sixty  SDG Only</v>
          </cell>
        </row>
        <row r="3262">
          <cell r="A3262">
            <v>3261</v>
          </cell>
          <cell r="B3262" t="str">
            <v>three thousand two hundred sixty one SDG Only</v>
          </cell>
        </row>
        <row r="3263">
          <cell r="A3263">
            <v>3262</v>
          </cell>
          <cell r="B3263" t="str">
            <v>three thousand two hundred sixty two SDG Only</v>
          </cell>
        </row>
        <row r="3264">
          <cell r="A3264">
            <v>3263</v>
          </cell>
          <cell r="B3264" t="str">
            <v>three thousand two hundred sixty three SDG Only</v>
          </cell>
        </row>
        <row r="3265">
          <cell r="A3265">
            <v>3264</v>
          </cell>
          <cell r="B3265" t="str">
            <v>three thousand two hundred sixty four SDG Only</v>
          </cell>
        </row>
        <row r="3266">
          <cell r="A3266">
            <v>3265</v>
          </cell>
          <cell r="B3266" t="str">
            <v>three thousand two hundred sixty five SDG Only</v>
          </cell>
        </row>
        <row r="3267">
          <cell r="A3267">
            <v>3266</v>
          </cell>
          <cell r="B3267" t="str">
            <v>three thousand two hundred sixty six SDG Only</v>
          </cell>
        </row>
        <row r="3268">
          <cell r="A3268">
            <v>3267</v>
          </cell>
          <cell r="B3268" t="str">
            <v>three thousand two hundred sixty seven SDG Only</v>
          </cell>
        </row>
        <row r="3269">
          <cell r="A3269">
            <v>3268</v>
          </cell>
          <cell r="B3269" t="str">
            <v>three thousand two hundred sixty eight SDG Only</v>
          </cell>
        </row>
        <row r="3270">
          <cell r="A3270">
            <v>3269</v>
          </cell>
          <cell r="B3270" t="str">
            <v>three thousand two hundred sixty nine SDG Only</v>
          </cell>
        </row>
        <row r="3271">
          <cell r="A3271">
            <v>3270</v>
          </cell>
          <cell r="B3271" t="str">
            <v>three thousand two hundred seventy  SDG Only</v>
          </cell>
        </row>
        <row r="3272">
          <cell r="A3272">
            <v>3271</v>
          </cell>
          <cell r="B3272" t="str">
            <v>three thousand two hundred seventy one SDG Only</v>
          </cell>
        </row>
        <row r="3273">
          <cell r="A3273">
            <v>3272</v>
          </cell>
          <cell r="B3273" t="str">
            <v>three thousand two hundred seventy two SDG Only</v>
          </cell>
        </row>
        <row r="3274">
          <cell r="A3274">
            <v>3273</v>
          </cell>
          <cell r="B3274" t="str">
            <v>three thousand two hundred seventy three SDG Only</v>
          </cell>
        </row>
        <row r="3275">
          <cell r="A3275">
            <v>3274</v>
          </cell>
          <cell r="B3275" t="str">
            <v>three thousand two hundred seventy four SDG Only</v>
          </cell>
        </row>
        <row r="3276">
          <cell r="A3276">
            <v>3275</v>
          </cell>
          <cell r="B3276" t="str">
            <v>three thousand two hundred seventy five SDG Only</v>
          </cell>
        </row>
        <row r="3277">
          <cell r="A3277">
            <v>3276</v>
          </cell>
          <cell r="B3277" t="str">
            <v>three thousand two hundred seventy six SDG Only</v>
          </cell>
        </row>
        <row r="3278">
          <cell r="A3278">
            <v>3277</v>
          </cell>
          <cell r="B3278" t="str">
            <v>three thousand two hundred seventy seven SDG Only</v>
          </cell>
        </row>
        <row r="3279">
          <cell r="A3279">
            <v>3278</v>
          </cell>
          <cell r="B3279" t="str">
            <v>three thousand two hundred seventy eight SDG Only</v>
          </cell>
        </row>
        <row r="3280">
          <cell r="A3280">
            <v>3279</v>
          </cell>
          <cell r="B3280" t="str">
            <v>three thousand two hundred seventy nine SDG Only</v>
          </cell>
        </row>
        <row r="3281">
          <cell r="A3281">
            <v>3280</v>
          </cell>
          <cell r="B3281" t="str">
            <v>three thousand two hundred eighty  SDG Only</v>
          </cell>
        </row>
        <row r="3282">
          <cell r="A3282">
            <v>3281</v>
          </cell>
          <cell r="B3282" t="str">
            <v>three thousand two hundred eighty one SDG Only</v>
          </cell>
        </row>
        <row r="3283">
          <cell r="A3283">
            <v>3282</v>
          </cell>
          <cell r="B3283" t="str">
            <v>three thousand two hundred eighty two SDG Only</v>
          </cell>
        </row>
        <row r="3284">
          <cell r="A3284">
            <v>3283</v>
          </cell>
          <cell r="B3284" t="str">
            <v>three thousand two hundred eighty three SDG Only</v>
          </cell>
        </row>
        <row r="3285">
          <cell r="A3285">
            <v>3284</v>
          </cell>
          <cell r="B3285" t="str">
            <v>three thousand two hundred eighty four SDG Only</v>
          </cell>
        </row>
        <row r="3286">
          <cell r="A3286">
            <v>3285</v>
          </cell>
          <cell r="B3286" t="str">
            <v>three thousand two hundred eighty five SDG Only</v>
          </cell>
        </row>
        <row r="3287">
          <cell r="A3287">
            <v>3286</v>
          </cell>
          <cell r="B3287" t="str">
            <v>three thousand two hundred eighty six SDG Only</v>
          </cell>
        </row>
        <row r="3288">
          <cell r="A3288">
            <v>3287</v>
          </cell>
          <cell r="B3288" t="str">
            <v>three thousand two hundred eighty seven SDG Only</v>
          </cell>
        </row>
        <row r="3289">
          <cell r="A3289">
            <v>3288</v>
          </cell>
          <cell r="B3289" t="str">
            <v>three thousand two hundred eighty eight SDG Only</v>
          </cell>
        </row>
        <row r="3290">
          <cell r="A3290">
            <v>3289</v>
          </cell>
          <cell r="B3290" t="str">
            <v>three thousand two hundred eighty nine SDG Only</v>
          </cell>
        </row>
        <row r="3291">
          <cell r="A3291">
            <v>3290</v>
          </cell>
          <cell r="B3291" t="str">
            <v>three thousand two hundred ninety  SDG Only</v>
          </cell>
        </row>
        <row r="3292">
          <cell r="A3292">
            <v>3291</v>
          </cell>
          <cell r="B3292" t="str">
            <v>three thousand two hundred ninety one SDG Only</v>
          </cell>
        </row>
        <row r="3293">
          <cell r="A3293">
            <v>3292</v>
          </cell>
          <cell r="B3293" t="str">
            <v>three thousand two hundred ninety two SDG Only</v>
          </cell>
        </row>
        <row r="3294">
          <cell r="A3294">
            <v>3293</v>
          </cell>
          <cell r="B3294" t="str">
            <v>three thousand two hundred ninety three SDG Only</v>
          </cell>
        </row>
        <row r="3295">
          <cell r="A3295">
            <v>3294</v>
          </cell>
          <cell r="B3295" t="str">
            <v>three thousand two hundred ninety four SDG Only</v>
          </cell>
        </row>
        <row r="3296">
          <cell r="A3296">
            <v>3295</v>
          </cell>
          <cell r="B3296" t="str">
            <v>three thousand two hundred ninety five SDG Only</v>
          </cell>
        </row>
        <row r="3297">
          <cell r="A3297">
            <v>3296</v>
          </cell>
          <cell r="B3297" t="str">
            <v>three thousand two hundred ninety six SDG Only</v>
          </cell>
        </row>
        <row r="3298">
          <cell r="A3298">
            <v>3297</v>
          </cell>
          <cell r="B3298" t="str">
            <v>three thousand two hundred ninety seven SDG Only</v>
          </cell>
        </row>
        <row r="3299">
          <cell r="A3299">
            <v>3298</v>
          </cell>
          <cell r="B3299" t="str">
            <v>three thousand two hundred ninety eight SDG Only</v>
          </cell>
        </row>
        <row r="3300">
          <cell r="A3300">
            <v>3299</v>
          </cell>
          <cell r="B3300" t="str">
            <v>three thousand two hundred ninety nine SDG Only</v>
          </cell>
        </row>
        <row r="3301">
          <cell r="A3301">
            <v>3300</v>
          </cell>
          <cell r="B3301" t="str">
            <v>three thousand three hundred  SDG Only</v>
          </cell>
        </row>
        <row r="3302">
          <cell r="A3302">
            <v>3301</v>
          </cell>
          <cell r="B3302" t="str">
            <v>three thousand three hundred one SDG Only</v>
          </cell>
        </row>
        <row r="3303">
          <cell r="A3303">
            <v>3302</v>
          </cell>
          <cell r="B3303" t="str">
            <v>three thousand three hundred two SDG Only</v>
          </cell>
        </row>
        <row r="3304">
          <cell r="A3304">
            <v>3303</v>
          </cell>
          <cell r="B3304" t="str">
            <v>three thousand three hundred three SDG Only</v>
          </cell>
        </row>
        <row r="3305">
          <cell r="A3305">
            <v>3304</v>
          </cell>
          <cell r="B3305" t="str">
            <v>three thousand three hundred four SDG Only</v>
          </cell>
        </row>
        <row r="3306">
          <cell r="A3306">
            <v>3305</v>
          </cell>
          <cell r="B3306" t="str">
            <v>three thousand three hundred five SDG Only</v>
          </cell>
        </row>
        <row r="3307">
          <cell r="A3307">
            <v>3306</v>
          </cell>
          <cell r="B3307" t="str">
            <v>three thousand three hundred six SDG Only</v>
          </cell>
        </row>
        <row r="3308">
          <cell r="A3308">
            <v>3307</v>
          </cell>
          <cell r="B3308" t="str">
            <v>three thousand three hundred seven SDG Only</v>
          </cell>
        </row>
        <row r="3309">
          <cell r="A3309">
            <v>3308</v>
          </cell>
          <cell r="B3309" t="str">
            <v>three thousand three hundred eight SDG Only</v>
          </cell>
        </row>
        <row r="3310">
          <cell r="A3310">
            <v>3309</v>
          </cell>
          <cell r="B3310" t="str">
            <v>three thousand three hundred nine SDG Only</v>
          </cell>
        </row>
        <row r="3311">
          <cell r="A3311">
            <v>3310</v>
          </cell>
          <cell r="B3311" t="str">
            <v>three thousand three hundred ten SDG Only</v>
          </cell>
        </row>
        <row r="3312">
          <cell r="A3312">
            <v>3311</v>
          </cell>
          <cell r="B3312" t="str">
            <v>three thousand three hundred eleven SDG Only</v>
          </cell>
        </row>
        <row r="3313">
          <cell r="A3313">
            <v>3312</v>
          </cell>
          <cell r="B3313" t="str">
            <v>three thousand three hundred twelve SDG Only</v>
          </cell>
        </row>
        <row r="3314">
          <cell r="A3314">
            <v>3313</v>
          </cell>
          <cell r="B3314" t="str">
            <v>three thousand three hundred thirteen SDG Only</v>
          </cell>
        </row>
        <row r="3315">
          <cell r="A3315">
            <v>3314</v>
          </cell>
          <cell r="B3315" t="str">
            <v>three thousand three hundred fourteen SDG Only</v>
          </cell>
        </row>
        <row r="3316">
          <cell r="A3316">
            <v>3315</v>
          </cell>
          <cell r="B3316" t="str">
            <v>three thousand three hundred fifteen SDG Only</v>
          </cell>
        </row>
        <row r="3317">
          <cell r="A3317">
            <v>3316</v>
          </cell>
          <cell r="B3317" t="str">
            <v>three thousand three hundred sixteen SDG Only</v>
          </cell>
        </row>
        <row r="3318">
          <cell r="A3318">
            <v>3317</v>
          </cell>
          <cell r="B3318" t="str">
            <v>three thousand three hundred seventeen SDG Only</v>
          </cell>
        </row>
        <row r="3319">
          <cell r="A3319">
            <v>3318</v>
          </cell>
          <cell r="B3319" t="str">
            <v>three thousand three hundred eighteen SDG Only</v>
          </cell>
        </row>
        <row r="3320">
          <cell r="A3320">
            <v>3319</v>
          </cell>
          <cell r="B3320" t="str">
            <v>three thousand three hundred nineteen SDG Only</v>
          </cell>
        </row>
        <row r="3321">
          <cell r="A3321">
            <v>3320</v>
          </cell>
          <cell r="B3321" t="str">
            <v>three thousand three hundred twenty  SDG Only</v>
          </cell>
        </row>
        <row r="3322">
          <cell r="A3322">
            <v>3321</v>
          </cell>
          <cell r="B3322" t="str">
            <v>three thousand three hundred twenty one SDG Only</v>
          </cell>
        </row>
        <row r="3323">
          <cell r="A3323">
            <v>3322</v>
          </cell>
          <cell r="B3323" t="str">
            <v>three thousand three hundred twenty two SDG Only</v>
          </cell>
        </row>
        <row r="3324">
          <cell r="A3324">
            <v>3323</v>
          </cell>
          <cell r="B3324" t="str">
            <v>three thousand three hundred twenty three SDG Only</v>
          </cell>
        </row>
        <row r="3325">
          <cell r="A3325">
            <v>3324</v>
          </cell>
          <cell r="B3325" t="str">
            <v>three thousand three hundred twenty four SDG Only</v>
          </cell>
        </row>
        <row r="3326">
          <cell r="A3326">
            <v>3325</v>
          </cell>
          <cell r="B3326" t="str">
            <v>three thousand three hundred twenty five SDG Only</v>
          </cell>
        </row>
        <row r="3327">
          <cell r="A3327">
            <v>3326</v>
          </cell>
          <cell r="B3327" t="str">
            <v>three thousand three hundred twenty six SDG Only</v>
          </cell>
        </row>
        <row r="3328">
          <cell r="A3328">
            <v>3327</v>
          </cell>
          <cell r="B3328" t="str">
            <v>three thousand three hundred twenty seven SDG Only</v>
          </cell>
        </row>
        <row r="3329">
          <cell r="A3329">
            <v>3328</v>
          </cell>
          <cell r="B3329" t="str">
            <v>three thousand three hundred twenty eight SDG Only</v>
          </cell>
        </row>
        <row r="3330">
          <cell r="A3330">
            <v>3329</v>
          </cell>
          <cell r="B3330" t="str">
            <v>three thousand three hundred twenty nine SDG Only</v>
          </cell>
        </row>
        <row r="3331">
          <cell r="A3331">
            <v>3330</v>
          </cell>
          <cell r="B3331" t="str">
            <v>three thousand three hundred thirty  SDG Only</v>
          </cell>
        </row>
        <row r="3332">
          <cell r="A3332">
            <v>3331</v>
          </cell>
          <cell r="B3332" t="str">
            <v>three thousand three hundred thirty one SDG Only</v>
          </cell>
        </row>
        <row r="3333">
          <cell r="A3333">
            <v>3332</v>
          </cell>
          <cell r="B3333" t="str">
            <v>three thousand three hundred thirty two SDG Only</v>
          </cell>
        </row>
        <row r="3334">
          <cell r="A3334">
            <v>3333</v>
          </cell>
          <cell r="B3334" t="str">
            <v>three thousand three hundred thirty three SDG Only</v>
          </cell>
        </row>
        <row r="3335">
          <cell r="A3335">
            <v>3334</v>
          </cell>
          <cell r="B3335" t="str">
            <v>three thousand three hundred thirty four SDG Only</v>
          </cell>
        </row>
        <row r="3336">
          <cell r="A3336">
            <v>3335</v>
          </cell>
          <cell r="B3336" t="str">
            <v>three thousand three hundred thirty five SDG Only</v>
          </cell>
        </row>
        <row r="3337">
          <cell r="A3337">
            <v>3336</v>
          </cell>
          <cell r="B3337" t="str">
            <v>three thousand three hundred thirty six SDG Only</v>
          </cell>
        </row>
        <row r="3338">
          <cell r="A3338">
            <v>3337</v>
          </cell>
          <cell r="B3338" t="str">
            <v>three thousand three hundred thirty seven SDG Only</v>
          </cell>
        </row>
        <row r="3339">
          <cell r="A3339">
            <v>3338</v>
          </cell>
          <cell r="B3339" t="str">
            <v>three thousand three hundred thirty eight SDG Only</v>
          </cell>
        </row>
        <row r="3340">
          <cell r="A3340">
            <v>3339</v>
          </cell>
          <cell r="B3340" t="str">
            <v>three thousand three hundred thirty nine SDG Only</v>
          </cell>
        </row>
        <row r="3341">
          <cell r="A3341">
            <v>3340</v>
          </cell>
          <cell r="B3341" t="str">
            <v>three thousand three hundred fourty  SDG Only</v>
          </cell>
        </row>
        <row r="3342">
          <cell r="A3342">
            <v>3341</v>
          </cell>
          <cell r="B3342" t="str">
            <v>three thousand three hundred fourty one SDG Only</v>
          </cell>
        </row>
        <row r="3343">
          <cell r="A3343">
            <v>3342</v>
          </cell>
          <cell r="B3343" t="str">
            <v>three thousand three hundred fourty two SDG Only</v>
          </cell>
        </row>
        <row r="3344">
          <cell r="A3344">
            <v>3343</v>
          </cell>
          <cell r="B3344" t="str">
            <v>three thousand three hundred fourty three SDG Only</v>
          </cell>
        </row>
        <row r="3345">
          <cell r="A3345">
            <v>3344</v>
          </cell>
          <cell r="B3345" t="str">
            <v>three thousand three hundred fourty four SDG Only</v>
          </cell>
        </row>
        <row r="3346">
          <cell r="A3346">
            <v>3345</v>
          </cell>
          <cell r="B3346" t="str">
            <v>three thousand three hundred fourty five SDG Only</v>
          </cell>
        </row>
        <row r="3347">
          <cell r="A3347">
            <v>3346</v>
          </cell>
          <cell r="B3347" t="str">
            <v>three thousand three hundred fourty six SDG Only</v>
          </cell>
        </row>
        <row r="3348">
          <cell r="A3348">
            <v>3347</v>
          </cell>
          <cell r="B3348" t="str">
            <v>three thousand three hundred fourty seven SDG Only</v>
          </cell>
        </row>
        <row r="3349">
          <cell r="A3349">
            <v>3348</v>
          </cell>
          <cell r="B3349" t="str">
            <v>three thousand three hundred fourty eight SDG Only</v>
          </cell>
        </row>
        <row r="3350">
          <cell r="A3350">
            <v>3349</v>
          </cell>
          <cell r="B3350" t="str">
            <v>three thousand three hundred fourty nine SDG Only</v>
          </cell>
        </row>
        <row r="3351">
          <cell r="A3351">
            <v>3350</v>
          </cell>
          <cell r="B3351" t="str">
            <v>three thousand three hundred fifty  SDG Only</v>
          </cell>
        </row>
        <row r="3352">
          <cell r="A3352">
            <v>3351</v>
          </cell>
          <cell r="B3352" t="str">
            <v>three thousand three hundred fifty one SDG Only</v>
          </cell>
        </row>
        <row r="3353">
          <cell r="A3353">
            <v>3352</v>
          </cell>
          <cell r="B3353" t="str">
            <v>three thousand three hundred fifty two SDG Only</v>
          </cell>
        </row>
        <row r="3354">
          <cell r="A3354">
            <v>3353</v>
          </cell>
          <cell r="B3354" t="str">
            <v>three thousand three hundred fifty three SDG Only</v>
          </cell>
        </row>
        <row r="3355">
          <cell r="A3355">
            <v>3354</v>
          </cell>
          <cell r="B3355" t="str">
            <v>three thousand three hundred fifty four SDG Only</v>
          </cell>
        </row>
        <row r="3356">
          <cell r="A3356">
            <v>3355</v>
          </cell>
          <cell r="B3356" t="str">
            <v>three thousand three hundred fifty five SDG Only</v>
          </cell>
        </row>
        <row r="3357">
          <cell r="A3357">
            <v>3356</v>
          </cell>
          <cell r="B3357" t="str">
            <v>three thousand three hundred fifty six SDG Only</v>
          </cell>
        </row>
        <row r="3358">
          <cell r="A3358">
            <v>3357</v>
          </cell>
          <cell r="B3358" t="str">
            <v>three thousand three hundred fifty seven SDG Only</v>
          </cell>
        </row>
        <row r="3359">
          <cell r="A3359">
            <v>3358</v>
          </cell>
          <cell r="B3359" t="str">
            <v>three thousand three hundred fifty eight SDG Only</v>
          </cell>
        </row>
        <row r="3360">
          <cell r="A3360">
            <v>3359</v>
          </cell>
          <cell r="B3360" t="str">
            <v>three thousand three hundred fifty nine SDG Only</v>
          </cell>
        </row>
        <row r="3361">
          <cell r="A3361">
            <v>3360</v>
          </cell>
          <cell r="B3361" t="str">
            <v>three thousand three hundred sixty  SDG Only</v>
          </cell>
        </row>
        <row r="3362">
          <cell r="A3362">
            <v>3361</v>
          </cell>
          <cell r="B3362" t="str">
            <v>three thousand three hundred sixty one SDG Only</v>
          </cell>
        </row>
        <row r="3363">
          <cell r="A3363">
            <v>3362</v>
          </cell>
          <cell r="B3363" t="str">
            <v>three thousand three hundred sixty two SDG Only</v>
          </cell>
        </row>
        <row r="3364">
          <cell r="A3364">
            <v>3363</v>
          </cell>
          <cell r="B3364" t="str">
            <v>three thousand three hundred sixty three SDG Only</v>
          </cell>
        </row>
        <row r="3365">
          <cell r="A3365">
            <v>3364</v>
          </cell>
          <cell r="B3365" t="str">
            <v>three thousand three hundred sixty four SDG Only</v>
          </cell>
        </row>
        <row r="3366">
          <cell r="A3366">
            <v>3365</v>
          </cell>
          <cell r="B3366" t="str">
            <v>three thousand three hundred sixty five SDG Only</v>
          </cell>
        </row>
        <row r="3367">
          <cell r="A3367">
            <v>3366</v>
          </cell>
          <cell r="B3367" t="str">
            <v>three thousand three hundred sixty six SDG Only</v>
          </cell>
        </row>
        <row r="3368">
          <cell r="A3368">
            <v>3367</v>
          </cell>
          <cell r="B3368" t="str">
            <v>three thousand three hundred sixty seven SDG Only</v>
          </cell>
        </row>
        <row r="3369">
          <cell r="A3369">
            <v>3368</v>
          </cell>
          <cell r="B3369" t="str">
            <v>three thousand three hundred sixty eight SDG Only</v>
          </cell>
        </row>
        <row r="3370">
          <cell r="A3370">
            <v>3369</v>
          </cell>
          <cell r="B3370" t="str">
            <v>three thousand three hundred sixty nine SDG Only</v>
          </cell>
        </row>
        <row r="3371">
          <cell r="A3371">
            <v>3370</v>
          </cell>
          <cell r="B3371" t="str">
            <v>three thousand three hundred seventy  SDG Only</v>
          </cell>
        </row>
        <row r="3372">
          <cell r="A3372">
            <v>3371</v>
          </cell>
          <cell r="B3372" t="str">
            <v>three thousand three hundred seventy one SDG Only</v>
          </cell>
        </row>
        <row r="3373">
          <cell r="A3373">
            <v>3372</v>
          </cell>
          <cell r="B3373" t="str">
            <v>three thousand three hundred seventy two SDG Only</v>
          </cell>
        </row>
        <row r="3374">
          <cell r="A3374">
            <v>3373</v>
          </cell>
          <cell r="B3374" t="str">
            <v>three thousand three hundred seventy three SDG Only</v>
          </cell>
        </row>
        <row r="3375">
          <cell r="A3375">
            <v>3374</v>
          </cell>
          <cell r="B3375" t="str">
            <v>three thousand three hundred seventy four SDG Only</v>
          </cell>
        </row>
        <row r="3376">
          <cell r="A3376">
            <v>3375</v>
          </cell>
          <cell r="B3376" t="str">
            <v>three thousand three hundred seventy five SDG Only</v>
          </cell>
        </row>
        <row r="3377">
          <cell r="A3377">
            <v>3376</v>
          </cell>
          <cell r="B3377" t="str">
            <v>three thousand three hundred seventy six SDG Only</v>
          </cell>
        </row>
        <row r="3378">
          <cell r="A3378">
            <v>3377</v>
          </cell>
          <cell r="B3378" t="str">
            <v>three thousand three hundred seventy seven SDG Only</v>
          </cell>
        </row>
        <row r="3379">
          <cell r="A3379">
            <v>3378</v>
          </cell>
          <cell r="B3379" t="str">
            <v>three thousand three hundred seventy eight SDG Only</v>
          </cell>
        </row>
        <row r="3380">
          <cell r="A3380">
            <v>3379</v>
          </cell>
          <cell r="B3380" t="str">
            <v>three thousand three hundred seventy nine SDG Only</v>
          </cell>
        </row>
        <row r="3381">
          <cell r="A3381">
            <v>3380</v>
          </cell>
          <cell r="B3381" t="str">
            <v>three thousand three hundred eighty  SDG Only</v>
          </cell>
        </row>
        <row r="3382">
          <cell r="A3382">
            <v>3381</v>
          </cell>
          <cell r="B3382" t="str">
            <v>three thousand three hundred eighty one SDG Only</v>
          </cell>
        </row>
        <row r="3383">
          <cell r="A3383">
            <v>3382</v>
          </cell>
          <cell r="B3383" t="str">
            <v>three thousand three hundred eighty two SDG Only</v>
          </cell>
        </row>
        <row r="3384">
          <cell r="A3384">
            <v>3383</v>
          </cell>
          <cell r="B3384" t="str">
            <v>three thousand three hundred eighty three SDG Only</v>
          </cell>
        </row>
        <row r="3385">
          <cell r="A3385">
            <v>3384</v>
          </cell>
          <cell r="B3385" t="str">
            <v>three thousand three hundred eighty four SDG Only</v>
          </cell>
        </row>
        <row r="3386">
          <cell r="A3386">
            <v>3385</v>
          </cell>
          <cell r="B3386" t="str">
            <v>three thousand three hundred eighty five SDG Only</v>
          </cell>
        </row>
        <row r="3387">
          <cell r="A3387">
            <v>3386</v>
          </cell>
          <cell r="B3387" t="str">
            <v>three thousand three hundred eighty six SDG Only</v>
          </cell>
        </row>
        <row r="3388">
          <cell r="A3388">
            <v>3387</v>
          </cell>
          <cell r="B3388" t="str">
            <v>three thousand three hundred eighty seven SDG Only</v>
          </cell>
        </row>
        <row r="3389">
          <cell r="A3389">
            <v>3388</v>
          </cell>
          <cell r="B3389" t="str">
            <v>three thousand three hundred eighty eight SDG Only</v>
          </cell>
        </row>
        <row r="3390">
          <cell r="A3390">
            <v>3389</v>
          </cell>
          <cell r="B3390" t="str">
            <v>three thousand three hundred eighty nine SDG Only</v>
          </cell>
        </row>
        <row r="3391">
          <cell r="A3391">
            <v>3390</v>
          </cell>
          <cell r="B3391" t="str">
            <v>three thousand three hundred ninety  SDG Only</v>
          </cell>
        </row>
        <row r="3392">
          <cell r="A3392">
            <v>3391</v>
          </cell>
          <cell r="B3392" t="str">
            <v>three thousand three hundred ninety one SDG Only</v>
          </cell>
        </row>
        <row r="3393">
          <cell r="A3393">
            <v>3392</v>
          </cell>
          <cell r="B3393" t="str">
            <v>three thousand three hundred ninety two SDG Only</v>
          </cell>
        </row>
        <row r="3394">
          <cell r="A3394">
            <v>3393</v>
          </cell>
          <cell r="B3394" t="str">
            <v>three thousand three hundred ninety three SDG Only</v>
          </cell>
        </row>
        <row r="3395">
          <cell r="A3395">
            <v>3394</v>
          </cell>
          <cell r="B3395" t="str">
            <v>three thousand three hundred ninety four SDG Only</v>
          </cell>
        </row>
        <row r="3396">
          <cell r="A3396">
            <v>3395</v>
          </cell>
          <cell r="B3396" t="str">
            <v>three thousand three hundred ninety five SDG Only</v>
          </cell>
        </row>
        <row r="3397">
          <cell r="A3397">
            <v>3396</v>
          </cell>
          <cell r="B3397" t="str">
            <v>three thousand three hundred ninety six SDG Only</v>
          </cell>
        </row>
        <row r="3398">
          <cell r="A3398">
            <v>3397</v>
          </cell>
          <cell r="B3398" t="str">
            <v>three thousand three hundred ninety seven SDG Only</v>
          </cell>
        </row>
        <row r="3399">
          <cell r="A3399">
            <v>3398</v>
          </cell>
          <cell r="B3399" t="str">
            <v>three thousand three hundred ninety eight SDG Only</v>
          </cell>
        </row>
        <row r="3400">
          <cell r="A3400">
            <v>3399</v>
          </cell>
          <cell r="B3400" t="str">
            <v>three thousand three hundred ninety nine SDG Only</v>
          </cell>
        </row>
        <row r="3401">
          <cell r="A3401">
            <v>3400</v>
          </cell>
          <cell r="B3401" t="str">
            <v>three thousand four hundred  SDG Only</v>
          </cell>
        </row>
        <row r="3402">
          <cell r="A3402">
            <v>3401</v>
          </cell>
          <cell r="B3402" t="str">
            <v>three thousand four hundred one SDG Only</v>
          </cell>
        </row>
        <row r="3403">
          <cell r="A3403">
            <v>3402</v>
          </cell>
          <cell r="B3403" t="str">
            <v>three thousand four hundred two SDG Only</v>
          </cell>
        </row>
        <row r="3404">
          <cell r="A3404">
            <v>3403</v>
          </cell>
          <cell r="B3404" t="str">
            <v>three thousand four hundred three SDG Only</v>
          </cell>
        </row>
        <row r="3405">
          <cell r="A3405">
            <v>3404</v>
          </cell>
          <cell r="B3405" t="str">
            <v>three thousand four hundred four SDG Only</v>
          </cell>
        </row>
        <row r="3406">
          <cell r="A3406">
            <v>3405</v>
          </cell>
          <cell r="B3406" t="str">
            <v>three thousand four hundred five SDG Only</v>
          </cell>
        </row>
        <row r="3407">
          <cell r="A3407">
            <v>3406</v>
          </cell>
          <cell r="B3407" t="str">
            <v>three thousand four hundred six SDG Only</v>
          </cell>
        </row>
        <row r="3408">
          <cell r="A3408">
            <v>3407</v>
          </cell>
          <cell r="B3408" t="str">
            <v>three thousand four hundred seven SDG Only</v>
          </cell>
        </row>
        <row r="3409">
          <cell r="A3409">
            <v>3408</v>
          </cell>
          <cell r="B3409" t="str">
            <v>three thousand four hundred eight SDG Only</v>
          </cell>
        </row>
        <row r="3410">
          <cell r="A3410">
            <v>3409</v>
          </cell>
          <cell r="B3410" t="str">
            <v>three thousand four hundred nine SDG Only</v>
          </cell>
        </row>
        <row r="3411">
          <cell r="A3411">
            <v>3410</v>
          </cell>
          <cell r="B3411" t="str">
            <v>three thousand four hundred ten SDG Only</v>
          </cell>
        </row>
        <row r="3412">
          <cell r="A3412">
            <v>3411</v>
          </cell>
          <cell r="B3412" t="str">
            <v>three thousand four hundred eleven SDG Only</v>
          </cell>
        </row>
        <row r="3413">
          <cell r="A3413">
            <v>3412</v>
          </cell>
          <cell r="B3413" t="str">
            <v>three thousand four hundred twelve SDG Only</v>
          </cell>
        </row>
        <row r="3414">
          <cell r="A3414">
            <v>3413</v>
          </cell>
          <cell r="B3414" t="str">
            <v>three thousand four hundred thirteen SDG Only</v>
          </cell>
        </row>
        <row r="3415">
          <cell r="A3415">
            <v>3414</v>
          </cell>
          <cell r="B3415" t="str">
            <v>three thousand four hundred fourteen SDG Only</v>
          </cell>
        </row>
        <row r="3416">
          <cell r="A3416">
            <v>3415</v>
          </cell>
          <cell r="B3416" t="str">
            <v>three thousand four hundred fifteen SDG Only</v>
          </cell>
        </row>
        <row r="3417">
          <cell r="A3417">
            <v>3416</v>
          </cell>
          <cell r="B3417" t="str">
            <v>three thousand four hundred sixteen SDG Only</v>
          </cell>
        </row>
        <row r="3418">
          <cell r="A3418">
            <v>3417</v>
          </cell>
          <cell r="B3418" t="str">
            <v>three thousand four hundred seventeen SDG Only</v>
          </cell>
        </row>
        <row r="3419">
          <cell r="A3419">
            <v>3418</v>
          </cell>
          <cell r="B3419" t="str">
            <v>three thousand four hundred eighteen SDG Only</v>
          </cell>
        </row>
        <row r="3420">
          <cell r="A3420">
            <v>3419</v>
          </cell>
          <cell r="B3420" t="str">
            <v>three thousand four hundred nineteen SDG Only</v>
          </cell>
        </row>
        <row r="3421">
          <cell r="A3421">
            <v>3420</v>
          </cell>
          <cell r="B3421" t="str">
            <v>three thousand four hundred twenty  SDG Only</v>
          </cell>
        </row>
        <row r="3422">
          <cell r="A3422">
            <v>3421</v>
          </cell>
          <cell r="B3422" t="str">
            <v>three thousand four hundred twenty one SDG Only</v>
          </cell>
        </row>
        <row r="3423">
          <cell r="A3423">
            <v>3422</v>
          </cell>
          <cell r="B3423" t="str">
            <v>three thousand four hundred twenty two SDG Only</v>
          </cell>
        </row>
        <row r="3424">
          <cell r="A3424">
            <v>3423</v>
          </cell>
          <cell r="B3424" t="str">
            <v>three thousand four hundred twenty three SDG Only</v>
          </cell>
        </row>
        <row r="3425">
          <cell r="A3425">
            <v>3424</v>
          </cell>
          <cell r="B3425" t="str">
            <v>three thousand four hundred twenty four SDG Only</v>
          </cell>
        </row>
        <row r="3426">
          <cell r="A3426">
            <v>3425</v>
          </cell>
          <cell r="B3426" t="str">
            <v>three thousand four hundred twenty five SDG Only</v>
          </cell>
        </row>
        <row r="3427">
          <cell r="A3427">
            <v>3426</v>
          </cell>
          <cell r="B3427" t="str">
            <v>three thousand four hundred twenty six SDG Only</v>
          </cell>
        </row>
        <row r="3428">
          <cell r="A3428">
            <v>3427</v>
          </cell>
          <cell r="B3428" t="str">
            <v>three thousand four hundred twenty seven SDG Only</v>
          </cell>
        </row>
        <row r="3429">
          <cell r="A3429">
            <v>3428</v>
          </cell>
          <cell r="B3429" t="str">
            <v>three thousand four hundred twenty eight SDG Only</v>
          </cell>
        </row>
        <row r="3430">
          <cell r="A3430">
            <v>3429</v>
          </cell>
          <cell r="B3430" t="str">
            <v>three thousand four hundred twenty nine SDG Only</v>
          </cell>
        </row>
        <row r="3431">
          <cell r="A3431">
            <v>3430</v>
          </cell>
          <cell r="B3431" t="str">
            <v>three thousand four hundred thirty  SDG Only</v>
          </cell>
        </row>
        <row r="3432">
          <cell r="A3432">
            <v>3431</v>
          </cell>
          <cell r="B3432" t="str">
            <v>three thousand four hundred thirty one SDG Only</v>
          </cell>
        </row>
        <row r="3433">
          <cell r="A3433">
            <v>3432</v>
          </cell>
          <cell r="B3433" t="str">
            <v>three thousand four hundred thirty two SDG Only</v>
          </cell>
        </row>
        <row r="3434">
          <cell r="A3434">
            <v>3433</v>
          </cell>
          <cell r="B3434" t="str">
            <v>three thousand four hundred thirty three SDG Only</v>
          </cell>
        </row>
        <row r="3435">
          <cell r="A3435">
            <v>3434</v>
          </cell>
          <cell r="B3435" t="str">
            <v>three thousand four hundred thirty four SDG Only</v>
          </cell>
        </row>
        <row r="3436">
          <cell r="A3436">
            <v>3435</v>
          </cell>
          <cell r="B3436" t="str">
            <v>three thousand four hundred thirty five SDG Only</v>
          </cell>
        </row>
        <row r="3437">
          <cell r="A3437">
            <v>3436</v>
          </cell>
          <cell r="B3437" t="str">
            <v>three thousand four hundred thirty six SDG Only</v>
          </cell>
        </row>
        <row r="3438">
          <cell r="A3438">
            <v>3437</v>
          </cell>
          <cell r="B3438" t="str">
            <v>three thousand four hundred thirty seven SDG Only</v>
          </cell>
        </row>
        <row r="3439">
          <cell r="A3439">
            <v>3438</v>
          </cell>
          <cell r="B3439" t="str">
            <v>three thousand four hundred thirty eight SDG Only</v>
          </cell>
        </row>
        <row r="3440">
          <cell r="A3440">
            <v>3439</v>
          </cell>
          <cell r="B3440" t="str">
            <v>three thousand four hundred thirty nine SDG Only</v>
          </cell>
        </row>
        <row r="3441">
          <cell r="A3441">
            <v>3440</v>
          </cell>
          <cell r="B3441" t="str">
            <v>three thousand four hundred fourty  SDG Only</v>
          </cell>
        </row>
        <row r="3442">
          <cell r="A3442">
            <v>3441</v>
          </cell>
          <cell r="B3442" t="str">
            <v>three thousand four hundred fourty one SDG Only</v>
          </cell>
        </row>
        <row r="3443">
          <cell r="A3443">
            <v>3442</v>
          </cell>
          <cell r="B3443" t="str">
            <v>three thousand four hundred fourty two SDG Only</v>
          </cell>
        </row>
        <row r="3444">
          <cell r="A3444">
            <v>3443</v>
          </cell>
          <cell r="B3444" t="str">
            <v>three thousand four hundred fourty three SDG Only</v>
          </cell>
        </row>
        <row r="3445">
          <cell r="A3445">
            <v>3444</v>
          </cell>
          <cell r="B3445" t="str">
            <v>three thousand four hundred fourty four SDG Only</v>
          </cell>
        </row>
        <row r="3446">
          <cell r="A3446">
            <v>3445</v>
          </cell>
          <cell r="B3446" t="str">
            <v>three thousand four hundred fourty five SDG Only</v>
          </cell>
        </row>
        <row r="3447">
          <cell r="A3447">
            <v>3446</v>
          </cell>
          <cell r="B3447" t="str">
            <v>three thousand four hundred fourty six SDG Only</v>
          </cell>
        </row>
        <row r="3448">
          <cell r="A3448">
            <v>3447</v>
          </cell>
          <cell r="B3448" t="str">
            <v>three thousand four hundred fourty seven SDG Only</v>
          </cell>
        </row>
        <row r="3449">
          <cell r="A3449">
            <v>3448</v>
          </cell>
          <cell r="B3449" t="str">
            <v>three thousand four hundred fourty eight SDG Only</v>
          </cell>
        </row>
        <row r="3450">
          <cell r="A3450">
            <v>3449</v>
          </cell>
          <cell r="B3450" t="str">
            <v>three thousand four hundred fourty nine SDG Only</v>
          </cell>
        </row>
        <row r="3451">
          <cell r="A3451">
            <v>3450</v>
          </cell>
          <cell r="B3451" t="str">
            <v>three thousand four hundred fifty  SDG Only</v>
          </cell>
        </row>
        <row r="3452">
          <cell r="A3452">
            <v>3451</v>
          </cell>
          <cell r="B3452" t="str">
            <v>three thousand four hundred fifty one SDG Only</v>
          </cell>
        </row>
        <row r="3453">
          <cell r="A3453">
            <v>3452</v>
          </cell>
          <cell r="B3453" t="str">
            <v>three thousand four hundred fifty two SDG Only</v>
          </cell>
        </row>
        <row r="3454">
          <cell r="A3454">
            <v>3453</v>
          </cell>
          <cell r="B3454" t="str">
            <v>three thousand four hundred fifty three SDG Only</v>
          </cell>
        </row>
        <row r="3455">
          <cell r="A3455">
            <v>3454</v>
          </cell>
          <cell r="B3455" t="str">
            <v>three thousand four hundred fifty four SDG Only</v>
          </cell>
        </row>
        <row r="3456">
          <cell r="A3456">
            <v>3455</v>
          </cell>
          <cell r="B3456" t="str">
            <v>three thousand four hundred fifty five SDG Only</v>
          </cell>
        </row>
        <row r="3457">
          <cell r="A3457">
            <v>3456</v>
          </cell>
          <cell r="B3457" t="str">
            <v>three thousand four hundred fifty six SDG Only</v>
          </cell>
        </row>
        <row r="3458">
          <cell r="A3458">
            <v>3457</v>
          </cell>
          <cell r="B3458" t="str">
            <v>three thousand four hundred fifty seven SDG Only</v>
          </cell>
        </row>
        <row r="3459">
          <cell r="A3459">
            <v>3458</v>
          </cell>
          <cell r="B3459" t="str">
            <v>three thousand four hundred fifty eight SDG Only</v>
          </cell>
        </row>
        <row r="3460">
          <cell r="A3460">
            <v>3459</v>
          </cell>
          <cell r="B3460" t="str">
            <v>three thousand four hundred fifty nine SDG Only</v>
          </cell>
        </row>
        <row r="3461">
          <cell r="A3461">
            <v>3460</v>
          </cell>
          <cell r="B3461" t="str">
            <v>three thousand four hundred sixty  SDG Only</v>
          </cell>
        </row>
        <row r="3462">
          <cell r="A3462">
            <v>3461</v>
          </cell>
          <cell r="B3462" t="str">
            <v>three thousand four hundred sixty one SDG Only</v>
          </cell>
        </row>
        <row r="3463">
          <cell r="A3463">
            <v>3462</v>
          </cell>
          <cell r="B3463" t="str">
            <v>three thousand four hundred sixty two SDG Only</v>
          </cell>
        </row>
        <row r="3464">
          <cell r="A3464">
            <v>3463</v>
          </cell>
          <cell r="B3464" t="str">
            <v>three thousand four hundred sixty three SDG Only</v>
          </cell>
        </row>
        <row r="3465">
          <cell r="A3465">
            <v>3464</v>
          </cell>
          <cell r="B3465" t="str">
            <v>three thousand four hundred sixty four SDG Only</v>
          </cell>
        </row>
        <row r="3466">
          <cell r="A3466">
            <v>3465</v>
          </cell>
          <cell r="B3466" t="str">
            <v>three thousand four hundred sixty five SDG Only</v>
          </cell>
        </row>
        <row r="3467">
          <cell r="A3467">
            <v>3466</v>
          </cell>
          <cell r="B3467" t="str">
            <v>three thousand four hundred sixty six SDG Only</v>
          </cell>
        </row>
        <row r="3468">
          <cell r="A3468">
            <v>3467</v>
          </cell>
          <cell r="B3468" t="str">
            <v>three thousand four hundred sixty seven SDG Only</v>
          </cell>
        </row>
        <row r="3469">
          <cell r="A3469">
            <v>3468</v>
          </cell>
          <cell r="B3469" t="str">
            <v>three thousand four hundred sixty eight SDG Only</v>
          </cell>
        </row>
        <row r="3470">
          <cell r="A3470">
            <v>3469</v>
          </cell>
          <cell r="B3470" t="str">
            <v>three thousand four hundred sixty nine SDG Only</v>
          </cell>
        </row>
        <row r="3471">
          <cell r="A3471">
            <v>3470</v>
          </cell>
          <cell r="B3471" t="str">
            <v>three thousand four hundred seventy  SDG Only</v>
          </cell>
        </row>
        <row r="3472">
          <cell r="A3472">
            <v>3471</v>
          </cell>
          <cell r="B3472" t="str">
            <v>three thousand four hundred seventy one SDG Only</v>
          </cell>
        </row>
        <row r="3473">
          <cell r="A3473">
            <v>3472</v>
          </cell>
          <cell r="B3473" t="str">
            <v>three thousand four hundred seventy two SDG Only</v>
          </cell>
        </row>
        <row r="3474">
          <cell r="A3474">
            <v>3473</v>
          </cell>
          <cell r="B3474" t="str">
            <v>three thousand four hundred seventy three SDG Only</v>
          </cell>
        </row>
        <row r="3475">
          <cell r="A3475">
            <v>3474</v>
          </cell>
          <cell r="B3475" t="str">
            <v>three thousand four hundred seventy four SDG Only</v>
          </cell>
        </row>
        <row r="3476">
          <cell r="A3476">
            <v>3475</v>
          </cell>
          <cell r="B3476" t="str">
            <v>three thousand four hundred seventy five SDG Only</v>
          </cell>
        </row>
        <row r="3477">
          <cell r="A3477">
            <v>3476</v>
          </cell>
          <cell r="B3477" t="str">
            <v>three thousand four hundred seventy six SDG Only</v>
          </cell>
        </row>
        <row r="3478">
          <cell r="A3478">
            <v>3477</v>
          </cell>
          <cell r="B3478" t="str">
            <v>three thousand four hundred seventy seven SDG Only</v>
          </cell>
        </row>
        <row r="3479">
          <cell r="A3479">
            <v>3478</v>
          </cell>
          <cell r="B3479" t="str">
            <v>three thousand four hundred seventy eight SDG Only</v>
          </cell>
        </row>
        <row r="3480">
          <cell r="A3480">
            <v>3479</v>
          </cell>
          <cell r="B3480" t="str">
            <v>three thousand four hundred seventy nine SDG Only</v>
          </cell>
        </row>
        <row r="3481">
          <cell r="A3481">
            <v>3480</v>
          </cell>
          <cell r="B3481" t="str">
            <v>three thousand four hundred eighty  SDG Only</v>
          </cell>
        </row>
        <row r="3482">
          <cell r="A3482">
            <v>3481</v>
          </cell>
          <cell r="B3482" t="str">
            <v>three thousand four hundred eighty one SDG Only</v>
          </cell>
        </row>
        <row r="3483">
          <cell r="A3483">
            <v>3482</v>
          </cell>
          <cell r="B3483" t="str">
            <v>three thousand four hundred eighty two SDG Only</v>
          </cell>
        </row>
        <row r="3484">
          <cell r="A3484">
            <v>3483</v>
          </cell>
          <cell r="B3484" t="str">
            <v>three thousand four hundred eighty three SDG Only</v>
          </cell>
        </row>
        <row r="3485">
          <cell r="A3485">
            <v>3484</v>
          </cell>
          <cell r="B3485" t="str">
            <v>three thousand four hundred eighty four SDG Only</v>
          </cell>
        </row>
        <row r="3486">
          <cell r="A3486">
            <v>3485</v>
          </cell>
          <cell r="B3486" t="str">
            <v>three thousand four hundred eighty five SDG Only</v>
          </cell>
        </row>
        <row r="3487">
          <cell r="A3487">
            <v>3486</v>
          </cell>
          <cell r="B3487" t="str">
            <v>three thousand four hundred eighty six SDG Only</v>
          </cell>
        </row>
        <row r="3488">
          <cell r="A3488">
            <v>3487</v>
          </cell>
          <cell r="B3488" t="str">
            <v>three thousand four hundred eighty seven SDG Only</v>
          </cell>
        </row>
        <row r="3489">
          <cell r="A3489">
            <v>3488</v>
          </cell>
          <cell r="B3489" t="str">
            <v>three thousand four hundred eighty eight SDG Only</v>
          </cell>
        </row>
        <row r="3490">
          <cell r="A3490">
            <v>3489</v>
          </cell>
          <cell r="B3490" t="str">
            <v>three thousand four hundred eighty nine SDG Only</v>
          </cell>
        </row>
        <row r="3491">
          <cell r="A3491">
            <v>3490</v>
          </cell>
          <cell r="B3491" t="str">
            <v>three thousand four hundred ninety  SDG Only</v>
          </cell>
        </row>
        <row r="3492">
          <cell r="A3492">
            <v>3491</v>
          </cell>
          <cell r="B3492" t="str">
            <v>three thousand four hundred ninety one SDG Only</v>
          </cell>
        </row>
        <row r="3493">
          <cell r="A3493">
            <v>3492</v>
          </cell>
          <cell r="B3493" t="str">
            <v>three thousand four hundred ninety two SDG Only</v>
          </cell>
        </row>
        <row r="3494">
          <cell r="A3494">
            <v>3493</v>
          </cell>
          <cell r="B3494" t="str">
            <v>three thousand four hundred ninety three SDG Only</v>
          </cell>
        </row>
        <row r="3495">
          <cell r="A3495">
            <v>3494</v>
          </cell>
          <cell r="B3495" t="str">
            <v>three thousand four hundred ninety four SDG Only</v>
          </cell>
        </row>
        <row r="3496">
          <cell r="A3496">
            <v>3495</v>
          </cell>
          <cell r="B3496" t="str">
            <v>three thousand four hundred ninety five SDG Only</v>
          </cell>
        </row>
        <row r="3497">
          <cell r="A3497">
            <v>3496</v>
          </cell>
          <cell r="B3497" t="str">
            <v>three thousand four hundred ninety six SDG Only</v>
          </cell>
        </row>
        <row r="3498">
          <cell r="A3498">
            <v>3497</v>
          </cell>
          <cell r="B3498" t="str">
            <v>three thousand four hundred ninety seven SDG Only</v>
          </cell>
        </row>
        <row r="3499">
          <cell r="A3499">
            <v>3498</v>
          </cell>
          <cell r="B3499" t="str">
            <v>three thousand four hundred ninety eight SDG Only</v>
          </cell>
        </row>
        <row r="3500">
          <cell r="A3500">
            <v>3499</v>
          </cell>
          <cell r="B3500" t="str">
            <v>three thousand four hundred ninety nine SDG Only</v>
          </cell>
        </row>
        <row r="3501">
          <cell r="A3501">
            <v>3500</v>
          </cell>
          <cell r="B3501" t="str">
            <v>three thousand five hundred  SDG Only</v>
          </cell>
        </row>
        <row r="3502">
          <cell r="A3502">
            <v>3501</v>
          </cell>
          <cell r="B3502" t="str">
            <v>three thousand five hundred one SDG Only</v>
          </cell>
        </row>
        <row r="3503">
          <cell r="A3503">
            <v>3502</v>
          </cell>
          <cell r="B3503" t="str">
            <v>three thousand five hundred two SDG Only</v>
          </cell>
        </row>
        <row r="3504">
          <cell r="A3504">
            <v>3503</v>
          </cell>
          <cell r="B3504" t="str">
            <v>three thousand five hundred three SDG Only</v>
          </cell>
        </row>
        <row r="3505">
          <cell r="A3505">
            <v>3504</v>
          </cell>
          <cell r="B3505" t="str">
            <v>three thousand five hundred four SDG Only</v>
          </cell>
        </row>
        <row r="3506">
          <cell r="A3506">
            <v>3505</v>
          </cell>
          <cell r="B3506" t="str">
            <v>three thousand five hundred five SDG Only</v>
          </cell>
        </row>
        <row r="3507">
          <cell r="A3507">
            <v>3506</v>
          </cell>
          <cell r="B3507" t="str">
            <v>three thousand five hundred six SDG Only</v>
          </cell>
        </row>
        <row r="3508">
          <cell r="A3508">
            <v>3507</v>
          </cell>
          <cell r="B3508" t="str">
            <v>three thousand five hundred seven SDG Only</v>
          </cell>
        </row>
        <row r="3509">
          <cell r="A3509">
            <v>3508</v>
          </cell>
          <cell r="B3509" t="str">
            <v>three thousand five hundred eight SDG Only</v>
          </cell>
        </row>
        <row r="3510">
          <cell r="A3510">
            <v>3509</v>
          </cell>
          <cell r="B3510" t="str">
            <v>three thousand five hundred nine SDG Only</v>
          </cell>
        </row>
        <row r="3511">
          <cell r="A3511">
            <v>3510</v>
          </cell>
          <cell r="B3511" t="str">
            <v>three thousand five hundred ten SDG Only</v>
          </cell>
        </row>
        <row r="3512">
          <cell r="A3512">
            <v>3511</v>
          </cell>
          <cell r="B3512" t="str">
            <v>three thousand five hundred eleven SDG Only</v>
          </cell>
        </row>
        <row r="3513">
          <cell r="A3513">
            <v>3512</v>
          </cell>
          <cell r="B3513" t="str">
            <v>three thousand five hundred twelve SDG Only</v>
          </cell>
        </row>
        <row r="3514">
          <cell r="A3514">
            <v>3513</v>
          </cell>
          <cell r="B3514" t="str">
            <v>three thousand five hundred thirteen SDG Only</v>
          </cell>
        </row>
        <row r="3515">
          <cell r="A3515">
            <v>3514</v>
          </cell>
          <cell r="B3515" t="str">
            <v>three thousand five hundred fourteen SDG Only</v>
          </cell>
        </row>
        <row r="3516">
          <cell r="A3516">
            <v>3515</v>
          </cell>
          <cell r="B3516" t="str">
            <v>three thousand five hundred fifteen SDG Only</v>
          </cell>
        </row>
        <row r="3517">
          <cell r="A3517">
            <v>3516</v>
          </cell>
          <cell r="B3517" t="str">
            <v>three thousand five hundred sixteen SDG Only</v>
          </cell>
        </row>
        <row r="3518">
          <cell r="A3518">
            <v>3517</v>
          </cell>
          <cell r="B3518" t="str">
            <v>three thousand five hundred seventeen SDG Only</v>
          </cell>
        </row>
        <row r="3519">
          <cell r="A3519">
            <v>3518</v>
          </cell>
          <cell r="B3519" t="str">
            <v>three thousand five hundred eighteen SDG Only</v>
          </cell>
        </row>
        <row r="3520">
          <cell r="A3520">
            <v>3519</v>
          </cell>
          <cell r="B3520" t="str">
            <v>three thousand five hundred nineteen SDG Only</v>
          </cell>
        </row>
        <row r="3521">
          <cell r="A3521">
            <v>3520</v>
          </cell>
          <cell r="B3521" t="str">
            <v>three thousand five hundred twenty  SDG Only</v>
          </cell>
        </row>
        <row r="3522">
          <cell r="A3522">
            <v>3521</v>
          </cell>
          <cell r="B3522" t="str">
            <v>three thousand five hundred twenty one SDG Only</v>
          </cell>
        </row>
        <row r="3523">
          <cell r="A3523">
            <v>3522</v>
          </cell>
          <cell r="B3523" t="str">
            <v>three thousand five hundred twenty two SDG Only</v>
          </cell>
        </row>
        <row r="3524">
          <cell r="A3524">
            <v>3523</v>
          </cell>
          <cell r="B3524" t="str">
            <v>three thousand five hundred twenty three SDG Only</v>
          </cell>
        </row>
        <row r="3525">
          <cell r="A3525">
            <v>3524</v>
          </cell>
          <cell r="B3525" t="str">
            <v>three thousand five hundred twenty four SDG Only</v>
          </cell>
        </row>
        <row r="3526">
          <cell r="A3526">
            <v>3525</v>
          </cell>
          <cell r="B3526" t="str">
            <v>three thousand five hundred twenty five SDG Only</v>
          </cell>
        </row>
        <row r="3527">
          <cell r="A3527">
            <v>3526</v>
          </cell>
          <cell r="B3527" t="str">
            <v>three thousand five hundred twenty six SDG Only</v>
          </cell>
        </row>
        <row r="3528">
          <cell r="A3528">
            <v>3527</v>
          </cell>
          <cell r="B3528" t="str">
            <v>three thousand five hundred twenty seven SDG Only</v>
          </cell>
        </row>
        <row r="3529">
          <cell r="A3529">
            <v>3528</v>
          </cell>
          <cell r="B3529" t="str">
            <v>three thousand five hundred twenty eight SDG Only</v>
          </cell>
        </row>
        <row r="3530">
          <cell r="A3530">
            <v>3529</v>
          </cell>
          <cell r="B3530" t="str">
            <v>three thousand five hundred twenty nine SDG Only</v>
          </cell>
        </row>
        <row r="3531">
          <cell r="A3531">
            <v>3530</v>
          </cell>
          <cell r="B3531" t="str">
            <v>three thousand five hundred thirty  SDG Only</v>
          </cell>
        </row>
        <row r="3532">
          <cell r="A3532">
            <v>3531</v>
          </cell>
          <cell r="B3532" t="str">
            <v>three thousand five hundred thirty one SDG Only</v>
          </cell>
        </row>
        <row r="3533">
          <cell r="A3533">
            <v>3532</v>
          </cell>
          <cell r="B3533" t="str">
            <v>three thousand five hundred thirty two SDG Only</v>
          </cell>
        </row>
        <row r="3534">
          <cell r="A3534">
            <v>3533</v>
          </cell>
          <cell r="B3534" t="str">
            <v>three thousand five hundred thirty three SDG Only</v>
          </cell>
        </row>
        <row r="3535">
          <cell r="A3535">
            <v>3534</v>
          </cell>
          <cell r="B3535" t="str">
            <v>three thousand five hundred thirty four SDG Only</v>
          </cell>
        </row>
        <row r="3536">
          <cell r="A3536">
            <v>3535</v>
          </cell>
          <cell r="B3536" t="str">
            <v>three thousand five hundred thirty five SDG Only</v>
          </cell>
        </row>
        <row r="3537">
          <cell r="A3537">
            <v>3536</v>
          </cell>
          <cell r="B3537" t="str">
            <v>three thousand five hundred thirty six SDG Only</v>
          </cell>
        </row>
        <row r="3538">
          <cell r="A3538">
            <v>3537</v>
          </cell>
          <cell r="B3538" t="str">
            <v>three thousand five hundred thirty seven SDG Only</v>
          </cell>
        </row>
        <row r="3539">
          <cell r="A3539">
            <v>3538</v>
          </cell>
          <cell r="B3539" t="str">
            <v>three thousand five hundred thirty eight SDG Only</v>
          </cell>
        </row>
        <row r="3540">
          <cell r="A3540">
            <v>3539</v>
          </cell>
          <cell r="B3540" t="str">
            <v>three thousand five hundred thirty nine SDG Only</v>
          </cell>
        </row>
        <row r="3541">
          <cell r="A3541">
            <v>3540</v>
          </cell>
          <cell r="B3541" t="str">
            <v>three thousand five hundred fourty  SDG Only</v>
          </cell>
        </row>
        <row r="3542">
          <cell r="A3542">
            <v>3541</v>
          </cell>
          <cell r="B3542" t="str">
            <v>three thousand five hundred fourty one SDG Only</v>
          </cell>
        </row>
        <row r="3543">
          <cell r="A3543">
            <v>3542</v>
          </cell>
          <cell r="B3543" t="str">
            <v>three thousand five hundred fourty two SDG Only</v>
          </cell>
        </row>
        <row r="3544">
          <cell r="A3544">
            <v>3543</v>
          </cell>
          <cell r="B3544" t="str">
            <v>three thousand five hundred fourty three SDG Only</v>
          </cell>
        </row>
        <row r="3545">
          <cell r="A3545">
            <v>3544</v>
          </cell>
          <cell r="B3545" t="str">
            <v>three thousand five hundred fourty four SDG Only</v>
          </cell>
        </row>
        <row r="3546">
          <cell r="A3546">
            <v>3545</v>
          </cell>
          <cell r="B3546" t="str">
            <v>three thousand five hundred fourty five SDG Only</v>
          </cell>
        </row>
        <row r="3547">
          <cell r="A3547">
            <v>3546</v>
          </cell>
          <cell r="B3547" t="str">
            <v>three thousand five hundred fourty six SDG Only</v>
          </cell>
        </row>
        <row r="3548">
          <cell r="A3548">
            <v>3547</v>
          </cell>
          <cell r="B3548" t="str">
            <v>three thousand five hundred fourty seven SDG Only</v>
          </cell>
        </row>
        <row r="3549">
          <cell r="A3549">
            <v>3548</v>
          </cell>
          <cell r="B3549" t="str">
            <v>three thousand five hundred fourty eight SDG Only</v>
          </cell>
        </row>
        <row r="3550">
          <cell r="A3550">
            <v>3549</v>
          </cell>
          <cell r="B3550" t="str">
            <v>three thousand five hundred fourty nine SDG Only</v>
          </cell>
        </row>
        <row r="3551">
          <cell r="A3551">
            <v>3550</v>
          </cell>
          <cell r="B3551" t="str">
            <v>three thousand five hundred fifty  SDG Only</v>
          </cell>
        </row>
        <row r="3552">
          <cell r="A3552">
            <v>3551</v>
          </cell>
          <cell r="B3552" t="str">
            <v>three thousand five hundred fifty one SDG Only</v>
          </cell>
        </row>
        <row r="3553">
          <cell r="A3553">
            <v>3552</v>
          </cell>
          <cell r="B3553" t="str">
            <v>three thousand five hundred fifty two SDG Only</v>
          </cell>
        </row>
        <row r="3554">
          <cell r="A3554">
            <v>3553</v>
          </cell>
          <cell r="B3554" t="str">
            <v>three thousand five hundred fifty three SDG Only</v>
          </cell>
        </row>
        <row r="3555">
          <cell r="A3555">
            <v>3554</v>
          </cell>
          <cell r="B3555" t="str">
            <v>three thousand five hundred fifty four SDG Only</v>
          </cell>
        </row>
        <row r="3556">
          <cell r="A3556">
            <v>3555</v>
          </cell>
          <cell r="B3556" t="str">
            <v>three thousand five hundred fifty five SDG Only</v>
          </cell>
        </row>
        <row r="3557">
          <cell r="A3557">
            <v>3556</v>
          </cell>
          <cell r="B3557" t="str">
            <v>three thousand five hundred fifty six SDG Only</v>
          </cell>
        </row>
        <row r="3558">
          <cell r="A3558">
            <v>3557</v>
          </cell>
          <cell r="B3558" t="str">
            <v>three thousand five hundred fifty seven SDG Only</v>
          </cell>
        </row>
        <row r="3559">
          <cell r="A3559">
            <v>3558</v>
          </cell>
          <cell r="B3559" t="str">
            <v>three thousand five hundred fifty eight SDG Only</v>
          </cell>
        </row>
        <row r="3560">
          <cell r="A3560">
            <v>3559</v>
          </cell>
          <cell r="B3560" t="str">
            <v>three thousand five hundred fifty nine SDG Only</v>
          </cell>
        </row>
        <row r="3561">
          <cell r="A3561">
            <v>3560</v>
          </cell>
          <cell r="B3561" t="str">
            <v>three thousand five hundred sixty  SDG Only</v>
          </cell>
        </row>
        <row r="3562">
          <cell r="A3562">
            <v>3561</v>
          </cell>
          <cell r="B3562" t="str">
            <v>three thousand five hundred sixty one SDG Only</v>
          </cell>
        </row>
        <row r="3563">
          <cell r="A3563">
            <v>3562</v>
          </cell>
          <cell r="B3563" t="str">
            <v>three thousand five hundred sixty two SDG Only</v>
          </cell>
        </row>
        <row r="3564">
          <cell r="A3564">
            <v>3563</v>
          </cell>
          <cell r="B3564" t="str">
            <v>three thousand five hundred sixty three SDG Only</v>
          </cell>
        </row>
        <row r="3565">
          <cell r="A3565">
            <v>3564</v>
          </cell>
          <cell r="B3565" t="str">
            <v>three thousand five hundred sixty four SDG Only</v>
          </cell>
        </row>
        <row r="3566">
          <cell r="A3566">
            <v>3565</v>
          </cell>
          <cell r="B3566" t="str">
            <v>three thousand five hundred sixty five SDG Only</v>
          </cell>
        </row>
        <row r="3567">
          <cell r="A3567">
            <v>3566</v>
          </cell>
          <cell r="B3567" t="str">
            <v>three thousand five hundred sixty six SDG Only</v>
          </cell>
        </row>
        <row r="3568">
          <cell r="A3568">
            <v>3567</v>
          </cell>
          <cell r="B3568" t="str">
            <v>three thousand five hundred sixty seven SDG Only</v>
          </cell>
        </row>
        <row r="3569">
          <cell r="A3569">
            <v>3568</v>
          </cell>
          <cell r="B3569" t="str">
            <v>three thousand five hundred sixty eight SDG Only</v>
          </cell>
        </row>
        <row r="3570">
          <cell r="A3570">
            <v>3569</v>
          </cell>
          <cell r="B3570" t="str">
            <v>three thousand five hundred sixty nine SDG Only</v>
          </cell>
        </row>
        <row r="3571">
          <cell r="A3571">
            <v>3570</v>
          </cell>
          <cell r="B3571" t="str">
            <v>three thousand five hundred seventy  SDG Only</v>
          </cell>
        </row>
        <row r="3572">
          <cell r="A3572">
            <v>3571</v>
          </cell>
          <cell r="B3572" t="str">
            <v>three thousand five hundred seventy one SDG Only</v>
          </cell>
        </row>
        <row r="3573">
          <cell r="A3573">
            <v>3572</v>
          </cell>
          <cell r="B3573" t="str">
            <v>three thousand five hundred seventy two SDG Only</v>
          </cell>
        </row>
        <row r="3574">
          <cell r="A3574">
            <v>3573</v>
          </cell>
          <cell r="B3574" t="str">
            <v>three thousand five hundred seventy three SDG Only</v>
          </cell>
        </row>
        <row r="3575">
          <cell r="A3575">
            <v>3574</v>
          </cell>
          <cell r="B3575" t="str">
            <v>three thousand five hundred seventy four SDG Only</v>
          </cell>
        </row>
        <row r="3576">
          <cell r="A3576">
            <v>3575</v>
          </cell>
          <cell r="B3576" t="str">
            <v>three thousand five hundred seventy five SDG Only</v>
          </cell>
        </row>
        <row r="3577">
          <cell r="A3577">
            <v>3576</v>
          </cell>
          <cell r="B3577" t="str">
            <v>three thousand five hundred seventy six SDG Only</v>
          </cell>
        </row>
        <row r="3578">
          <cell r="A3578">
            <v>3577</v>
          </cell>
          <cell r="B3578" t="str">
            <v>three thousand five hundred seventy seven SDG Only</v>
          </cell>
        </row>
        <row r="3579">
          <cell r="A3579">
            <v>3578</v>
          </cell>
          <cell r="B3579" t="str">
            <v>three thousand five hundred seventy eight SDG Only</v>
          </cell>
        </row>
        <row r="3580">
          <cell r="A3580">
            <v>3579</v>
          </cell>
          <cell r="B3580" t="str">
            <v>three thousand five hundred seventy nine SDG Only</v>
          </cell>
        </row>
        <row r="3581">
          <cell r="A3581">
            <v>3580</v>
          </cell>
          <cell r="B3581" t="str">
            <v>three thousand five hundred eighty  SDG Only</v>
          </cell>
        </row>
        <row r="3582">
          <cell r="A3582">
            <v>3581</v>
          </cell>
          <cell r="B3582" t="str">
            <v>three thousand five hundred eighty one SDG Only</v>
          </cell>
        </row>
        <row r="3583">
          <cell r="A3583">
            <v>3582</v>
          </cell>
          <cell r="B3583" t="str">
            <v>three thousand five hundred eighty two SDG Only</v>
          </cell>
        </row>
        <row r="3584">
          <cell r="A3584">
            <v>3583</v>
          </cell>
          <cell r="B3584" t="str">
            <v>three thousand five hundred eighty three SDG Only</v>
          </cell>
        </row>
        <row r="3585">
          <cell r="A3585">
            <v>3584</v>
          </cell>
          <cell r="B3585" t="str">
            <v>three thousand five hundred eighty four SDG Only</v>
          </cell>
        </row>
        <row r="3586">
          <cell r="A3586">
            <v>3585</v>
          </cell>
          <cell r="B3586" t="str">
            <v>three thousand five hundred eighty five SDG Only</v>
          </cell>
        </row>
        <row r="3587">
          <cell r="A3587">
            <v>3586</v>
          </cell>
          <cell r="B3587" t="str">
            <v>three thousand five hundred eighty six SDG Only</v>
          </cell>
        </row>
        <row r="3588">
          <cell r="A3588">
            <v>3587</v>
          </cell>
          <cell r="B3588" t="str">
            <v>three thousand five hundred eighty seven SDG Only</v>
          </cell>
        </row>
        <row r="3589">
          <cell r="A3589">
            <v>3588</v>
          </cell>
          <cell r="B3589" t="str">
            <v>three thousand five hundred eighty eight SDG Only</v>
          </cell>
        </row>
        <row r="3590">
          <cell r="A3590">
            <v>3589</v>
          </cell>
          <cell r="B3590" t="str">
            <v>three thousand five hundred eighty nine SDG Only</v>
          </cell>
        </row>
        <row r="3591">
          <cell r="A3591">
            <v>3590</v>
          </cell>
          <cell r="B3591" t="str">
            <v>three thousand five hundred ninety  SDG Only</v>
          </cell>
        </row>
        <row r="3592">
          <cell r="A3592">
            <v>3591</v>
          </cell>
          <cell r="B3592" t="str">
            <v>three thousand five hundred ninety one SDG Only</v>
          </cell>
        </row>
        <row r="3593">
          <cell r="A3593">
            <v>3592</v>
          </cell>
          <cell r="B3593" t="str">
            <v>three thousand five hundred ninety two SDG Only</v>
          </cell>
        </row>
        <row r="3594">
          <cell r="A3594">
            <v>3593</v>
          </cell>
          <cell r="B3594" t="str">
            <v>three thousand five hundred ninety three SDG Only</v>
          </cell>
        </row>
        <row r="3595">
          <cell r="A3595">
            <v>3594</v>
          </cell>
          <cell r="B3595" t="str">
            <v>three thousand five hundred ninety four SDG Only</v>
          </cell>
        </row>
        <row r="3596">
          <cell r="A3596">
            <v>3595</v>
          </cell>
          <cell r="B3596" t="str">
            <v>three thousand five hundred ninety five SDG Only</v>
          </cell>
        </row>
        <row r="3597">
          <cell r="A3597">
            <v>3596</v>
          </cell>
          <cell r="B3597" t="str">
            <v>three thousand five hundred ninety six SDG Only</v>
          </cell>
        </row>
        <row r="3598">
          <cell r="A3598">
            <v>3597</v>
          </cell>
          <cell r="B3598" t="str">
            <v>three thousand five hundred ninety seven SDG Only</v>
          </cell>
        </row>
        <row r="3599">
          <cell r="A3599">
            <v>3598</v>
          </cell>
          <cell r="B3599" t="str">
            <v>three thousand five hundred ninety eight SDG Only</v>
          </cell>
        </row>
        <row r="3600">
          <cell r="A3600">
            <v>3599</v>
          </cell>
          <cell r="B3600" t="str">
            <v>three thousand five hundred ninety nine SDG Only</v>
          </cell>
        </row>
        <row r="3601">
          <cell r="A3601">
            <v>3600</v>
          </cell>
          <cell r="B3601" t="str">
            <v>three thousand six hundred  SDG Only</v>
          </cell>
        </row>
        <row r="3602">
          <cell r="A3602">
            <v>3601</v>
          </cell>
          <cell r="B3602" t="str">
            <v>three thousand six hundred one SDG Only</v>
          </cell>
        </row>
        <row r="3603">
          <cell r="A3603">
            <v>3602</v>
          </cell>
          <cell r="B3603" t="str">
            <v>three thousand six hundred two SDG Only</v>
          </cell>
        </row>
        <row r="3604">
          <cell r="A3604">
            <v>3603</v>
          </cell>
          <cell r="B3604" t="str">
            <v>three thousand six hundred three SDG Only</v>
          </cell>
        </row>
        <row r="3605">
          <cell r="A3605">
            <v>3604</v>
          </cell>
          <cell r="B3605" t="str">
            <v>three thousand six hundred four SDG Only</v>
          </cell>
        </row>
        <row r="3606">
          <cell r="A3606">
            <v>3605</v>
          </cell>
          <cell r="B3606" t="str">
            <v>three thousand six hundred five SDG Only</v>
          </cell>
        </row>
        <row r="3607">
          <cell r="A3607">
            <v>3606</v>
          </cell>
          <cell r="B3607" t="str">
            <v>three thousand six hundred six SDG Only</v>
          </cell>
        </row>
        <row r="3608">
          <cell r="A3608">
            <v>3607</v>
          </cell>
          <cell r="B3608" t="str">
            <v>three thousand six hundred seven SDG Only</v>
          </cell>
        </row>
        <row r="3609">
          <cell r="A3609">
            <v>3608</v>
          </cell>
          <cell r="B3609" t="str">
            <v>three thousand six hundred eight SDG Only</v>
          </cell>
        </row>
        <row r="3610">
          <cell r="A3610">
            <v>3609</v>
          </cell>
          <cell r="B3610" t="str">
            <v>three thousand six hundred nine SDG Only</v>
          </cell>
        </row>
        <row r="3611">
          <cell r="A3611">
            <v>3610</v>
          </cell>
          <cell r="B3611" t="str">
            <v>three thousand six hundred ten SDG Only</v>
          </cell>
        </row>
        <row r="3612">
          <cell r="A3612">
            <v>3611</v>
          </cell>
          <cell r="B3612" t="str">
            <v>three thousand six hundred eleven SDG Only</v>
          </cell>
        </row>
        <row r="3613">
          <cell r="A3613">
            <v>3612</v>
          </cell>
          <cell r="B3613" t="str">
            <v>three thousand six hundred twelve SDG Only</v>
          </cell>
        </row>
        <row r="3614">
          <cell r="A3614">
            <v>3613</v>
          </cell>
          <cell r="B3614" t="str">
            <v>three thousand six hundred thirteen SDG Only</v>
          </cell>
        </row>
        <row r="3615">
          <cell r="A3615">
            <v>3614</v>
          </cell>
          <cell r="B3615" t="str">
            <v>three thousand six hundred fourteen SDG Only</v>
          </cell>
        </row>
        <row r="3616">
          <cell r="A3616">
            <v>3615</v>
          </cell>
          <cell r="B3616" t="str">
            <v>three thousand six hundred fifteen SDG Only</v>
          </cell>
        </row>
        <row r="3617">
          <cell r="A3617">
            <v>3616</v>
          </cell>
          <cell r="B3617" t="str">
            <v>three thousand six hundred sixteen SDG Only</v>
          </cell>
        </row>
        <row r="3618">
          <cell r="A3618">
            <v>3617</v>
          </cell>
          <cell r="B3618" t="str">
            <v>three thousand six hundred seventeen SDG Only</v>
          </cell>
        </row>
        <row r="3619">
          <cell r="A3619">
            <v>3618</v>
          </cell>
          <cell r="B3619" t="str">
            <v>three thousand six hundred eighteen SDG Only</v>
          </cell>
        </row>
        <row r="3620">
          <cell r="A3620">
            <v>3619</v>
          </cell>
          <cell r="B3620" t="str">
            <v>three thousand six hundred nineteen SDG Only</v>
          </cell>
        </row>
        <row r="3621">
          <cell r="A3621">
            <v>3620</v>
          </cell>
          <cell r="B3621" t="str">
            <v>three thousand six hundred twenty  SDG Only</v>
          </cell>
        </row>
        <row r="3622">
          <cell r="A3622">
            <v>3621</v>
          </cell>
          <cell r="B3622" t="str">
            <v>three thousand six hundred twenty one SDG Only</v>
          </cell>
        </row>
        <row r="3623">
          <cell r="A3623">
            <v>3622</v>
          </cell>
          <cell r="B3623" t="str">
            <v>three thousand six hundred twenty two SDG Only</v>
          </cell>
        </row>
        <row r="3624">
          <cell r="A3624">
            <v>3623</v>
          </cell>
          <cell r="B3624" t="str">
            <v>three thousand six hundred twenty three SDG Only</v>
          </cell>
        </row>
        <row r="3625">
          <cell r="A3625">
            <v>3624</v>
          </cell>
          <cell r="B3625" t="str">
            <v>three thousand six hundred twenty four SDG Only</v>
          </cell>
        </row>
        <row r="3626">
          <cell r="A3626">
            <v>3625</v>
          </cell>
          <cell r="B3626" t="str">
            <v>three thousand six hundred twenty five SDG Only</v>
          </cell>
        </row>
        <row r="3627">
          <cell r="A3627">
            <v>3626</v>
          </cell>
          <cell r="B3627" t="str">
            <v>three thousand six hundred twenty six SDG Only</v>
          </cell>
        </row>
        <row r="3628">
          <cell r="A3628">
            <v>3627</v>
          </cell>
          <cell r="B3628" t="str">
            <v>three thousand six hundred twenty seven SDG Only</v>
          </cell>
        </row>
        <row r="3629">
          <cell r="A3629">
            <v>3628</v>
          </cell>
          <cell r="B3629" t="str">
            <v>three thousand six hundred twenty eight SDG Only</v>
          </cell>
        </row>
        <row r="3630">
          <cell r="A3630">
            <v>3629</v>
          </cell>
          <cell r="B3630" t="str">
            <v>three thousand six hundred twenty nine SDG Only</v>
          </cell>
        </row>
        <row r="3631">
          <cell r="A3631">
            <v>3630</v>
          </cell>
          <cell r="B3631" t="str">
            <v>three thousand six hundred thirty  SDG Only</v>
          </cell>
        </row>
        <row r="3632">
          <cell r="A3632">
            <v>3631</v>
          </cell>
          <cell r="B3632" t="str">
            <v>three thousand six hundred thirty one SDG Only</v>
          </cell>
        </row>
        <row r="3633">
          <cell r="A3633">
            <v>3632</v>
          </cell>
          <cell r="B3633" t="str">
            <v>three thousand six hundred thirty two SDG Only</v>
          </cell>
        </row>
        <row r="3634">
          <cell r="A3634">
            <v>3633</v>
          </cell>
          <cell r="B3634" t="str">
            <v>three thousand six hundred thirty three SDG Only</v>
          </cell>
        </row>
        <row r="3635">
          <cell r="A3635">
            <v>3634</v>
          </cell>
          <cell r="B3635" t="str">
            <v>three thousand six hundred thirty four SDG Only</v>
          </cell>
        </row>
        <row r="3636">
          <cell r="A3636">
            <v>3635</v>
          </cell>
          <cell r="B3636" t="str">
            <v>three thousand six hundred thirty five SDG Only</v>
          </cell>
        </row>
        <row r="3637">
          <cell r="A3637">
            <v>3636</v>
          </cell>
          <cell r="B3637" t="str">
            <v>three thousand six hundred thirty six SDG Only</v>
          </cell>
        </row>
        <row r="3638">
          <cell r="A3638">
            <v>3637</v>
          </cell>
          <cell r="B3638" t="str">
            <v>three thousand six hundred thirty seven SDG Only</v>
          </cell>
        </row>
        <row r="3639">
          <cell r="A3639">
            <v>3638</v>
          </cell>
          <cell r="B3639" t="str">
            <v>three thousand six hundred thirty eight SDG Only</v>
          </cell>
        </row>
        <row r="3640">
          <cell r="A3640">
            <v>3639</v>
          </cell>
          <cell r="B3640" t="str">
            <v>three thousand six hundred thirty nine SDG Only</v>
          </cell>
        </row>
        <row r="3641">
          <cell r="A3641">
            <v>3640</v>
          </cell>
          <cell r="B3641" t="str">
            <v>three thousand six hundred fourty  SDG Only</v>
          </cell>
        </row>
        <row r="3642">
          <cell r="A3642">
            <v>3641</v>
          </cell>
          <cell r="B3642" t="str">
            <v>three thousand six hundred fourty one SDG Only</v>
          </cell>
        </row>
        <row r="3643">
          <cell r="A3643">
            <v>3642</v>
          </cell>
          <cell r="B3643" t="str">
            <v>three thousand six hundred fourty two SDG Only</v>
          </cell>
        </row>
        <row r="3644">
          <cell r="A3644">
            <v>3643</v>
          </cell>
          <cell r="B3644" t="str">
            <v>three thousand six hundred fourty three SDG Only</v>
          </cell>
        </row>
        <row r="3645">
          <cell r="A3645">
            <v>3644</v>
          </cell>
          <cell r="B3645" t="str">
            <v>three thousand six hundred fourty four SDG Only</v>
          </cell>
        </row>
        <row r="3646">
          <cell r="A3646">
            <v>3645</v>
          </cell>
          <cell r="B3646" t="str">
            <v>three thousand six hundred fourty five SDG Only</v>
          </cell>
        </row>
        <row r="3647">
          <cell r="A3647">
            <v>3646</v>
          </cell>
          <cell r="B3647" t="str">
            <v>three thousand six hundred fourty six SDG Only</v>
          </cell>
        </row>
        <row r="3648">
          <cell r="A3648">
            <v>3647</v>
          </cell>
          <cell r="B3648" t="str">
            <v>three thousand six hundred fourty seven SDG Only</v>
          </cell>
        </row>
        <row r="3649">
          <cell r="A3649">
            <v>3648</v>
          </cell>
          <cell r="B3649" t="str">
            <v>three thousand six hundred fourty eight SDG Only</v>
          </cell>
        </row>
        <row r="3650">
          <cell r="A3650">
            <v>3649</v>
          </cell>
          <cell r="B3650" t="str">
            <v>three thousand six hundred fourty nine SDG Only</v>
          </cell>
        </row>
        <row r="3651">
          <cell r="A3651">
            <v>3650</v>
          </cell>
          <cell r="B3651" t="str">
            <v>three thousand six hundred fifty  SDG Only</v>
          </cell>
        </row>
        <row r="3652">
          <cell r="A3652">
            <v>3651</v>
          </cell>
          <cell r="B3652" t="str">
            <v>three thousand six hundred fifty one SDG Only</v>
          </cell>
        </row>
        <row r="3653">
          <cell r="A3653">
            <v>3652</v>
          </cell>
          <cell r="B3653" t="str">
            <v>three thousand six hundred fifty two SDG Only</v>
          </cell>
        </row>
        <row r="3654">
          <cell r="A3654">
            <v>3653</v>
          </cell>
          <cell r="B3654" t="str">
            <v>three thousand six hundred fifty three SDG Only</v>
          </cell>
        </row>
        <row r="3655">
          <cell r="A3655">
            <v>3654</v>
          </cell>
          <cell r="B3655" t="str">
            <v>three thousand six hundred fifty four SDG Only</v>
          </cell>
        </row>
        <row r="3656">
          <cell r="A3656">
            <v>3655</v>
          </cell>
          <cell r="B3656" t="str">
            <v>three thousand six hundred fifty five SDG Only</v>
          </cell>
        </row>
        <row r="3657">
          <cell r="A3657">
            <v>3656</v>
          </cell>
          <cell r="B3657" t="str">
            <v>three thousand six hundred fifty six SDG Only</v>
          </cell>
        </row>
        <row r="3658">
          <cell r="A3658">
            <v>3657</v>
          </cell>
          <cell r="B3658" t="str">
            <v>three thousand six hundred fifty seven SDG Only</v>
          </cell>
        </row>
        <row r="3659">
          <cell r="A3659">
            <v>3658</v>
          </cell>
          <cell r="B3659" t="str">
            <v>three thousand six hundred fifty eight SDG Only</v>
          </cell>
        </row>
        <row r="3660">
          <cell r="A3660">
            <v>3659</v>
          </cell>
          <cell r="B3660" t="str">
            <v>three thousand six hundred fifty nine SDG Only</v>
          </cell>
        </row>
        <row r="3661">
          <cell r="A3661">
            <v>3660</v>
          </cell>
          <cell r="B3661" t="str">
            <v>three thousand six hundred sixty  SDG Only</v>
          </cell>
        </row>
        <row r="3662">
          <cell r="A3662">
            <v>3661</v>
          </cell>
          <cell r="B3662" t="str">
            <v>three thousand six hundred sixty one SDG Only</v>
          </cell>
        </row>
        <row r="3663">
          <cell r="A3663">
            <v>3662</v>
          </cell>
          <cell r="B3663" t="str">
            <v>three thousand six hundred sixty two SDG Only</v>
          </cell>
        </row>
        <row r="3664">
          <cell r="A3664">
            <v>3663</v>
          </cell>
          <cell r="B3664" t="str">
            <v>three thousand six hundred sixty three SDG Only</v>
          </cell>
        </row>
        <row r="3665">
          <cell r="A3665">
            <v>3664</v>
          </cell>
          <cell r="B3665" t="str">
            <v>three thousand six hundred sixty four SDG Only</v>
          </cell>
        </row>
        <row r="3666">
          <cell r="A3666">
            <v>3665</v>
          </cell>
          <cell r="B3666" t="str">
            <v>three thousand six hundred sixty five SDG Only</v>
          </cell>
        </row>
        <row r="3667">
          <cell r="A3667">
            <v>3666</v>
          </cell>
          <cell r="B3667" t="str">
            <v>three thousand six hundred sixty six SDG Only</v>
          </cell>
        </row>
        <row r="3668">
          <cell r="A3668">
            <v>3667</v>
          </cell>
          <cell r="B3668" t="str">
            <v>three thousand six hundred sixty seven SDG Only</v>
          </cell>
        </row>
        <row r="3669">
          <cell r="A3669">
            <v>3668</v>
          </cell>
          <cell r="B3669" t="str">
            <v>three thousand six hundred sixty eight SDG Only</v>
          </cell>
        </row>
        <row r="3670">
          <cell r="A3670">
            <v>3669</v>
          </cell>
          <cell r="B3670" t="str">
            <v>three thousand six hundred sixty nine SDG Only</v>
          </cell>
        </row>
        <row r="3671">
          <cell r="A3671">
            <v>3670</v>
          </cell>
          <cell r="B3671" t="str">
            <v>three thousand six hundred seventy  SDG Only</v>
          </cell>
        </row>
        <row r="3672">
          <cell r="A3672">
            <v>3671</v>
          </cell>
          <cell r="B3672" t="str">
            <v>three thousand six hundred seventy one SDG Only</v>
          </cell>
        </row>
        <row r="3673">
          <cell r="A3673">
            <v>3672</v>
          </cell>
          <cell r="B3673" t="str">
            <v>three thousand six hundred seventy two SDG Only</v>
          </cell>
        </row>
        <row r="3674">
          <cell r="A3674">
            <v>3673</v>
          </cell>
          <cell r="B3674" t="str">
            <v>three thousand six hundred seventy three SDG Only</v>
          </cell>
        </row>
        <row r="3675">
          <cell r="A3675">
            <v>3674</v>
          </cell>
          <cell r="B3675" t="str">
            <v>three thousand six hundred seventy four SDG Only</v>
          </cell>
        </row>
        <row r="3676">
          <cell r="A3676">
            <v>3675</v>
          </cell>
          <cell r="B3676" t="str">
            <v>three thousand six hundred seventy five SDG Only</v>
          </cell>
        </row>
        <row r="3677">
          <cell r="A3677">
            <v>3676</v>
          </cell>
          <cell r="B3677" t="str">
            <v>three thousand six hundred seventy six SDG Only</v>
          </cell>
        </row>
        <row r="3678">
          <cell r="A3678">
            <v>3677</v>
          </cell>
          <cell r="B3678" t="str">
            <v>three thousand six hundred seventy seven SDG Only</v>
          </cell>
        </row>
        <row r="3679">
          <cell r="A3679">
            <v>3678</v>
          </cell>
          <cell r="B3679" t="str">
            <v>three thousand six hundred seventy eight SDG Only</v>
          </cell>
        </row>
        <row r="3680">
          <cell r="A3680">
            <v>3679</v>
          </cell>
          <cell r="B3680" t="str">
            <v>three thousand six hundred seventy nine SDG Only</v>
          </cell>
        </row>
        <row r="3681">
          <cell r="A3681">
            <v>3680</v>
          </cell>
          <cell r="B3681" t="str">
            <v>three thousand six hundred eighty  SDG Only</v>
          </cell>
        </row>
        <row r="3682">
          <cell r="A3682">
            <v>3681</v>
          </cell>
          <cell r="B3682" t="str">
            <v>three thousand six hundred eighty one SDG Only</v>
          </cell>
        </row>
        <row r="3683">
          <cell r="A3683">
            <v>3682</v>
          </cell>
          <cell r="B3683" t="str">
            <v>three thousand six hundred eighty two SDG Only</v>
          </cell>
        </row>
        <row r="3684">
          <cell r="A3684">
            <v>3683</v>
          </cell>
          <cell r="B3684" t="str">
            <v>three thousand six hundred eighty three SDG Only</v>
          </cell>
        </row>
        <row r="3685">
          <cell r="A3685">
            <v>3684</v>
          </cell>
          <cell r="B3685" t="str">
            <v>three thousand six hundred eighty four SDG Only</v>
          </cell>
        </row>
        <row r="3686">
          <cell r="A3686">
            <v>3685</v>
          </cell>
          <cell r="B3686" t="str">
            <v>three thousand six hundred eighty five SDG Only</v>
          </cell>
        </row>
        <row r="3687">
          <cell r="A3687">
            <v>3686</v>
          </cell>
          <cell r="B3687" t="str">
            <v>three thousand six hundred eighty six SDG Only</v>
          </cell>
        </row>
        <row r="3688">
          <cell r="A3688">
            <v>3687</v>
          </cell>
          <cell r="B3688" t="str">
            <v>three thousand six hundred eighty seven SDG Only</v>
          </cell>
        </row>
        <row r="3689">
          <cell r="A3689">
            <v>3688</v>
          </cell>
          <cell r="B3689" t="str">
            <v>three thousand six hundred eighty eight SDG Only</v>
          </cell>
        </row>
        <row r="3690">
          <cell r="A3690">
            <v>3689</v>
          </cell>
          <cell r="B3690" t="str">
            <v>three thousand six hundred eighty nine SDG Only</v>
          </cell>
        </row>
        <row r="3691">
          <cell r="A3691">
            <v>3690</v>
          </cell>
          <cell r="B3691" t="str">
            <v>three thousand six hundred ninety  SDG Only</v>
          </cell>
        </row>
        <row r="3692">
          <cell r="A3692">
            <v>3691</v>
          </cell>
          <cell r="B3692" t="str">
            <v>three thousand six hundred ninety one SDG Only</v>
          </cell>
        </row>
        <row r="3693">
          <cell r="A3693">
            <v>3692</v>
          </cell>
          <cell r="B3693" t="str">
            <v>three thousand six hundred ninety two SDG Only</v>
          </cell>
        </row>
        <row r="3694">
          <cell r="A3694">
            <v>3693</v>
          </cell>
          <cell r="B3694" t="str">
            <v>three thousand six hundred ninety three SDG Only</v>
          </cell>
        </row>
        <row r="3695">
          <cell r="A3695">
            <v>3694</v>
          </cell>
          <cell r="B3695" t="str">
            <v>three thousand six hundred ninety four SDG Only</v>
          </cell>
        </row>
        <row r="3696">
          <cell r="A3696">
            <v>3695</v>
          </cell>
          <cell r="B3696" t="str">
            <v>three thousand six hundred ninety five SDG Only</v>
          </cell>
        </row>
        <row r="3697">
          <cell r="A3697">
            <v>3696</v>
          </cell>
          <cell r="B3697" t="str">
            <v>three thousand six hundred ninety six SDG Only</v>
          </cell>
        </row>
        <row r="3698">
          <cell r="A3698">
            <v>3697</v>
          </cell>
          <cell r="B3698" t="str">
            <v>three thousand six hundred ninety seven SDG Only</v>
          </cell>
        </row>
        <row r="3699">
          <cell r="A3699">
            <v>3698</v>
          </cell>
          <cell r="B3699" t="str">
            <v>three thousand six hundred ninety eight SDG Only</v>
          </cell>
        </row>
        <row r="3700">
          <cell r="A3700">
            <v>3699</v>
          </cell>
          <cell r="B3700" t="str">
            <v>three thousand six hundred ninety nine SDG Only</v>
          </cell>
        </row>
        <row r="3701">
          <cell r="A3701">
            <v>3700</v>
          </cell>
          <cell r="B3701" t="str">
            <v>three thousand seven hundred  SDG Only</v>
          </cell>
        </row>
        <row r="3702">
          <cell r="A3702">
            <v>3701</v>
          </cell>
          <cell r="B3702" t="str">
            <v>three thousand seven hundred one SDG Only</v>
          </cell>
        </row>
        <row r="3703">
          <cell r="A3703">
            <v>3702</v>
          </cell>
          <cell r="B3703" t="str">
            <v>three thousand seven hundred two SDG Only</v>
          </cell>
        </row>
        <row r="3704">
          <cell r="A3704">
            <v>3703</v>
          </cell>
          <cell r="B3704" t="str">
            <v>three thousand seven hundred three SDG Only</v>
          </cell>
        </row>
        <row r="3705">
          <cell r="A3705">
            <v>3704</v>
          </cell>
          <cell r="B3705" t="str">
            <v>three thousand seven hundred four SDG Only</v>
          </cell>
        </row>
        <row r="3706">
          <cell r="A3706">
            <v>3705</v>
          </cell>
          <cell r="B3706" t="str">
            <v>three thousand seven hundred five SDG Only</v>
          </cell>
        </row>
        <row r="3707">
          <cell r="A3707">
            <v>3706</v>
          </cell>
          <cell r="B3707" t="str">
            <v>three thousand seven hundred six SDG Only</v>
          </cell>
        </row>
        <row r="3708">
          <cell r="A3708">
            <v>3707</v>
          </cell>
          <cell r="B3708" t="str">
            <v>three thousand seven hundred seven SDG Only</v>
          </cell>
        </row>
        <row r="3709">
          <cell r="A3709">
            <v>3708</v>
          </cell>
          <cell r="B3709" t="str">
            <v>three thousand seven hundred eight SDG Only</v>
          </cell>
        </row>
        <row r="3710">
          <cell r="A3710">
            <v>3709</v>
          </cell>
          <cell r="B3710" t="str">
            <v>three thousand seven hundred nine SDG Only</v>
          </cell>
        </row>
        <row r="3711">
          <cell r="A3711">
            <v>3710</v>
          </cell>
          <cell r="B3711" t="str">
            <v>three thousand seven hundred ten SDG Only</v>
          </cell>
        </row>
        <row r="3712">
          <cell r="A3712">
            <v>3711</v>
          </cell>
          <cell r="B3712" t="str">
            <v>three thousand seven hundred eleven SDG Only</v>
          </cell>
        </row>
        <row r="3713">
          <cell r="A3713">
            <v>3712</v>
          </cell>
          <cell r="B3713" t="str">
            <v>three thousand seven hundred twelve SDG Only</v>
          </cell>
        </row>
        <row r="3714">
          <cell r="A3714">
            <v>3713</v>
          </cell>
          <cell r="B3714" t="str">
            <v>three thousand seven hundred thirteen SDG Only</v>
          </cell>
        </row>
        <row r="3715">
          <cell r="A3715">
            <v>3714</v>
          </cell>
          <cell r="B3715" t="str">
            <v>three thousand seven hundred fourteen SDG Only</v>
          </cell>
        </row>
        <row r="3716">
          <cell r="A3716">
            <v>3715</v>
          </cell>
          <cell r="B3716" t="str">
            <v>three thousand seven hundred fifteen SDG Only</v>
          </cell>
        </row>
        <row r="3717">
          <cell r="A3717">
            <v>3716</v>
          </cell>
          <cell r="B3717" t="str">
            <v>three thousand seven hundred sixteen SDG Only</v>
          </cell>
        </row>
        <row r="3718">
          <cell r="A3718">
            <v>3717</v>
          </cell>
          <cell r="B3718" t="str">
            <v>three thousand seven hundred seventeen SDG Only</v>
          </cell>
        </row>
        <row r="3719">
          <cell r="A3719">
            <v>3718</v>
          </cell>
          <cell r="B3719" t="str">
            <v>three thousand seven hundred eighteen SDG Only</v>
          </cell>
        </row>
        <row r="3720">
          <cell r="A3720">
            <v>3719</v>
          </cell>
          <cell r="B3720" t="str">
            <v>three thousand seven hundred nineteen SDG Only</v>
          </cell>
        </row>
        <row r="3721">
          <cell r="A3721">
            <v>3720</v>
          </cell>
          <cell r="B3721" t="str">
            <v>three thousand seven hundred twenty  SDG Only</v>
          </cell>
        </row>
        <row r="3722">
          <cell r="A3722">
            <v>3721</v>
          </cell>
          <cell r="B3722" t="str">
            <v>three thousand seven hundred twenty one SDG Only</v>
          </cell>
        </row>
        <row r="3723">
          <cell r="A3723">
            <v>3722</v>
          </cell>
          <cell r="B3723" t="str">
            <v>three thousand seven hundred twenty two SDG Only</v>
          </cell>
        </row>
        <row r="3724">
          <cell r="A3724">
            <v>3723</v>
          </cell>
          <cell r="B3724" t="str">
            <v>three thousand seven hundred twenty three SDG Only</v>
          </cell>
        </row>
        <row r="3725">
          <cell r="A3725">
            <v>3724</v>
          </cell>
          <cell r="B3725" t="str">
            <v>three thousand seven hundred twenty four SDG Only</v>
          </cell>
        </row>
        <row r="3726">
          <cell r="A3726">
            <v>3725</v>
          </cell>
          <cell r="B3726" t="str">
            <v>three thousand seven hundred twenty five SDG Only</v>
          </cell>
        </row>
        <row r="3727">
          <cell r="A3727">
            <v>3726</v>
          </cell>
          <cell r="B3727" t="str">
            <v>three thousand seven hundred twenty six SDG Only</v>
          </cell>
        </row>
        <row r="3728">
          <cell r="A3728">
            <v>3727</v>
          </cell>
          <cell r="B3728" t="str">
            <v>three thousand seven hundred twenty seven SDG Only</v>
          </cell>
        </row>
        <row r="3729">
          <cell r="A3729">
            <v>3728</v>
          </cell>
          <cell r="B3729" t="str">
            <v>three thousand seven hundred twenty eight SDG Only</v>
          </cell>
        </row>
        <row r="3730">
          <cell r="A3730">
            <v>3729</v>
          </cell>
          <cell r="B3730" t="str">
            <v>three thousand seven hundred twenty nine SDG Only</v>
          </cell>
        </row>
        <row r="3731">
          <cell r="A3731">
            <v>3730</v>
          </cell>
          <cell r="B3731" t="str">
            <v>three thousand seven hundred thirty  SDG Only</v>
          </cell>
        </row>
        <row r="3732">
          <cell r="A3732">
            <v>3731</v>
          </cell>
          <cell r="B3732" t="str">
            <v>three thousand seven hundred thirty one SDG Only</v>
          </cell>
        </row>
        <row r="3733">
          <cell r="A3733">
            <v>3732</v>
          </cell>
          <cell r="B3733" t="str">
            <v>three thousand seven hundred thirty two SDG Only</v>
          </cell>
        </row>
        <row r="3734">
          <cell r="A3734">
            <v>3733</v>
          </cell>
          <cell r="B3734" t="str">
            <v>three thousand seven hundred thirty three SDG Only</v>
          </cell>
        </row>
        <row r="3735">
          <cell r="A3735">
            <v>3734</v>
          </cell>
          <cell r="B3735" t="str">
            <v>three thousand seven hundred thirty four SDG Only</v>
          </cell>
        </row>
        <row r="3736">
          <cell r="A3736">
            <v>3735</v>
          </cell>
          <cell r="B3736" t="str">
            <v>three thousand seven hundred thirty five SDG Only</v>
          </cell>
        </row>
        <row r="3737">
          <cell r="A3737">
            <v>3736</v>
          </cell>
          <cell r="B3737" t="str">
            <v>three thousand seven hundred thirty six SDG Only</v>
          </cell>
        </row>
        <row r="3738">
          <cell r="A3738">
            <v>3737</v>
          </cell>
          <cell r="B3738" t="str">
            <v>three thousand seven hundred thirty seven SDG Only</v>
          </cell>
        </row>
        <row r="3739">
          <cell r="A3739">
            <v>3738</v>
          </cell>
          <cell r="B3739" t="str">
            <v>three thousand seven hundred thirty eight SDG Only</v>
          </cell>
        </row>
        <row r="3740">
          <cell r="A3740">
            <v>3739</v>
          </cell>
          <cell r="B3740" t="str">
            <v>three thousand seven hundred thirty nine SDG Only</v>
          </cell>
        </row>
        <row r="3741">
          <cell r="A3741">
            <v>3740</v>
          </cell>
          <cell r="B3741" t="str">
            <v>three thousand seven hundred fourty  SDG Only</v>
          </cell>
        </row>
        <row r="3742">
          <cell r="A3742">
            <v>3741</v>
          </cell>
          <cell r="B3742" t="str">
            <v>three thousand seven hundred fourty one SDG Only</v>
          </cell>
        </row>
        <row r="3743">
          <cell r="A3743">
            <v>3742</v>
          </cell>
          <cell r="B3743" t="str">
            <v>three thousand seven hundred fourty two SDG Only</v>
          </cell>
        </row>
        <row r="3744">
          <cell r="A3744">
            <v>3743</v>
          </cell>
          <cell r="B3744" t="str">
            <v>three thousand seven hundred fourty three SDG Only</v>
          </cell>
        </row>
        <row r="3745">
          <cell r="A3745">
            <v>3744</v>
          </cell>
          <cell r="B3745" t="str">
            <v>three thousand seven hundred fourty four SDG Only</v>
          </cell>
        </row>
        <row r="3746">
          <cell r="A3746">
            <v>3745</v>
          </cell>
          <cell r="B3746" t="str">
            <v>three thousand seven hundred fourty five SDG Only</v>
          </cell>
        </row>
        <row r="3747">
          <cell r="A3747">
            <v>3746</v>
          </cell>
          <cell r="B3747" t="str">
            <v>three thousand seven hundred fourty six SDG Only</v>
          </cell>
        </row>
        <row r="3748">
          <cell r="A3748">
            <v>3747</v>
          </cell>
          <cell r="B3748" t="str">
            <v>three thousand seven hundred fourty seven SDG Only</v>
          </cell>
        </row>
        <row r="3749">
          <cell r="A3749">
            <v>3748</v>
          </cell>
          <cell r="B3749" t="str">
            <v>three thousand seven hundred fourty eight SDG Only</v>
          </cell>
        </row>
        <row r="3750">
          <cell r="A3750">
            <v>3749</v>
          </cell>
          <cell r="B3750" t="str">
            <v>three thousand seven hundred fourty nine SDG Only</v>
          </cell>
        </row>
        <row r="3751">
          <cell r="A3751">
            <v>3750</v>
          </cell>
          <cell r="B3751" t="str">
            <v>three thousand seven hundred fifty  SDG Only</v>
          </cell>
        </row>
        <row r="3752">
          <cell r="A3752">
            <v>3751</v>
          </cell>
          <cell r="B3752" t="str">
            <v>three thousand seven hundred fifty one SDG Only</v>
          </cell>
        </row>
        <row r="3753">
          <cell r="A3753">
            <v>3752</v>
          </cell>
          <cell r="B3753" t="str">
            <v>three thousand seven hundred fifty two SDG Only</v>
          </cell>
        </row>
        <row r="3754">
          <cell r="A3754">
            <v>3753</v>
          </cell>
          <cell r="B3754" t="str">
            <v>three thousand seven hundred fifty three SDG Only</v>
          </cell>
        </row>
        <row r="3755">
          <cell r="A3755">
            <v>3754</v>
          </cell>
          <cell r="B3755" t="str">
            <v>three thousand seven hundred fifty four SDG Only</v>
          </cell>
        </row>
        <row r="3756">
          <cell r="A3756">
            <v>3755</v>
          </cell>
          <cell r="B3756" t="str">
            <v>three thousand seven hundred fifty five SDG Only</v>
          </cell>
        </row>
        <row r="3757">
          <cell r="A3757">
            <v>3756</v>
          </cell>
          <cell r="B3757" t="str">
            <v>three thousand seven hundred fifty six SDG Only</v>
          </cell>
        </row>
        <row r="3758">
          <cell r="A3758">
            <v>3757</v>
          </cell>
          <cell r="B3758" t="str">
            <v>three thousand seven hundred fifty seven SDG Only</v>
          </cell>
        </row>
        <row r="3759">
          <cell r="A3759">
            <v>3758</v>
          </cell>
          <cell r="B3759" t="str">
            <v>three thousand seven hundred fifty eight SDG Only</v>
          </cell>
        </row>
        <row r="3760">
          <cell r="A3760">
            <v>3759</v>
          </cell>
          <cell r="B3760" t="str">
            <v>three thousand seven hundred fifty nine SDG Only</v>
          </cell>
        </row>
        <row r="3761">
          <cell r="A3761">
            <v>3760</v>
          </cell>
          <cell r="B3761" t="str">
            <v>three thousand seven hundred sixty  SDG Only</v>
          </cell>
        </row>
        <row r="3762">
          <cell r="A3762">
            <v>3761</v>
          </cell>
          <cell r="B3762" t="str">
            <v>three thousand seven hundred sixty one SDG Only</v>
          </cell>
        </row>
        <row r="3763">
          <cell r="A3763">
            <v>3762</v>
          </cell>
          <cell r="B3763" t="str">
            <v>three thousand seven hundred sixty two SDG Only</v>
          </cell>
        </row>
        <row r="3764">
          <cell r="A3764">
            <v>3763</v>
          </cell>
          <cell r="B3764" t="str">
            <v>three thousand seven hundred sixty three SDG Only</v>
          </cell>
        </row>
        <row r="3765">
          <cell r="A3765">
            <v>3764</v>
          </cell>
          <cell r="B3765" t="str">
            <v>three thousand seven hundred sixty four SDG Only</v>
          </cell>
        </row>
        <row r="3766">
          <cell r="A3766">
            <v>3765</v>
          </cell>
          <cell r="B3766" t="str">
            <v>three thousand seven hundred sixty five SDG Only</v>
          </cell>
        </row>
        <row r="3767">
          <cell r="A3767">
            <v>3766</v>
          </cell>
          <cell r="B3767" t="str">
            <v>three thousand seven hundred sixty six SDG Only</v>
          </cell>
        </row>
        <row r="3768">
          <cell r="A3768">
            <v>3767</v>
          </cell>
          <cell r="B3768" t="str">
            <v>three thousand seven hundred sixty seven SDG Only</v>
          </cell>
        </row>
        <row r="3769">
          <cell r="A3769">
            <v>3768</v>
          </cell>
          <cell r="B3769" t="str">
            <v>three thousand seven hundred sixty eight SDG Only</v>
          </cell>
        </row>
        <row r="3770">
          <cell r="A3770">
            <v>3769</v>
          </cell>
          <cell r="B3770" t="str">
            <v>three thousand seven hundred sixty nine SDG Only</v>
          </cell>
        </row>
        <row r="3771">
          <cell r="A3771">
            <v>3770</v>
          </cell>
          <cell r="B3771" t="str">
            <v>three thousand seven hundred seventy  SDG Only</v>
          </cell>
        </row>
        <row r="3772">
          <cell r="A3772">
            <v>3771</v>
          </cell>
          <cell r="B3772" t="str">
            <v>three thousand seven hundred seventy one SDG Only</v>
          </cell>
        </row>
        <row r="3773">
          <cell r="A3773">
            <v>3772</v>
          </cell>
          <cell r="B3773" t="str">
            <v>three thousand seven hundred seventy two SDG Only</v>
          </cell>
        </row>
        <row r="3774">
          <cell r="A3774">
            <v>3773</v>
          </cell>
          <cell r="B3774" t="str">
            <v>three thousand seven hundred seventy three SDG Only</v>
          </cell>
        </row>
        <row r="3775">
          <cell r="A3775">
            <v>3774</v>
          </cell>
          <cell r="B3775" t="str">
            <v>three thousand seven hundred seventy four SDG Only</v>
          </cell>
        </row>
        <row r="3776">
          <cell r="A3776">
            <v>3775</v>
          </cell>
          <cell r="B3776" t="str">
            <v>three thousand seven hundred seventy five SDG Only</v>
          </cell>
        </row>
        <row r="3777">
          <cell r="A3777">
            <v>3776</v>
          </cell>
          <cell r="B3777" t="str">
            <v>three thousand seven hundred seventy six SDG Only</v>
          </cell>
        </row>
        <row r="3778">
          <cell r="A3778">
            <v>3777</v>
          </cell>
          <cell r="B3778" t="str">
            <v>three thousand seven hundred seventy seven SDG Only</v>
          </cell>
        </row>
        <row r="3779">
          <cell r="A3779">
            <v>3778</v>
          </cell>
          <cell r="B3779" t="str">
            <v>three thousand seven hundred seventy eight SDG Only</v>
          </cell>
        </row>
        <row r="3780">
          <cell r="A3780">
            <v>3779</v>
          </cell>
          <cell r="B3780" t="str">
            <v>three thousand seven hundred seventy nine SDG Only</v>
          </cell>
        </row>
        <row r="3781">
          <cell r="A3781">
            <v>3780</v>
          </cell>
          <cell r="B3781" t="str">
            <v>three thousand seven hundred eighty  SDG Only</v>
          </cell>
        </row>
        <row r="3782">
          <cell r="A3782">
            <v>3781</v>
          </cell>
          <cell r="B3782" t="str">
            <v>three thousand seven hundred eighty one SDG Only</v>
          </cell>
        </row>
        <row r="3783">
          <cell r="A3783">
            <v>3782</v>
          </cell>
          <cell r="B3783" t="str">
            <v>three thousand seven hundred eighty two SDG Only</v>
          </cell>
        </row>
        <row r="3784">
          <cell r="A3784">
            <v>3783</v>
          </cell>
          <cell r="B3784" t="str">
            <v>three thousand seven hundred eighty three SDG Only</v>
          </cell>
        </row>
        <row r="3785">
          <cell r="A3785">
            <v>3784</v>
          </cell>
          <cell r="B3785" t="str">
            <v>three thousand seven hundred eighty four SDG Only</v>
          </cell>
        </row>
        <row r="3786">
          <cell r="A3786">
            <v>3785</v>
          </cell>
          <cell r="B3786" t="str">
            <v>three thousand seven hundred eighty five SDG Only</v>
          </cell>
        </row>
        <row r="3787">
          <cell r="A3787">
            <v>3786</v>
          </cell>
          <cell r="B3787" t="str">
            <v>three thousand seven hundred eighty six SDG Only</v>
          </cell>
        </row>
        <row r="3788">
          <cell r="A3788">
            <v>3787</v>
          </cell>
          <cell r="B3788" t="str">
            <v>three thousand seven hundred eighty seven SDG Only</v>
          </cell>
        </row>
        <row r="3789">
          <cell r="A3789">
            <v>3788</v>
          </cell>
          <cell r="B3789" t="str">
            <v>three thousand seven hundred eighty eight SDG Only</v>
          </cell>
        </row>
        <row r="3790">
          <cell r="A3790">
            <v>3789</v>
          </cell>
          <cell r="B3790" t="str">
            <v>three thousand seven hundred eighty nine SDG Only</v>
          </cell>
        </row>
        <row r="3791">
          <cell r="A3791">
            <v>3790</v>
          </cell>
          <cell r="B3791" t="str">
            <v>three thousand seven hundred ninety  SDG Only</v>
          </cell>
        </row>
        <row r="3792">
          <cell r="A3792">
            <v>3791</v>
          </cell>
          <cell r="B3792" t="str">
            <v>three thousand seven hundred ninety one SDG Only</v>
          </cell>
        </row>
        <row r="3793">
          <cell r="A3793">
            <v>3792</v>
          </cell>
          <cell r="B3793" t="str">
            <v>three thousand seven hundred ninety two SDG Only</v>
          </cell>
        </row>
        <row r="3794">
          <cell r="A3794">
            <v>3793</v>
          </cell>
          <cell r="B3794" t="str">
            <v>three thousand seven hundred ninety three SDG Only</v>
          </cell>
        </row>
        <row r="3795">
          <cell r="A3795">
            <v>3794</v>
          </cell>
          <cell r="B3795" t="str">
            <v>three thousand seven hundred ninety four SDG Only</v>
          </cell>
        </row>
        <row r="3796">
          <cell r="A3796">
            <v>3795</v>
          </cell>
          <cell r="B3796" t="str">
            <v>three thousand seven hundred ninety five SDG Only</v>
          </cell>
        </row>
        <row r="3797">
          <cell r="A3797">
            <v>3796</v>
          </cell>
          <cell r="B3797" t="str">
            <v>three thousand seven hundred ninety six SDG Only</v>
          </cell>
        </row>
        <row r="3798">
          <cell r="A3798">
            <v>3797</v>
          </cell>
          <cell r="B3798" t="str">
            <v>three thousand seven hundred ninety seven SDG Only</v>
          </cell>
        </row>
        <row r="3799">
          <cell r="A3799">
            <v>3798</v>
          </cell>
          <cell r="B3799" t="str">
            <v>three thousand seven hundred ninety eight SDG Only</v>
          </cell>
        </row>
        <row r="3800">
          <cell r="A3800">
            <v>3799</v>
          </cell>
          <cell r="B3800" t="str">
            <v>three thousand seven hundred ninety nine SDG Only</v>
          </cell>
        </row>
        <row r="3801">
          <cell r="A3801">
            <v>3800</v>
          </cell>
          <cell r="B3801" t="str">
            <v>three thousand eight hundred  SDG Only</v>
          </cell>
        </row>
        <row r="3802">
          <cell r="A3802">
            <v>3801</v>
          </cell>
          <cell r="B3802" t="str">
            <v>three thousand eight hundred one SDG Only</v>
          </cell>
        </row>
        <row r="3803">
          <cell r="A3803">
            <v>3802</v>
          </cell>
          <cell r="B3803" t="str">
            <v>three thousand eight hundred two SDG Only</v>
          </cell>
        </row>
        <row r="3804">
          <cell r="A3804">
            <v>3803</v>
          </cell>
          <cell r="B3804" t="str">
            <v>three thousand eight hundred three SDG Only</v>
          </cell>
        </row>
        <row r="3805">
          <cell r="A3805">
            <v>3804</v>
          </cell>
          <cell r="B3805" t="str">
            <v>three thousand eight hundred four SDG Only</v>
          </cell>
        </row>
        <row r="3806">
          <cell r="A3806">
            <v>3805</v>
          </cell>
          <cell r="B3806" t="str">
            <v>three thousand eight hundred five SDG Only</v>
          </cell>
        </row>
        <row r="3807">
          <cell r="A3807">
            <v>3806</v>
          </cell>
          <cell r="B3807" t="str">
            <v>three thousand eight hundred six SDG Only</v>
          </cell>
        </row>
        <row r="3808">
          <cell r="A3808">
            <v>3807</v>
          </cell>
          <cell r="B3808" t="str">
            <v>three thousand eight hundred seven SDG Only</v>
          </cell>
        </row>
        <row r="3809">
          <cell r="A3809">
            <v>3808</v>
          </cell>
          <cell r="B3809" t="str">
            <v>three thousand eight hundred eight SDG Only</v>
          </cell>
        </row>
        <row r="3810">
          <cell r="A3810">
            <v>3809</v>
          </cell>
          <cell r="B3810" t="str">
            <v>three thousand eight hundred nine SDG Only</v>
          </cell>
        </row>
        <row r="3811">
          <cell r="A3811">
            <v>3810</v>
          </cell>
          <cell r="B3811" t="str">
            <v>three thousand eight hundred ten SDG Only</v>
          </cell>
        </row>
        <row r="3812">
          <cell r="A3812">
            <v>3811</v>
          </cell>
          <cell r="B3812" t="str">
            <v>three thousand eight hundred eleven SDG Only</v>
          </cell>
        </row>
        <row r="3813">
          <cell r="A3813">
            <v>3812</v>
          </cell>
          <cell r="B3813" t="str">
            <v>three thousand eight hundred twelve SDG Only</v>
          </cell>
        </row>
        <row r="3814">
          <cell r="A3814">
            <v>3813</v>
          </cell>
          <cell r="B3814" t="str">
            <v>three thousand eight hundred thirteen SDG Only</v>
          </cell>
        </row>
        <row r="3815">
          <cell r="A3815">
            <v>3814</v>
          </cell>
          <cell r="B3815" t="str">
            <v>three thousand eight hundred fourteen SDG Only</v>
          </cell>
        </row>
        <row r="3816">
          <cell r="A3816">
            <v>3815</v>
          </cell>
          <cell r="B3816" t="str">
            <v>three thousand eight hundred fifteen SDG Only</v>
          </cell>
        </row>
        <row r="3817">
          <cell r="A3817">
            <v>3816</v>
          </cell>
          <cell r="B3817" t="str">
            <v>three thousand eight hundred sixteen SDG Only</v>
          </cell>
        </row>
        <row r="3818">
          <cell r="A3818">
            <v>3817</v>
          </cell>
          <cell r="B3818" t="str">
            <v>three thousand eight hundred seventeen SDG Only</v>
          </cell>
        </row>
        <row r="3819">
          <cell r="A3819">
            <v>3818</v>
          </cell>
          <cell r="B3819" t="str">
            <v>three thousand eight hundred eighteen SDG Only</v>
          </cell>
        </row>
        <row r="3820">
          <cell r="A3820">
            <v>3819</v>
          </cell>
          <cell r="B3820" t="str">
            <v>three thousand eight hundred nineteen SDG Only</v>
          </cell>
        </row>
        <row r="3821">
          <cell r="A3821">
            <v>3820</v>
          </cell>
          <cell r="B3821" t="str">
            <v>three thousand eight hundred twenty  SDG Only</v>
          </cell>
        </row>
        <row r="3822">
          <cell r="A3822">
            <v>3821</v>
          </cell>
          <cell r="B3822" t="str">
            <v>three thousand eight hundred twenty one SDG Only</v>
          </cell>
        </row>
        <row r="3823">
          <cell r="A3823">
            <v>3822</v>
          </cell>
          <cell r="B3823" t="str">
            <v>three thousand eight hundred twenty two SDG Only</v>
          </cell>
        </row>
        <row r="3824">
          <cell r="A3824">
            <v>3823</v>
          </cell>
          <cell r="B3824" t="str">
            <v>three thousand eight hundred twenty three SDG Only</v>
          </cell>
        </row>
        <row r="3825">
          <cell r="A3825">
            <v>3824</v>
          </cell>
          <cell r="B3825" t="str">
            <v>three thousand eight hundred twenty four SDG Only</v>
          </cell>
        </row>
        <row r="3826">
          <cell r="A3826">
            <v>3825</v>
          </cell>
          <cell r="B3826" t="str">
            <v>three thousand eight hundred twenty five SDG Only</v>
          </cell>
        </row>
        <row r="3827">
          <cell r="A3827">
            <v>3826</v>
          </cell>
          <cell r="B3827" t="str">
            <v>three thousand eight hundred twenty six SDG Only</v>
          </cell>
        </row>
        <row r="3828">
          <cell r="A3828">
            <v>3827</v>
          </cell>
          <cell r="B3828" t="str">
            <v>three thousand eight hundred twenty seven SDG Only</v>
          </cell>
        </row>
        <row r="3829">
          <cell r="A3829">
            <v>3828</v>
          </cell>
          <cell r="B3829" t="str">
            <v>three thousand eight hundred twenty eight SDG Only</v>
          </cell>
        </row>
        <row r="3830">
          <cell r="A3830">
            <v>3829</v>
          </cell>
          <cell r="B3830" t="str">
            <v>three thousand eight hundred twenty nine SDG Only</v>
          </cell>
        </row>
        <row r="3831">
          <cell r="A3831">
            <v>3830</v>
          </cell>
          <cell r="B3831" t="str">
            <v>three thousand eight hundred thirty  SDG Only</v>
          </cell>
        </row>
        <row r="3832">
          <cell r="A3832">
            <v>3831</v>
          </cell>
          <cell r="B3832" t="str">
            <v>three thousand eight hundred thirty one SDG Only</v>
          </cell>
        </row>
        <row r="3833">
          <cell r="A3833">
            <v>3832</v>
          </cell>
          <cell r="B3833" t="str">
            <v>three thousand eight hundred thirty two SDG Only</v>
          </cell>
        </row>
        <row r="3834">
          <cell r="A3834">
            <v>3833</v>
          </cell>
          <cell r="B3834" t="str">
            <v>three thousand eight hundred thirty three SDG Only</v>
          </cell>
        </row>
        <row r="3835">
          <cell r="A3835">
            <v>3834</v>
          </cell>
          <cell r="B3835" t="str">
            <v>three thousand eight hundred thirty four SDG Only</v>
          </cell>
        </row>
        <row r="3836">
          <cell r="A3836">
            <v>3835</v>
          </cell>
          <cell r="B3836" t="str">
            <v>three thousand eight hundred thirty five SDG Only</v>
          </cell>
        </row>
        <row r="3837">
          <cell r="A3837">
            <v>3836</v>
          </cell>
          <cell r="B3837" t="str">
            <v>three thousand eight hundred thirty six SDG Only</v>
          </cell>
        </row>
        <row r="3838">
          <cell r="A3838">
            <v>3837</v>
          </cell>
          <cell r="B3838" t="str">
            <v>three thousand eight hundred thirty seven SDG Only</v>
          </cell>
        </row>
        <row r="3839">
          <cell r="A3839">
            <v>3838</v>
          </cell>
          <cell r="B3839" t="str">
            <v>three thousand eight hundred thirty eight SDG Only</v>
          </cell>
        </row>
        <row r="3840">
          <cell r="A3840">
            <v>3839</v>
          </cell>
          <cell r="B3840" t="str">
            <v>three thousand eight hundred thirty nine SDG Only</v>
          </cell>
        </row>
        <row r="3841">
          <cell r="A3841">
            <v>3840</v>
          </cell>
          <cell r="B3841" t="str">
            <v>three thousand eight hundred fourty  SDG Only</v>
          </cell>
        </row>
        <row r="3842">
          <cell r="A3842">
            <v>3841</v>
          </cell>
          <cell r="B3842" t="str">
            <v>three thousand eight hundred fourty one SDG Only</v>
          </cell>
        </row>
        <row r="3843">
          <cell r="A3843">
            <v>3842</v>
          </cell>
          <cell r="B3843" t="str">
            <v>three thousand eight hundred fourty two SDG Only</v>
          </cell>
        </row>
        <row r="3844">
          <cell r="A3844">
            <v>3843</v>
          </cell>
          <cell r="B3844" t="str">
            <v>three thousand eight hundred fourty three SDG Only</v>
          </cell>
        </row>
        <row r="3845">
          <cell r="A3845">
            <v>3844</v>
          </cell>
          <cell r="B3845" t="str">
            <v>three thousand eight hundred fourty four SDG Only</v>
          </cell>
        </row>
        <row r="3846">
          <cell r="A3846">
            <v>3845</v>
          </cell>
          <cell r="B3846" t="str">
            <v>three thousand eight hundred fourty five SDG Only</v>
          </cell>
        </row>
        <row r="3847">
          <cell r="A3847">
            <v>3846</v>
          </cell>
          <cell r="B3847" t="str">
            <v>three thousand eight hundred fourty six SDG Only</v>
          </cell>
        </row>
        <row r="3848">
          <cell r="A3848">
            <v>3847</v>
          </cell>
          <cell r="B3848" t="str">
            <v>three thousand eight hundred fourty seven SDG Only</v>
          </cell>
        </row>
        <row r="3849">
          <cell r="A3849">
            <v>3848</v>
          </cell>
          <cell r="B3849" t="str">
            <v>three thousand eight hundred fourty eight SDG Only</v>
          </cell>
        </row>
        <row r="3850">
          <cell r="A3850">
            <v>3849</v>
          </cell>
          <cell r="B3850" t="str">
            <v>three thousand eight hundred fourty nine SDG Only</v>
          </cell>
        </row>
        <row r="3851">
          <cell r="A3851">
            <v>3850</v>
          </cell>
          <cell r="B3851" t="str">
            <v>three thousand eight hundred fifty  SDG Only</v>
          </cell>
        </row>
        <row r="3852">
          <cell r="A3852">
            <v>3851</v>
          </cell>
          <cell r="B3852" t="str">
            <v>three thousand eight hundred fifty one SDG Only</v>
          </cell>
        </row>
        <row r="3853">
          <cell r="A3853">
            <v>3852</v>
          </cell>
          <cell r="B3853" t="str">
            <v>three thousand eight hundred fifty two SDG Only</v>
          </cell>
        </row>
        <row r="3854">
          <cell r="A3854">
            <v>3853</v>
          </cell>
          <cell r="B3854" t="str">
            <v>three thousand eight hundred fifty three SDG Only</v>
          </cell>
        </row>
        <row r="3855">
          <cell r="A3855">
            <v>3854</v>
          </cell>
          <cell r="B3855" t="str">
            <v>three thousand eight hundred fifty four SDG Only</v>
          </cell>
        </row>
        <row r="3856">
          <cell r="A3856">
            <v>3855</v>
          </cell>
          <cell r="B3856" t="str">
            <v>three thousand eight hundred fifty five SDG Only</v>
          </cell>
        </row>
        <row r="3857">
          <cell r="A3857">
            <v>3856</v>
          </cell>
          <cell r="B3857" t="str">
            <v>three thousand eight hundred fifty six SDG Only</v>
          </cell>
        </row>
        <row r="3858">
          <cell r="A3858">
            <v>3857</v>
          </cell>
          <cell r="B3858" t="str">
            <v>three thousand eight hundred fifty seven SDG Only</v>
          </cell>
        </row>
        <row r="3859">
          <cell r="A3859">
            <v>3858</v>
          </cell>
          <cell r="B3859" t="str">
            <v>three thousand eight hundred fifty eight SDG Only</v>
          </cell>
        </row>
        <row r="3860">
          <cell r="A3860">
            <v>3859</v>
          </cell>
          <cell r="B3860" t="str">
            <v>three thousand eight hundred fifty nine SDG Only</v>
          </cell>
        </row>
        <row r="3861">
          <cell r="A3861">
            <v>3860</v>
          </cell>
          <cell r="B3861" t="str">
            <v>three thousand eight hundred sixty  SDG Only</v>
          </cell>
        </row>
        <row r="3862">
          <cell r="A3862">
            <v>3861</v>
          </cell>
          <cell r="B3862" t="str">
            <v>three thousand eight hundred sixty one SDG Only</v>
          </cell>
        </row>
        <row r="3863">
          <cell r="A3863">
            <v>3862</v>
          </cell>
          <cell r="B3863" t="str">
            <v>three thousand eight hundred sixty two SDG Only</v>
          </cell>
        </row>
        <row r="3864">
          <cell r="A3864">
            <v>3863</v>
          </cell>
          <cell r="B3864" t="str">
            <v>three thousand eight hundred sixty three SDG Only</v>
          </cell>
        </row>
        <row r="3865">
          <cell r="A3865">
            <v>3864</v>
          </cell>
          <cell r="B3865" t="str">
            <v>three thousand eight hundred sixty four SDG Only</v>
          </cell>
        </row>
        <row r="3866">
          <cell r="A3866">
            <v>3865</v>
          </cell>
          <cell r="B3866" t="str">
            <v>three thousand eight hundred sixty five SDG Only</v>
          </cell>
        </row>
        <row r="3867">
          <cell r="A3867">
            <v>3866</v>
          </cell>
          <cell r="B3867" t="str">
            <v>three thousand eight hundred sixty six SDG Only</v>
          </cell>
        </row>
        <row r="3868">
          <cell r="A3868">
            <v>3867</v>
          </cell>
          <cell r="B3868" t="str">
            <v>three thousand eight hundred sixty seven SDG Only</v>
          </cell>
        </row>
        <row r="3869">
          <cell r="A3869">
            <v>3868</v>
          </cell>
          <cell r="B3869" t="str">
            <v>three thousand eight hundred sixty eight SDG Only</v>
          </cell>
        </row>
        <row r="3870">
          <cell r="A3870">
            <v>3869</v>
          </cell>
          <cell r="B3870" t="str">
            <v>three thousand eight hundred sixty nine SDG Only</v>
          </cell>
        </row>
        <row r="3871">
          <cell r="A3871">
            <v>3870</v>
          </cell>
          <cell r="B3871" t="str">
            <v>three thousand eight hundred seventy  SDG Only</v>
          </cell>
        </row>
        <row r="3872">
          <cell r="A3872">
            <v>3871</v>
          </cell>
          <cell r="B3872" t="str">
            <v>three thousand eight hundred seventy one SDG Only</v>
          </cell>
        </row>
        <row r="3873">
          <cell r="A3873">
            <v>3872</v>
          </cell>
          <cell r="B3873" t="str">
            <v>three thousand eight hundred seventy two SDG Only</v>
          </cell>
        </row>
        <row r="3874">
          <cell r="A3874">
            <v>3873</v>
          </cell>
          <cell r="B3874" t="str">
            <v>three thousand eight hundred seventy three SDG Only</v>
          </cell>
        </row>
        <row r="3875">
          <cell r="A3875">
            <v>3874</v>
          </cell>
          <cell r="B3875" t="str">
            <v>three thousand eight hundred seventy four SDG Only</v>
          </cell>
        </row>
        <row r="3876">
          <cell r="A3876">
            <v>3875</v>
          </cell>
          <cell r="B3876" t="str">
            <v>three thousand eight hundred seventy five SDG Only</v>
          </cell>
        </row>
        <row r="3877">
          <cell r="A3877">
            <v>3876</v>
          </cell>
          <cell r="B3877" t="str">
            <v>three thousand eight hundred seventy six SDG Only</v>
          </cell>
        </row>
        <row r="3878">
          <cell r="A3878">
            <v>3877</v>
          </cell>
          <cell r="B3878" t="str">
            <v>three thousand eight hundred seventy seven SDG Only</v>
          </cell>
        </row>
        <row r="3879">
          <cell r="A3879">
            <v>3878</v>
          </cell>
          <cell r="B3879" t="str">
            <v>three thousand eight hundred seventy eight SDG Only</v>
          </cell>
        </row>
        <row r="3880">
          <cell r="A3880">
            <v>3879</v>
          </cell>
          <cell r="B3880" t="str">
            <v>three thousand eight hundred seventy nine SDG Only</v>
          </cell>
        </row>
        <row r="3881">
          <cell r="A3881">
            <v>3880</v>
          </cell>
          <cell r="B3881" t="str">
            <v>three thousand eight hundred eighty  SDG Only</v>
          </cell>
        </row>
        <row r="3882">
          <cell r="A3882">
            <v>3881</v>
          </cell>
          <cell r="B3882" t="str">
            <v>three thousand eight hundred eighty one SDG Only</v>
          </cell>
        </row>
        <row r="3883">
          <cell r="A3883">
            <v>3882</v>
          </cell>
          <cell r="B3883" t="str">
            <v>three thousand eight hundred eighty two SDG Only</v>
          </cell>
        </row>
        <row r="3884">
          <cell r="A3884">
            <v>3883</v>
          </cell>
          <cell r="B3884" t="str">
            <v>three thousand eight hundred eighty three SDG Only</v>
          </cell>
        </row>
        <row r="3885">
          <cell r="A3885">
            <v>3884</v>
          </cell>
          <cell r="B3885" t="str">
            <v>three thousand eight hundred eighty four SDG Only</v>
          </cell>
        </row>
        <row r="3886">
          <cell r="A3886">
            <v>3885</v>
          </cell>
          <cell r="B3886" t="str">
            <v>three thousand eight hundred eighty five SDG Only</v>
          </cell>
        </row>
        <row r="3887">
          <cell r="A3887">
            <v>3886</v>
          </cell>
          <cell r="B3887" t="str">
            <v>three thousand eight hundred eighty six SDG Only</v>
          </cell>
        </row>
        <row r="3888">
          <cell r="A3888">
            <v>3887</v>
          </cell>
          <cell r="B3888" t="str">
            <v>three thousand eight hundred eighty seven SDG Only</v>
          </cell>
        </row>
        <row r="3889">
          <cell r="A3889">
            <v>3888</v>
          </cell>
          <cell r="B3889" t="str">
            <v>three thousand eight hundred eighty eight SDG Only</v>
          </cell>
        </row>
        <row r="3890">
          <cell r="A3890">
            <v>3889</v>
          </cell>
          <cell r="B3890" t="str">
            <v>three thousand eight hundred eighty nine SDG Only</v>
          </cell>
        </row>
        <row r="3891">
          <cell r="A3891">
            <v>3890</v>
          </cell>
          <cell r="B3891" t="str">
            <v>three thousand eight hundred ninety  SDG Only</v>
          </cell>
        </row>
        <row r="3892">
          <cell r="A3892">
            <v>3891</v>
          </cell>
          <cell r="B3892" t="str">
            <v>three thousand eight hundred ninety one SDG Only</v>
          </cell>
        </row>
        <row r="3893">
          <cell r="A3893">
            <v>3892</v>
          </cell>
          <cell r="B3893" t="str">
            <v>three thousand eight hundred ninety two SDG Only</v>
          </cell>
        </row>
        <row r="3894">
          <cell r="A3894">
            <v>3893</v>
          </cell>
          <cell r="B3894" t="str">
            <v>three thousand eight hundred ninety three SDG Only</v>
          </cell>
        </row>
        <row r="3895">
          <cell r="A3895">
            <v>3894</v>
          </cell>
          <cell r="B3895" t="str">
            <v>three thousand eight hundred ninety four SDG Only</v>
          </cell>
        </row>
        <row r="3896">
          <cell r="A3896">
            <v>3895</v>
          </cell>
          <cell r="B3896" t="str">
            <v>three thousand eight hundred ninety five SDG Only</v>
          </cell>
        </row>
        <row r="3897">
          <cell r="A3897">
            <v>3896</v>
          </cell>
          <cell r="B3897" t="str">
            <v>three thousand eight hundred ninety six SDG Only</v>
          </cell>
        </row>
        <row r="3898">
          <cell r="A3898">
            <v>3897</v>
          </cell>
          <cell r="B3898" t="str">
            <v>three thousand eight hundred ninety seven SDG Only</v>
          </cell>
        </row>
        <row r="3899">
          <cell r="A3899">
            <v>3898</v>
          </cell>
          <cell r="B3899" t="str">
            <v>three thousand eight hundred ninety eight SDG Only</v>
          </cell>
        </row>
        <row r="3900">
          <cell r="A3900">
            <v>3899</v>
          </cell>
          <cell r="B3900" t="str">
            <v>three thousand eight hundred ninety nine SDG Only</v>
          </cell>
        </row>
        <row r="3901">
          <cell r="A3901">
            <v>3900</v>
          </cell>
          <cell r="B3901" t="str">
            <v>three thousand nine hundred  SDG Only</v>
          </cell>
        </row>
        <row r="3902">
          <cell r="A3902">
            <v>3901</v>
          </cell>
          <cell r="B3902" t="str">
            <v>three thousand nine hundred one SDG Only</v>
          </cell>
        </row>
        <row r="3903">
          <cell r="A3903">
            <v>3902</v>
          </cell>
          <cell r="B3903" t="str">
            <v>three thousand nine hundred two SDG Only</v>
          </cell>
        </row>
        <row r="3904">
          <cell r="A3904">
            <v>3903</v>
          </cell>
          <cell r="B3904" t="str">
            <v>three thousand nine hundred three SDG Only</v>
          </cell>
        </row>
        <row r="3905">
          <cell r="A3905">
            <v>3904</v>
          </cell>
          <cell r="B3905" t="str">
            <v>three thousand nine hundred four SDG Only</v>
          </cell>
        </row>
        <row r="3906">
          <cell r="A3906">
            <v>3905</v>
          </cell>
          <cell r="B3906" t="str">
            <v>three thousand nine hundred five SDG Only</v>
          </cell>
        </row>
        <row r="3907">
          <cell r="A3907">
            <v>3906</v>
          </cell>
          <cell r="B3907" t="str">
            <v>three thousand nine hundred six SDG Only</v>
          </cell>
        </row>
        <row r="3908">
          <cell r="A3908">
            <v>3907</v>
          </cell>
          <cell r="B3908" t="str">
            <v>three thousand nine hundred seven SDG Only</v>
          </cell>
        </row>
        <row r="3909">
          <cell r="A3909">
            <v>3908</v>
          </cell>
          <cell r="B3909" t="str">
            <v>three thousand nine hundred eight SDG Only</v>
          </cell>
        </row>
        <row r="3910">
          <cell r="A3910">
            <v>3909</v>
          </cell>
          <cell r="B3910" t="str">
            <v>three thousand nine hundred nine SDG Only</v>
          </cell>
        </row>
        <row r="3911">
          <cell r="A3911">
            <v>3910</v>
          </cell>
          <cell r="B3911" t="str">
            <v>three thousand nine hundred ten SDG Only</v>
          </cell>
        </row>
        <row r="3912">
          <cell r="A3912">
            <v>3911</v>
          </cell>
          <cell r="B3912" t="str">
            <v>three thousand nine hundred eleven SDG Only</v>
          </cell>
        </row>
        <row r="3913">
          <cell r="A3913">
            <v>3912</v>
          </cell>
          <cell r="B3913" t="str">
            <v>three thousand nine hundred twelve SDG Only</v>
          </cell>
        </row>
        <row r="3914">
          <cell r="A3914">
            <v>3913</v>
          </cell>
          <cell r="B3914" t="str">
            <v>three thousand nine hundred thirteen SDG Only</v>
          </cell>
        </row>
        <row r="3915">
          <cell r="A3915">
            <v>3914</v>
          </cell>
          <cell r="B3915" t="str">
            <v>three thousand nine hundred fourteen SDG Only</v>
          </cell>
        </row>
        <row r="3916">
          <cell r="A3916">
            <v>3915</v>
          </cell>
          <cell r="B3916" t="str">
            <v>three thousand nine hundred fifteen SDG Only</v>
          </cell>
        </row>
        <row r="3917">
          <cell r="A3917">
            <v>3916</v>
          </cell>
          <cell r="B3917" t="str">
            <v>three thousand nine hundred sixteen SDG Only</v>
          </cell>
        </row>
        <row r="3918">
          <cell r="A3918">
            <v>3917</v>
          </cell>
          <cell r="B3918" t="str">
            <v>three thousand nine hundred seventeen SDG Only</v>
          </cell>
        </row>
        <row r="3919">
          <cell r="A3919">
            <v>3918</v>
          </cell>
          <cell r="B3919" t="str">
            <v>three thousand nine hundred eighteen SDG Only</v>
          </cell>
        </row>
        <row r="3920">
          <cell r="A3920">
            <v>3919</v>
          </cell>
          <cell r="B3920" t="str">
            <v>three thousand nine hundred nineteen SDG Only</v>
          </cell>
        </row>
        <row r="3921">
          <cell r="A3921">
            <v>3920</v>
          </cell>
          <cell r="B3921" t="str">
            <v>three thousand nine hundred twenty  SDG Only</v>
          </cell>
        </row>
        <row r="3922">
          <cell r="A3922">
            <v>3921</v>
          </cell>
          <cell r="B3922" t="str">
            <v>three thousand nine hundred twenty one SDG Only</v>
          </cell>
        </row>
        <row r="3923">
          <cell r="A3923">
            <v>3922</v>
          </cell>
          <cell r="B3923" t="str">
            <v>three thousand nine hundred twenty two SDG Only</v>
          </cell>
        </row>
        <row r="3924">
          <cell r="A3924">
            <v>3923</v>
          </cell>
          <cell r="B3924" t="str">
            <v>three thousand nine hundred twenty three SDG Only</v>
          </cell>
        </row>
        <row r="3925">
          <cell r="A3925">
            <v>3924</v>
          </cell>
          <cell r="B3925" t="str">
            <v>three thousand nine hundred twenty four SDG Only</v>
          </cell>
        </row>
        <row r="3926">
          <cell r="A3926">
            <v>3925</v>
          </cell>
          <cell r="B3926" t="str">
            <v>three thousand nine hundred twenty five SDG Only</v>
          </cell>
        </row>
        <row r="3927">
          <cell r="A3927">
            <v>3926</v>
          </cell>
          <cell r="B3927" t="str">
            <v>three thousand nine hundred twenty six SDG Only</v>
          </cell>
        </row>
        <row r="3928">
          <cell r="A3928">
            <v>3927</v>
          </cell>
          <cell r="B3928" t="str">
            <v>three thousand nine hundred twenty seven SDG Only</v>
          </cell>
        </row>
        <row r="3929">
          <cell r="A3929">
            <v>3928</v>
          </cell>
          <cell r="B3929" t="str">
            <v>three thousand nine hundred twenty eight SDG Only</v>
          </cell>
        </row>
        <row r="3930">
          <cell r="A3930">
            <v>3929</v>
          </cell>
          <cell r="B3930" t="str">
            <v>three thousand nine hundred twenty nine SDG Only</v>
          </cell>
        </row>
        <row r="3931">
          <cell r="A3931">
            <v>3930</v>
          </cell>
          <cell r="B3931" t="str">
            <v>three thousand nine hundred thirty  SDG Only</v>
          </cell>
        </row>
        <row r="3932">
          <cell r="A3932">
            <v>3931</v>
          </cell>
          <cell r="B3932" t="str">
            <v>three thousand nine hundred thirty one SDG Only</v>
          </cell>
        </row>
        <row r="3933">
          <cell r="A3933">
            <v>3932</v>
          </cell>
          <cell r="B3933" t="str">
            <v>three thousand nine hundred thirty two SDG Only</v>
          </cell>
        </row>
        <row r="3934">
          <cell r="A3934">
            <v>3933</v>
          </cell>
          <cell r="B3934" t="str">
            <v>three thousand nine hundred thirty three SDG Only</v>
          </cell>
        </row>
        <row r="3935">
          <cell r="A3935">
            <v>3934</v>
          </cell>
          <cell r="B3935" t="str">
            <v>three thousand nine hundred thirty four SDG Only</v>
          </cell>
        </row>
        <row r="3936">
          <cell r="A3936">
            <v>3935</v>
          </cell>
          <cell r="B3936" t="str">
            <v>three thousand nine hundred thirty five SDG Only</v>
          </cell>
        </row>
        <row r="3937">
          <cell r="A3937">
            <v>3936</v>
          </cell>
          <cell r="B3937" t="str">
            <v>three thousand nine hundred thirty six SDG Only</v>
          </cell>
        </row>
        <row r="3938">
          <cell r="A3938">
            <v>3937</v>
          </cell>
          <cell r="B3938" t="str">
            <v>three thousand nine hundred thirty seven SDG Only</v>
          </cell>
        </row>
        <row r="3939">
          <cell r="A3939">
            <v>3938</v>
          </cell>
          <cell r="B3939" t="str">
            <v>three thousand nine hundred thirty eight SDG Only</v>
          </cell>
        </row>
        <row r="3940">
          <cell r="A3940">
            <v>3939</v>
          </cell>
          <cell r="B3940" t="str">
            <v>three thousand nine hundred thirty nine SDG Only</v>
          </cell>
        </row>
        <row r="3941">
          <cell r="A3941">
            <v>3940</v>
          </cell>
          <cell r="B3941" t="str">
            <v>three thousand nine hundred fourty  SDG Only</v>
          </cell>
        </row>
        <row r="3942">
          <cell r="A3942">
            <v>3941</v>
          </cell>
          <cell r="B3942" t="str">
            <v>three thousand nine hundred fourty one SDG Only</v>
          </cell>
        </row>
        <row r="3943">
          <cell r="A3943">
            <v>3942</v>
          </cell>
          <cell r="B3943" t="str">
            <v>three thousand nine hundred fourty two SDG Only</v>
          </cell>
        </row>
        <row r="3944">
          <cell r="A3944">
            <v>3943</v>
          </cell>
          <cell r="B3944" t="str">
            <v>three thousand nine hundred fourty three SDG Only</v>
          </cell>
        </row>
        <row r="3945">
          <cell r="A3945">
            <v>3944</v>
          </cell>
          <cell r="B3945" t="str">
            <v>three thousand nine hundred fourty four SDG Only</v>
          </cell>
        </row>
        <row r="3946">
          <cell r="A3946">
            <v>3945</v>
          </cell>
          <cell r="B3946" t="str">
            <v>three thousand nine hundred fourty five SDG Only</v>
          </cell>
        </row>
        <row r="3947">
          <cell r="A3947">
            <v>3946</v>
          </cell>
          <cell r="B3947" t="str">
            <v>three thousand nine hundred fourty six SDG Only</v>
          </cell>
        </row>
        <row r="3948">
          <cell r="A3948">
            <v>3947</v>
          </cell>
          <cell r="B3948" t="str">
            <v>three thousand nine hundred fourty seven SDG Only</v>
          </cell>
        </row>
        <row r="3949">
          <cell r="A3949">
            <v>3948</v>
          </cell>
          <cell r="B3949" t="str">
            <v>three thousand nine hundred fourty eight SDG Only</v>
          </cell>
        </row>
        <row r="3950">
          <cell r="A3950">
            <v>3949</v>
          </cell>
          <cell r="B3950" t="str">
            <v>three thousand nine hundred fourty nine SDG Only</v>
          </cell>
        </row>
        <row r="3951">
          <cell r="A3951">
            <v>3950</v>
          </cell>
          <cell r="B3951" t="str">
            <v>three thousand nine hundred fifty  SDG Only</v>
          </cell>
        </row>
        <row r="3952">
          <cell r="A3952">
            <v>3951</v>
          </cell>
          <cell r="B3952" t="str">
            <v>three thousand nine hundred fifty one SDG Only</v>
          </cell>
        </row>
        <row r="3953">
          <cell r="A3953">
            <v>3952</v>
          </cell>
          <cell r="B3953" t="str">
            <v>three thousand nine hundred fifty two SDG Only</v>
          </cell>
        </row>
        <row r="3954">
          <cell r="A3954">
            <v>3953</v>
          </cell>
          <cell r="B3954" t="str">
            <v>three thousand nine hundred fifty three SDG Only</v>
          </cell>
        </row>
        <row r="3955">
          <cell r="A3955">
            <v>3954</v>
          </cell>
          <cell r="B3955" t="str">
            <v>three thousand nine hundred fifty four SDG Only</v>
          </cell>
        </row>
        <row r="3956">
          <cell r="A3956">
            <v>3955</v>
          </cell>
          <cell r="B3956" t="str">
            <v>three thousand nine hundred fifty five SDG Only</v>
          </cell>
        </row>
        <row r="3957">
          <cell r="A3957">
            <v>3956</v>
          </cell>
          <cell r="B3957" t="str">
            <v>three thousand nine hundred fifty six SDG Only</v>
          </cell>
        </row>
        <row r="3958">
          <cell r="A3958">
            <v>3957</v>
          </cell>
          <cell r="B3958" t="str">
            <v>three thousand nine hundred fifty seven SDG Only</v>
          </cell>
        </row>
        <row r="3959">
          <cell r="A3959">
            <v>3958</v>
          </cell>
          <cell r="B3959" t="str">
            <v>three thousand nine hundred fifty eight SDG Only</v>
          </cell>
        </row>
        <row r="3960">
          <cell r="A3960">
            <v>3959</v>
          </cell>
          <cell r="B3960" t="str">
            <v>three thousand nine hundred fifty nine SDG Only</v>
          </cell>
        </row>
        <row r="3961">
          <cell r="A3961">
            <v>3960</v>
          </cell>
          <cell r="B3961" t="str">
            <v>three thousand nine hundred sixty  SDG Only</v>
          </cell>
        </row>
        <row r="3962">
          <cell r="A3962">
            <v>3961</v>
          </cell>
          <cell r="B3962" t="str">
            <v>three thousand nine hundred sixty one SDG Only</v>
          </cell>
        </row>
        <row r="3963">
          <cell r="A3963">
            <v>3962</v>
          </cell>
          <cell r="B3963" t="str">
            <v>three thousand nine hundred sixty two SDG Only</v>
          </cell>
        </row>
        <row r="3964">
          <cell r="A3964">
            <v>3963</v>
          </cell>
          <cell r="B3964" t="str">
            <v>three thousand nine hundred sixty three SDG Only</v>
          </cell>
        </row>
        <row r="3965">
          <cell r="A3965">
            <v>3964</v>
          </cell>
          <cell r="B3965" t="str">
            <v>three thousand nine hundred sixty four SDG Only</v>
          </cell>
        </row>
        <row r="3966">
          <cell r="A3966">
            <v>3965</v>
          </cell>
          <cell r="B3966" t="str">
            <v>three thousand nine hundred sixty five SDG Only</v>
          </cell>
        </row>
        <row r="3967">
          <cell r="A3967">
            <v>3966</v>
          </cell>
          <cell r="B3967" t="str">
            <v>three thousand nine hundred sixty six SDG Only</v>
          </cell>
        </row>
        <row r="3968">
          <cell r="A3968">
            <v>3967</v>
          </cell>
          <cell r="B3968" t="str">
            <v>three thousand nine hundred sixty seven SDG Only</v>
          </cell>
        </row>
        <row r="3969">
          <cell r="A3969">
            <v>3968</v>
          </cell>
          <cell r="B3969" t="str">
            <v>three thousand nine hundred sixty eight SDG Only</v>
          </cell>
        </row>
        <row r="3970">
          <cell r="A3970">
            <v>3969</v>
          </cell>
          <cell r="B3970" t="str">
            <v>three thousand nine hundred sixty nine SDG Only</v>
          </cell>
        </row>
        <row r="3971">
          <cell r="A3971">
            <v>3970</v>
          </cell>
          <cell r="B3971" t="str">
            <v>three thousand nine hundred seventy  SDG Only</v>
          </cell>
        </row>
        <row r="3972">
          <cell r="A3972">
            <v>3971</v>
          </cell>
          <cell r="B3972" t="str">
            <v>three thousand nine hundred seventy one SDG Only</v>
          </cell>
        </row>
        <row r="3973">
          <cell r="A3973">
            <v>3972</v>
          </cell>
          <cell r="B3973" t="str">
            <v>three thousand nine hundred seventy two SDG Only</v>
          </cell>
        </row>
        <row r="3974">
          <cell r="A3974">
            <v>3973</v>
          </cell>
          <cell r="B3974" t="str">
            <v>three thousand nine hundred seventy three SDG Only</v>
          </cell>
        </row>
        <row r="3975">
          <cell r="A3975">
            <v>3974</v>
          </cell>
          <cell r="B3975" t="str">
            <v>three thousand nine hundred seventy four SDG Only</v>
          </cell>
        </row>
        <row r="3976">
          <cell r="A3976">
            <v>3975</v>
          </cell>
          <cell r="B3976" t="str">
            <v>three thousand nine hundred seventy five SDG Only</v>
          </cell>
        </row>
        <row r="3977">
          <cell r="A3977">
            <v>3976</v>
          </cell>
          <cell r="B3977" t="str">
            <v>three thousand nine hundred seventy six SDG Only</v>
          </cell>
        </row>
        <row r="3978">
          <cell r="A3978">
            <v>3977</v>
          </cell>
          <cell r="B3978" t="str">
            <v>three thousand nine hundred seventy seven SDG Only</v>
          </cell>
        </row>
        <row r="3979">
          <cell r="A3979">
            <v>3978</v>
          </cell>
          <cell r="B3979" t="str">
            <v>three thousand nine hundred seventy eight SDG Only</v>
          </cell>
        </row>
        <row r="3980">
          <cell r="A3980">
            <v>3979</v>
          </cell>
          <cell r="B3980" t="str">
            <v>three thousand nine hundred seventy nine SDG Only</v>
          </cell>
        </row>
        <row r="3981">
          <cell r="A3981">
            <v>3980</v>
          </cell>
          <cell r="B3981" t="str">
            <v>three thousand nine hundred eighty  SDG Only</v>
          </cell>
        </row>
        <row r="3982">
          <cell r="A3982">
            <v>3981</v>
          </cell>
          <cell r="B3982" t="str">
            <v>three thousand nine hundred eighty one SDG Only</v>
          </cell>
        </row>
        <row r="3983">
          <cell r="A3983">
            <v>3982</v>
          </cell>
          <cell r="B3983" t="str">
            <v>three thousand nine hundred eighty two SDG Only</v>
          </cell>
        </row>
        <row r="3984">
          <cell r="A3984">
            <v>3983</v>
          </cell>
          <cell r="B3984" t="str">
            <v>three thousand nine hundred eighty three SDG Only</v>
          </cell>
        </row>
        <row r="3985">
          <cell r="A3985">
            <v>3984</v>
          </cell>
          <cell r="B3985" t="str">
            <v>three thousand nine hundred eighty four SDG Only</v>
          </cell>
        </row>
        <row r="3986">
          <cell r="A3986">
            <v>3985</v>
          </cell>
          <cell r="B3986" t="str">
            <v>three thousand nine hundred eighty five SDG Only</v>
          </cell>
        </row>
        <row r="3987">
          <cell r="A3987">
            <v>3986</v>
          </cell>
          <cell r="B3987" t="str">
            <v>three thousand nine hundred eighty six SDG Only</v>
          </cell>
        </row>
        <row r="3988">
          <cell r="A3988">
            <v>3987</v>
          </cell>
          <cell r="B3988" t="str">
            <v>three thousand nine hundred eighty seven SDG Only</v>
          </cell>
        </row>
        <row r="3989">
          <cell r="A3989">
            <v>3988</v>
          </cell>
          <cell r="B3989" t="str">
            <v>three thousand nine hundred eighty eight SDG Only</v>
          </cell>
        </row>
        <row r="3990">
          <cell r="A3990">
            <v>3989</v>
          </cell>
          <cell r="B3990" t="str">
            <v>three thousand nine hundred eighty nine SDG Only</v>
          </cell>
        </row>
        <row r="3991">
          <cell r="A3991">
            <v>3990</v>
          </cell>
          <cell r="B3991" t="str">
            <v>three thousand nine hundred ninety  SDG Only</v>
          </cell>
        </row>
        <row r="3992">
          <cell r="A3992">
            <v>3991</v>
          </cell>
          <cell r="B3992" t="str">
            <v>three thousand nine hundred ninety one SDG Only</v>
          </cell>
        </row>
        <row r="3993">
          <cell r="A3993">
            <v>3992</v>
          </cell>
          <cell r="B3993" t="str">
            <v>three thousand nine hundred ninety two SDG Only</v>
          </cell>
        </row>
        <row r="3994">
          <cell r="A3994">
            <v>3993</v>
          </cell>
          <cell r="B3994" t="str">
            <v>three thousand nine hundred ninety three SDG Only</v>
          </cell>
        </row>
        <row r="3995">
          <cell r="A3995">
            <v>3994</v>
          </cell>
          <cell r="B3995" t="str">
            <v>three thousand nine hundred ninety four SDG Only</v>
          </cell>
        </row>
        <row r="3996">
          <cell r="A3996">
            <v>3995</v>
          </cell>
          <cell r="B3996" t="str">
            <v>three thousand nine hundred ninety five SDG Only</v>
          </cell>
        </row>
        <row r="3997">
          <cell r="A3997">
            <v>3996</v>
          </cell>
          <cell r="B3997" t="str">
            <v>three thousand nine hundred ninety six SDG Only</v>
          </cell>
        </row>
        <row r="3998">
          <cell r="A3998">
            <v>3997</v>
          </cell>
          <cell r="B3998" t="str">
            <v>three thousand nine hundred ninety seven SDG Only</v>
          </cell>
        </row>
        <row r="3999">
          <cell r="A3999">
            <v>3998</v>
          </cell>
          <cell r="B3999" t="str">
            <v>three thousand nine hundred ninety eight SDG Only</v>
          </cell>
        </row>
        <row r="4000">
          <cell r="A4000">
            <v>3999</v>
          </cell>
          <cell r="B4000" t="str">
            <v>three thousand nine hundred ninety nine SDG Only</v>
          </cell>
        </row>
        <row r="4001">
          <cell r="A4001">
            <v>4000</v>
          </cell>
          <cell r="B4001" t="str">
            <v>four thousand SDG Only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étrages"/>
      <sheetName val="Expats"/>
      <sheetName val="Staff Nat."/>
      <sheetName val="Frais Fonct."/>
      <sheetName val="Inventaire"/>
      <sheetName val="Medical-Nut"/>
      <sheetName val="Log-Sanitation"/>
      <sheetName val="Format-Appui local"/>
      <sheetName val="Transp-Fret-Stock"/>
      <sheetName val="Consult-Appui terrain"/>
      <sheetName val="Divers"/>
      <sheetName val="Total Projet"/>
      <sheetName val="Explications"/>
      <sheetName val="Trésorerie"/>
      <sheetName val="P3"/>
      <sheetName val="Expatriés"/>
      <sheetName val="Analyse des écarts"/>
      <sheetName val="TradBud"/>
      <sheetName val="Module1"/>
      <sheetName val="Français"/>
      <sheetName val="Anglais"/>
      <sheetName val="Espagnol"/>
      <sheetName val="Portugais"/>
      <sheetName val="Module2"/>
      <sheetName val="Module3"/>
      <sheetName val="Module BudInit"/>
      <sheetName val="Module Janvier"/>
      <sheetName val="Module Février"/>
      <sheetName val="Module Mars"/>
      <sheetName val="Module Avril"/>
      <sheetName val="Module Mai"/>
      <sheetName val="Module Juin"/>
      <sheetName val="Module Juillet"/>
      <sheetName val="Module Aout"/>
      <sheetName val="Module Septembre"/>
      <sheetName val="Module Octobre"/>
      <sheetName val="Module Novembre"/>
      <sheetName val="Module Décembre"/>
      <sheetName val="Module4"/>
      <sheetName val="Module5"/>
      <sheetName val="EC"/>
      <sheetName val="DB"/>
      <sheetName val="abbreviations list"/>
      <sheetName val="encodage saga (excel)"/>
    </sheetNames>
    <sheetDataSet>
      <sheetData sheetId="0" refreshError="1">
        <row r="8">
          <cell r="F8" t="str">
            <v>MSF</v>
          </cell>
        </row>
        <row r="9">
          <cell r="F9">
            <v>2001</v>
          </cell>
        </row>
        <row r="12">
          <cell r="G12" t="str">
            <v>UN101</v>
          </cell>
        </row>
        <row r="17">
          <cell r="D17" t="str">
            <v>FRANC FRANCAIS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voi"/>
    </sheetNames>
    <sheetDataSet>
      <sheetData sheetId="0" refreshError="1">
        <row r="52">
          <cell r="A52" t="str">
            <v>JANVIER</v>
          </cell>
        </row>
        <row r="56">
          <cell r="A56" t="str">
            <v>MENSUEL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6"/>
      <sheetName val="R7"/>
      <sheetName val="R5"/>
      <sheetName val="R8"/>
      <sheetName val="PRINT"/>
      <sheetName val="SHEET"/>
      <sheetName val="SHEET 2"/>
      <sheetName val="P1"/>
      <sheetName val="P2"/>
      <sheetName val="P3"/>
      <sheetName val="Contract"/>
      <sheetName val="BASES"/>
      <sheetName val="renv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H15" t="str">
            <v>EL FASHER</v>
          </cell>
        </row>
        <row r="16">
          <cell r="H16" t="str">
            <v>NYALA</v>
          </cell>
        </row>
        <row r="17">
          <cell r="H17" t="str">
            <v>KHARTOUM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STAFF LIST"/>
      <sheetName val="4 SALARY GRID"/>
      <sheetName val="5 RECAP CONTRAT"/>
      <sheetName val="5 RECAP CONTRAT REAL"/>
      <sheetName val="6 RECAP Z1"/>
      <sheetName val="7 ReadMe"/>
    </sheetNames>
    <sheetDataSet>
      <sheetData sheetId="0">
        <row r="6">
          <cell r="C6" t="str">
            <v>KL</v>
          </cell>
          <cell r="F6" t="str">
            <v>KLC01</v>
          </cell>
          <cell r="N6" t="str">
            <v>1-PROJECT</v>
          </cell>
          <cell r="R6" t="str">
            <v>ECHO</v>
          </cell>
          <cell r="AB6" t="str">
            <v>F</v>
          </cell>
          <cell r="AE6" t="str">
            <v>ADM</v>
          </cell>
          <cell r="AF6" t="str">
            <v>Administration</v>
          </cell>
          <cell r="AG6">
            <v>650100</v>
          </cell>
        </row>
        <row r="7">
          <cell r="C7" t="str">
            <v>DK</v>
          </cell>
          <cell r="F7" t="str">
            <v>KLH01</v>
          </cell>
          <cell r="N7" t="str">
            <v>2-TO BE SUBMITTED</v>
          </cell>
          <cell r="R7" t="str">
            <v>EUROPAID</v>
          </cell>
          <cell r="AB7" t="str">
            <v>M</v>
          </cell>
          <cell r="AE7" t="str">
            <v>FS</v>
          </cell>
          <cell r="AF7" t="str">
            <v>Food Security</v>
          </cell>
          <cell r="AG7">
            <v>650101</v>
          </cell>
          <cell r="AL7" t="str">
            <v>ML3E</v>
          </cell>
          <cell r="AM7" t="str">
            <v>Manager</v>
          </cell>
          <cell r="AN7">
            <v>3</v>
          </cell>
          <cell r="AO7" t="str">
            <v>Expert</v>
          </cell>
        </row>
        <row r="8">
          <cell r="C8" t="str">
            <v>GH</v>
          </cell>
          <cell r="F8" t="str">
            <v>KLH02</v>
          </cell>
          <cell r="N8" t="str">
            <v>3-SUBMITTED</v>
          </cell>
          <cell r="R8" t="str">
            <v>OFDA</v>
          </cell>
          <cell r="AE8" t="str">
            <v>HOME</v>
          </cell>
          <cell r="AF8" t="str">
            <v>Home Staff (cook, cleaner guesthouse…)</v>
          </cell>
          <cell r="AG8">
            <v>650014</v>
          </cell>
          <cell r="AL8" t="str">
            <v>ML3P</v>
          </cell>
          <cell r="AM8" t="str">
            <v>Manager</v>
          </cell>
          <cell r="AN8">
            <v>3</v>
          </cell>
          <cell r="AO8" t="str">
            <v>Professional</v>
          </cell>
        </row>
        <row r="9">
          <cell r="C9" t="str">
            <v>SA</v>
          </cell>
          <cell r="F9" t="str">
            <v>KLN01</v>
          </cell>
          <cell r="N9" t="str">
            <v>4-ACCEPTED</v>
          </cell>
          <cell r="R9" t="str">
            <v>USAID</v>
          </cell>
          <cell r="AE9" t="str">
            <v>LOG</v>
          </cell>
          <cell r="AF9" t="str">
            <v>Logistics</v>
          </cell>
          <cell r="AG9">
            <v>650100</v>
          </cell>
          <cell r="AL9" t="str">
            <v>ML3Q</v>
          </cell>
          <cell r="AM9" t="str">
            <v>Manager</v>
          </cell>
          <cell r="AN9">
            <v>3</v>
          </cell>
          <cell r="AO9" t="str">
            <v>Qualified</v>
          </cell>
        </row>
        <row r="10">
          <cell r="C10" t="str">
            <v>BASE 5</v>
          </cell>
          <cell r="F10" t="str">
            <v>KLN02</v>
          </cell>
          <cell r="N10" t="str">
            <v>5-SIGNED</v>
          </cell>
          <cell r="R10" t="str">
            <v>BPRM</v>
          </cell>
          <cell r="AE10" t="str">
            <v>MED</v>
          </cell>
          <cell r="AF10" t="str">
            <v>Medical</v>
          </cell>
          <cell r="AG10">
            <v>650101</v>
          </cell>
          <cell r="AL10" t="str">
            <v>ML3B</v>
          </cell>
          <cell r="AM10" t="str">
            <v>Manager</v>
          </cell>
          <cell r="AN10">
            <v>3</v>
          </cell>
          <cell r="AO10" t="str">
            <v>Beginner</v>
          </cell>
        </row>
        <row r="11">
          <cell r="C11" t="str">
            <v>BASE 6</v>
          </cell>
          <cell r="F11" t="str">
            <v>GHC01</v>
          </cell>
          <cell r="N11" t="str">
            <v>6-COMPLETED</v>
          </cell>
          <cell r="R11" t="str">
            <v>UNHCR</v>
          </cell>
          <cell r="AE11" t="str">
            <v>NUT</v>
          </cell>
          <cell r="AF11" t="str">
            <v>Nutrition</v>
          </cell>
          <cell r="AG11">
            <v>650101</v>
          </cell>
          <cell r="AL11" t="str">
            <v>ML2E</v>
          </cell>
          <cell r="AM11" t="str">
            <v>Manager</v>
          </cell>
          <cell r="AN11">
            <v>2</v>
          </cell>
          <cell r="AO11" t="str">
            <v>Expert</v>
          </cell>
        </row>
        <row r="12">
          <cell r="C12" t="str">
            <v>BASE 7</v>
          </cell>
          <cell r="F12" t="str">
            <v>GHF02</v>
          </cell>
          <cell r="R12" t="str">
            <v>PNUD</v>
          </cell>
          <cell r="AE12" t="str">
            <v>PSY</v>
          </cell>
          <cell r="AF12" t="str">
            <v>Psychology</v>
          </cell>
          <cell r="AG12">
            <v>650101</v>
          </cell>
          <cell r="AL12" t="str">
            <v>ML2P</v>
          </cell>
          <cell r="AM12" t="str">
            <v>Manager</v>
          </cell>
          <cell r="AN12">
            <v>2</v>
          </cell>
          <cell r="AO12" t="str">
            <v>Professional</v>
          </cell>
        </row>
        <row r="13">
          <cell r="C13" t="str">
            <v>BASE 8</v>
          </cell>
          <cell r="F13" t="str">
            <v>HZC01</v>
          </cell>
          <cell r="R13" t="str">
            <v>UNICEF</v>
          </cell>
          <cell r="AE13" t="str">
            <v>WS</v>
          </cell>
          <cell r="AF13" t="str">
            <v>Water and Sanitation</v>
          </cell>
          <cell r="AG13">
            <v>650101</v>
          </cell>
          <cell r="AL13" t="str">
            <v>ML2Q</v>
          </cell>
          <cell r="AM13" t="str">
            <v>Manager</v>
          </cell>
          <cell r="AN13">
            <v>2</v>
          </cell>
          <cell r="AO13" t="str">
            <v>Qualified</v>
          </cell>
        </row>
        <row r="14">
          <cell r="C14" t="str">
            <v>BASE 9</v>
          </cell>
          <cell r="F14" t="str">
            <v>HZF01</v>
          </cell>
          <cell r="R14" t="str">
            <v>PAM / WFP</v>
          </cell>
          <cell r="AE14" t="str">
            <v>ZZ</v>
          </cell>
          <cell r="AL14" t="str">
            <v>ML2B</v>
          </cell>
          <cell r="AM14" t="str">
            <v>Manager</v>
          </cell>
          <cell r="AN14">
            <v>2</v>
          </cell>
          <cell r="AO14" t="str">
            <v>Beginner</v>
          </cell>
        </row>
        <row r="15">
          <cell r="C15" t="str">
            <v>BASE 10</v>
          </cell>
          <cell r="F15" t="str">
            <v>HZF02</v>
          </cell>
          <cell r="R15" t="str">
            <v>UN DIVERS</v>
          </cell>
          <cell r="AE15" t="str">
            <v>ZZ</v>
          </cell>
          <cell r="AL15" t="str">
            <v>ML1E</v>
          </cell>
          <cell r="AM15" t="str">
            <v>Manager</v>
          </cell>
          <cell r="AN15">
            <v>1</v>
          </cell>
          <cell r="AO15" t="str">
            <v>Expert</v>
          </cell>
        </row>
        <row r="16">
          <cell r="C16" t="str">
            <v>BASE 11</v>
          </cell>
          <cell r="F16" t="str">
            <v>HZH01</v>
          </cell>
          <cell r="R16" t="str">
            <v>FAO</v>
          </cell>
          <cell r="AE16" t="str">
            <v>ZZ</v>
          </cell>
          <cell r="AL16" t="str">
            <v>ML1P</v>
          </cell>
          <cell r="AM16" t="str">
            <v>Manager</v>
          </cell>
          <cell r="AN16">
            <v>1</v>
          </cell>
          <cell r="AO16" t="str">
            <v>Professional</v>
          </cell>
        </row>
        <row r="17">
          <cell r="C17" t="str">
            <v>BASE 12</v>
          </cell>
          <cell r="F17" t="str">
            <v>SAC01</v>
          </cell>
          <cell r="R17" t="str">
            <v>FAC</v>
          </cell>
          <cell r="AE17" t="str">
            <v>ZZ</v>
          </cell>
          <cell r="AL17" t="str">
            <v>ML1Q</v>
          </cell>
          <cell r="AM17" t="str">
            <v>Manager</v>
          </cell>
          <cell r="AN17">
            <v>1</v>
          </cell>
          <cell r="AO17" t="str">
            <v>Qualified</v>
          </cell>
        </row>
        <row r="18">
          <cell r="C18" t="str">
            <v>BASE 13</v>
          </cell>
          <cell r="F18" t="str">
            <v>SAF01</v>
          </cell>
          <cell r="R18" t="str">
            <v>MCAC French Embassies</v>
          </cell>
          <cell r="AE18" t="str">
            <v>ZZ</v>
          </cell>
          <cell r="AL18" t="str">
            <v>ML1B</v>
          </cell>
          <cell r="AM18" t="str">
            <v>Manager</v>
          </cell>
          <cell r="AN18">
            <v>1</v>
          </cell>
          <cell r="AO18" t="str">
            <v>Beginner</v>
          </cell>
        </row>
        <row r="19">
          <cell r="C19" t="str">
            <v>BASE 14</v>
          </cell>
          <cell r="F19" t="str">
            <v>SAF02</v>
          </cell>
          <cell r="R19" t="str">
            <v>DAH</v>
          </cell>
          <cell r="AE19" t="str">
            <v>ZZ</v>
          </cell>
          <cell r="AL19" t="str">
            <v>TL3E</v>
          </cell>
          <cell r="AM19" t="str">
            <v>Technician</v>
          </cell>
          <cell r="AN19">
            <v>3</v>
          </cell>
          <cell r="AO19" t="str">
            <v>Expert</v>
          </cell>
        </row>
        <row r="20">
          <cell r="C20" t="str">
            <v>Multi-base</v>
          </cell>
          <cell r="F20" t="str">
            <v>SAH01</v>
          </cell>
          <cell r="R20" t="str">
            <v>AFD</v>
          </cell>
          <cell r="AE20" t="str">
            <v>ZZ</v>
          </cell>
          <cell r="AL20" t="str">
            <v>TL3P</v>
          </cell>
          <cell r="AM20" t="str">
            <v>Technician</v>
          </cell>
          <cell r="AN20">
            <v>3</v>
          </cell>
          <cell r="AO20" t="str">
            <v>Professional</v>
          </cell>
        </row>
        <row r="21">
          <cell r="F21" t="str">
            <v>PROJECT16</v>
          </cell>
          <cell r="R21" t="str">
            <v>MAAIONG/MAE</v>
          </cell>
          <cell r="AE21" t="str">
            <v>ZZ</v>
          </cell>
          <cell r="AL21" t="str">
            <v>TL3Q</v>
          </cell>
          <cell r="AM21" t="str">
            <v>Technician</v>
          </cell>
          <cell r="AN21">
            <v>3</v>
          </cell>
          <cell r="AO21" t="str">
            <v>Qualified</v>
          </cell>
        </row>
        <row r="22">
          <cell r="F22" t="str">
            <v>PROJECT17</v>
          </cell>
          <cell r="R22" t="str">
            <v>DIVERS GVT FR / fr GVT DIVERS</v>
          </cell>
          <cell r="AL22" t="str">
            <v>TL3B</v>
          </cell>
          <cell r="AM22" t="str">
            <v>Technician</v>
          </cell>
          <cell r="AN22">
            <v>3</v>
          </cell>
          <cell r="AO22" t="str">
            <v>Beginner</v>
          </cell>
        </row>
        <row r="23">
          <cell r="F23" t="str">
            <v>PROJECT18</v>
          </cell>
          <cell r="R23" t="str">
            <v>CIAA</v>
          </cell>
          <cell r="AL23" t="str">
            <v>TL2E</v>
          </cell>
          <cell r="AM23" t="str">
            <v>Technician</v>
          </cell>
          <cell r="AN23">
            <v>2</v>
          </cell>
          <cell r="AO23" t="str">
            <v>Expert</v>
          </cell>
        </row>
        <row r="24">
          <cell r="F24" t="str">
            <v>PROJECT19</v>
          </cell>
          <cell r="R24" t="str">
            <v>DFID/AMBASSADE GB / GB EMBASSY</v>
          </cell>
          <cell r="AL24" t="str">
            <v>TL2P</v>
          </cell>
          <cell r="AM24" t="str">
            <v>Technician</v>
          </cell>
          <cell r="AN24">
            <v>2</v>
          </cell>
          <cell r="AO24" t="str">
            <v>Professional</v>
          </cell>
        </row>
        <row r="25">
          <cell r="F25" t="str">
            <v>PROJECT20</v>
          </cell>
          <cell r="R25" t="str">
            <v>CIDA/AMB CANADIENNNE / CANADIAN EMBASSY</v>
          </cell>
          <cell r="AL25" t="str">
            <v>TL2Q</v>
          </cell>
          <cell r="AM25" t="str">
            <v>Technician</v>
          </cell>
          <cell r="AN25">
            <v>2</v>
          </cell>
          <cell r="AO25" t="str">
            <v>Qualified</v>
          </cell>
        </row>
        <row r="26">
          <cell r="F26" t="str">
            <v>PROJECT21</v>
          </cell>
          <cell r="R26" t="str">
            <v>GVT, AMBASSADE JAPONAIS / JAPANESE GVT EMBASSY</v>
          </cell>
          <cell r="AL26" t="str">
            <v>TL2B</v>
          </cell>
          <cell r="AM26" t="str">
            <v>Technician</v>
          </cell>
          <cell r="AN26">
            <v>2</v>
          </cell>
          <cell r="AO26" t="str">
            <v>Beginner</v>
          </cell>
        </row>
        <row r="27">
          <cell r="F27" t="str">
            <v>PROJECT22</v>
          </cell>
          <cell r="R27" t="str">
            <v>GVT, AMBASSADE SUISSE / SWITZERLAND GVT EMBASSY</v>
          </cell>
          <cell r="AL27" t="str">
            <v>TL1E</v>
          </cell>
          <cell r="AM27" t="str">
            <v>Technician</v>
          </cell>
          <cell r="AN27">
            <v>1</v>
          </cell>
          <cell r="AO27" t="str">
            <v>Expert</v>
          </cell>
        </row>
        <row r="28">
          <cell r="F28" t="str">
            <v>PROJECT23</v>
          </cell>
          <cell r="R28" t="str">
            <v>GVT, AMBASSADE PAYS-BAS / DUTCH GVT EMBASSY</v>
          </cell>
          <cell r="AL28" t="str">
            <v>TL1P</v>
          </cell>
          <cell r="AM28" t="str">
            <v>Technician</v>
          </cell>
          <cell r="AN28">
            <v>1</v>
          </cell>
          <cell r="AO28" t="str">
            <v>Professional</v>
          </cell>
        </row>
        <row r="29">
          <cell r="F29" t="str">
            <v>PROJECT24</v>
          </cell>
          <cell r="R29" t="str">
            <v>GVT, AMBASSADE ALLEMAND / GERMAN GVT EMBASSY</v>
          </cell>
          <cell r="AL29" t="str">
            <v>TL1Q</v>
          </cell>
          <cell r="AM29" t="str">
            <v>Technician</v>
          </cell>
          <cell r="AN29">
            <v>1</v>
          </cell>
          <cell r="AO29" t="str">
            <v>Qualified</v>
          </cell>
        </row>
        <row r="30">
          <cell r="F30" t="str">
            <v>PROJECT25</v>
          </cell>
          <cell r="R30" t="str">
            <v>SIDA / AMBASSADE SUEDOISE / SWEDEN EMBASSY</v>
          </cell>
          <cell r="AL30" t="str">
            <v>TL1B</v>
          </cell>
          <cell r="AM30" t="str">
            <v>Technician</v>
          </cell>
          <cell r="AN30">
            <v>1</v>
          </cell>
          <cell r="AO30" t="str">
            <v>Beginner</v>
          </cell>
        </row>
        <row r="31">
          <cell r="F31" t="str">
            <v>PROJECT26</v>
          </cell>
          <cell r="R31" t="str">
            <v>GVT, AMBASSADE AUSTRALIENNE / AUSTRALIAN GVT EMBASSY</v>
          </cell>
          <cell r="AL31" t="str">
            <v>EL3E</v>
          </cell>
          <cell r="AM31" t="str">
            <v>Employee</v>
          </cell>
          <cell r="AN31">
            <v>3</v>
          </cell>
          <cell r="AO31" t="str">
            <v>Expert</v>
          </cell>
        </row>
        <row r="32">
          <cell r="F32" t="str">
            <v>PROJECT27</v>
          </cell>
          <cell r="R32" t="str">
            <v>GVT, AMBASSADE BELGE /BELGIAN GVT EMBASSY</v>
          </cell>
          <cell r="AL32" t="str">
            <v>EL3P</v>
          </cell>
          <cell r="AM32" t="str">
            <v>Employee</v>
          </cell>
          <cell r="AN32">
            <v>3</v>
          </cell>
          <cell r="AO32" t="str">
            <v>Professional</v>
          </cell>
        </row>
        <row r="33">
          <cell r="F33" t="str">
            <v>PROJECT28</v>
          </cell>
          <cell r="R33" t="str">
            <v>GVT, AMBASSADE NVELLE ZELANDE / NEW ZEALAND GVT EMBASSY</v>
          </cell>
          <cell r="AL33" t="str">
            <v>EL3Q</v>
          </cell>
          <cell r="AM33" t="str">
            <v>Employee</v>
          </cell>
          <cell r="AN33">
            <v>3</v>
          </cell>
          <cell r="AO33" t="str">
            <v>Qualified</v>
          </cell>
        </row>
        <row r="34">
          <cell r="R34" t="str">
            <v>AECI / AMBASSADE EXPAGNOL / SPANISH EMBASSY</v>
          </cell>
          <cell r="AL34" t="str">
            <v>EL3B</v>
          </cell>
          <cell r="AM34" t="str">
            <v>Employee</v>
          </cell>
          <cell r="AN34">
            <v>3</v>
          </cell>
          <cell r="AO34" t="str">
            <v>Beginner</v>
          </cell>
        </row>
        <row r="35">
          <cell r="R35" t="str">
            <v>GVT, AMBASSADE NORVEGIENNE / NORVAY GVT EMBASSY</v>
          </cell>
          <cell r="AL35" t="str">
            <v>EL2E</v>
          </cell>
          <cell r="AM35" t="str">
            <v>Employee</v>
          </cell>
          <cell r="AN35">
            <v>2</v>
          </cell>
          <cell r="AO35" t="str">
            <v>Expert</v>
          </cell>
        </row>
        <row r="36">
          <cell r="R36" t="str">
            <v>GVT, AMBASSADE DANOISE / DANISH GVT EMBASSY</v>
          </cell>
          <cell r="AL36" t="str">
            <v>EL2P</v>
          </cell>
          <cell r="AM36" t="str">
            <v>Employee</v>
          </cell>
          <cell r="AN36">
            <v>2</v>
          </cell>
          <cell r="AO36" t="str">
            <v>Professional</v>
          </cell>
        </row>
        <row r="37">
          <cell r="R37" t="str">
            <v>GVT, AMBASSADE FINLANDAISE / FINNISH GVT EMBASSY</v>
          </cell>
          <cell r="AL37" t="str">
            <v>EL2Q</v>
          </cell>
          <cell r="AM37" t="str">
            <v>Employee</v>
          </cell>
          <cell r="AN37">
            <v>2</v>
          </cell>
          <cell r="AO37" t="str">
            <v>Qualified</v>
          </cell>
        </row>
        <row r="38">
          <cell r="R38" t="str">
            <v>ONGS DIVERS / VARIOUS NGOS</v>
          </cell>
          <cell r="AL38" t="str">
            <v>EL2B</v>
          </cell>
          <cell r="AM38" t="str">
            <v>Employee</v>
          </cell>
          <cell r="AN38">
            <v>2</v>
          </cell>
          <cell r="AO38" t="str">
            <v>Beginner</v>
          </cell>
        </row>
        <row r="39">
          <cell r="R39" t="str">
            <v>EVENEMENT AFFECTE (course contre la faim)</v>
          </cell>
          <cell r="AL39" t="str">
            <v>EL1E</v>
          </cell>
          <cell r="AM39" t="str">
            <v>Employee</v>
          </cell>
          <cell r="AN39">
            <v>1</v>
          </cell>
          <cell r="AO39" t="str">
            <v>Expert</v>
          </cell>
        </row>
        <row r="40">
          <cell r="R40" t="str">
            <v>DONS ENTREPRISE AFFECTE / ALLOCATED FIRMS DONATION</v>
          </cell>
          <cell r="AL40" t="str">
            <v>EL1P</v>
          </cell>
          <cell r="AM40" t="str">
            <v>Employee</v>
          </cell>
          <cell r="AN40">
            <v>1</v>
          </cell>
          <cell r="AO40" t="str">
            <v>Professional</v>
          </cell>
        </row>
        <row r="41">
          <cell r="R41" t="str">
            <v>DONS PRIVES / PRIVATE DONATION</v>
          </cell>
          <cell r="AL41" t="str">
            <v>EL1Q</v>
          </cell>
          <cell r="AM41" t="str">
            <v>Employee</v>
          </cell>
          <cell r="AN41">
            <v>1</v>
          </cell>
          <cell r="AO41" t="str">
            <v>Qualified</v>
          </cell>
        </row>
        <row r="42">
          <cell r="R42" t="str">
            <v>LEG AFFECTE / ALLOCATED LEGACY</v>
          </cell>
          <cell r="AL42" t="str">
            <v>EL1B</v>
          </cell>
          <cell r="AM42" t="str">
            <v>Employee</v>
          </cell>
          <cell r="AN42">
            <v>1</v>
          </cell>
          <cell r="AO42" t="str">
            <v>Beginner</v>
          </cell>
        </row>
        <row r="43">
          <cell r="R43" t="str">
            <v>FONDATION AFFECTE / ALLOCATED FONDATION</v>
          </cell>
        </row>
        <row r="44">
          <cell r="R44" t="str">
            <v>BANQUE MONDIAL / WORLD BANK</v>
          </cell>
        </row>
        <row r="45">
          <cell r="R45" t="str">
            <v>AGENCE DE L'EAU</v>
          </cell>
        </row>
        <row r="46">
          <cell r="R46" t="str">
            <v>DIVERS INSTITUTIONS</v>
          </cell>
        </row>
        <row r="47">
          <cell r="R47" t="str">
            <v>COLLECTIVITEES LOCALES / LOCAL AUTHORITIES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0602 staff"/>
      <sheetName val="Calcul Salaires"/>
      <sheetName val="Bareme Fisc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e Mgnt AC (2)"/>
      <sheetName val="ICR Rates chart 1"/>
      <sheetName val="ICR Rates chart 2"/>
      <sheetName val="ICR Graph data"/>
      <sheetName val="ICR Steady US"/>
      <sheetName val="ICR Increasing US"/>
      <sheetName val="Chart1"/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Chart10"/>
      <sheetName val="Chart11"/>
      <sheetName val="Chart12"/>
      <sheetName val="Data"/>
      <sheetName val="Data for April charts"/>
      <sheetName val="Report"/>
      <sheetName val="Overview funding"/>
      <sheetName val="Progress in Presentation"/>
      <sheetName val="Sch 1 Summary"/>
      <sheetName val="Sch 1"/>
      <sheetName val="Sch 2"/>
      <sheetName val="Sch 3"/>
      <sheetName val="Sch 4"/>
      <sheetName val="Sch 5"/>
      <sheetName val="Budget Summary"/>
      <sheetName val="Old Budget Summary"/>
      <sheetName val="BvA June"/>
      <sheetName val="June Mgnt AC"/>
      <sheetName val="Pivot to June 05"/>
      <sheetName val="Actual to June 05"/>
      <sheetName val="Pivot to June Q"/>
      <sheetName val="May BvA"/>
      <sheetName val="May Mgnt AC"/>
      <sheetName val="Pivot to May 05"/>
      <sheetName val="Actuals to May05"/>
      <sheetName val="April BvA"/>
      <sheetName val="April management account"/>
      <sheetName val="To do"/>
      <sheetName val="Grades"/>
      <sheetName val="NY Inc for salaries"/>
      <sheetName val="Pivot to Apr 05 (2)"/>
      <sheetName val="Pivot to Apr 05"/>
      <sheetName val="Contingency details"/>
      <sheetName val="Move budget"/>
      <sheetName val="Mar Management Accounts"/>
      <sheetName val="Pivot to Mar05"/>
      <sheetName val="Pivot to Feb05"/>
      <sheetName val="Feb Management accounts"/>
      <sheetName val="BvA Original"/>
      <sheetName val="Overall pivot to Dec 04"/>
      <sheetName val="Actuals to Dec04"/>
      <sheetName val="Actuals to Apr05"/>
      <sheetName val="PCDI to 23030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>
        <row r="2">
          <cell r="BG2">
            <v>1.03</v>
          </cell>
          <cell r="BV2">
            <v>1.03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FI weight vs SAGA entries"/>
      <sheetName val="Pareto Mission"/>
      <sheetName val="NBO"/>
      <sheetName val="MO"/>
      <sheetName val="WA"/>
      <sheetName val="GA"/>
      <sheetName val="Expenses per code per base"/>
      <sheetName val="Database Log"/>
      <sheetName val="Database Log (2)"/>
      <sheetName val="Database Log (3)"/>
      <sheetName val="Chart of account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GAC01</v>
          </cell>
          <cell r="B1" t="str">
            <v>GA</v>
          </cell>
          <cell r="E1" t="str">
            <v>BNA1KES</v>
          </cell>
          <cell r="F1" t="str">
            <v>NBO</v>
          </cell>
        </row>
        <row r="2">
          <cell r="A2" t="str">
            <v>MOC01</v>
          </cell>
          <cell r="B2" t="str">
            <v>MO</v>
          </cell>
          <cell r="E2" t="str">
            <v>BNA1USD</v>
          </cell>
          <cell r="F2" t="str">
            <v>NBO</v>
          </cell>
        </row>
        <row r="3">
          <cell r="A3" t="str">
            <v>NAC01</v>
          </cell>
          <cell r="B3" t="str">
            <v>NA</v>
          </cell>
          <cell r="E3" t="str">
            <v>CGA1USD</v>
          </cell>
          <cell r="F3" t="str">
            <v>GA</v>
          </cell>
        </row>
        <row r="4">
          <cell r="A4" t="str">
            <v>WAC01</v>
          </cell>
          <cell r="B4" t="str">
            <v>WA</v>
          </cell>
          <cell r="E4" t="str">
            <v>CGA2SOS</v>
          </cell>
          <cell r="F4" t="str">
            <v>GA</v>
          </cell>
        </row>
        <row r="5">
          <cell r="A5" t="str">
            <v>GAN01</v>
          </cell>
          <cell r="B5" t="str">
            <v>GA</v>
          </cell>
          <cell r="E5" t="str">
            <v>CGA3SOS</v>
          </cell>
          <cell r="F5" t="str">
            <v>GA</v>
          </cell>
        </row>
        <row r="6">
          <cell r="A6" t="str">
            <v>GAH02</v>
          </cell>
          <cell r="B6" t="str">
            <v>GA</v>
          </cell>
          <cell r="E6" t="str">
            <v>CMN1SOS</v>
          </cell>
          <cell r="F6" t="str">
            <v>MO</v>
          </cell>
        </row>
        <row r="7">
          <cell r="A7" t="str">
            <v>GAH01</v>
          </cell>
          <cell r="B7" t="str">
            <v>GA</v>
          </cell>
          <cell r="E7" t="str">
            <v>CMN1USD</v>
          </cell>
          <cell r="F7" t="str">
            <v>MO</v>
          </cell>
        </row>
        <row r="8">
          <cell r="A8" t="str">
            <v>MON01</v>
          </cell>
          <cell r="B8" t="str">
            <v>MO</v>
          </cell>
          <cell r="E8" t="str">
            <v>CMS1SOS</v>
          </cell>
          <cell r="F8" t="str">
            <v>MO</v>
          </cell>
        </row>
        <row r="9">
          <cell r="A9" t="str">
            <v>MOM01</v>
          </cell>
          <cell r="B9" t="str">
            <v>MO</v>
          </cell>
          <cell r="E9" t="str">
            <v>CMS1USD</v>
          </cell>
          <cell r="F9" t="str">
            <v>MO</v>
          </cell>
        </row>
        <row r="10">
          <cell r="A10" t="str">
            <v>MOH01</v>
          </cell>
          <cell r="B10" t="str">
            <v>MO</v>
          </cell>
          <cell r="E10" t="str">
            <v>CNA1KES</v>
          </cell>
          <cell r="F10" t="str">
            <v>NBO</v>
          </cell>
        </row>
        <row r="11">
          <cell r="A11" t="str">
            <v>WAH01</v>
          </cell>
          <cell r="B11" t="str">
            <v>WA</v>
          </cell>
          <cell r="E11" t="str">
            <v>CNA2KES</v>
          </cell>
          <cell r="F11" t="str">
            <v>NBO</v>
          </cell>
        </row>
        <row r="12">
          <cell r="A12" t="str">
            <v>WAF01</v>
          </cell>
          <cell r="B12" t="str">
            <v>WA</v>
          </cell>
          <cell r="E12" t="str">
            <v>CNA2USD</v>
          </cell>
          <cell r="F12" t="str">
            <v>NBO</v>
          </cell>
        </row>
        <row r="13">
          <cell r="A13" t="str">
            <v>WAN01</v>
          </cell>
          <cell r="B13" t="str">
            <v>WA</v>
          </cell>
          <cell r="E13" t="str">
            <v>CWA1SOS</v>
          </cell>
          <cell r="F13" t="str">
            <v>WA</v>
          </cell>
        </row>
        <row r="14">
          <cell r="A14" t="str">
            <v>WAF02</v>
          </cell>
          <cell r="B14" t="str">
            <v>WA</v>
          </cell>
          <cell r="E14" t="str">
            <v>CWA1USD</v>
          </cell>
          <cell r="F14" t="str">
            <v>WA</v>
          </cell>
        </row>
        <row r="15">
          <cell r="A15" t="str">
            <v>WAH02</v>
          </cell>
          <cell r="B15" t="str">
            <v>WA</v>
          </cell>
          <cell r="E15" t="str">
            <v>EDPA</v>
          </cell>
          <cell r="F15" t="str">
            <v>NBO</v>
          </cell>
        </row>
        <row r="16">
          <cell r="E16" t="str">
            <v>EOD</v>
          </cell>
          <cell r="F16" t="str">
            <v>NBO</v>
          </cell>
        </row>
        <row r="17">
          <cell r="E17" t="str">
            <v>LAMO</v>
          </cell>
          <cell r="F17" t="str">
            <v>NBO</v>
          </cell>
        </row>
        <row r="18">
          <cell r="E18" t="str">
            <v>OEPA</v>
          </cell>
          <cell r="F18" t="str">
            <v>NBO</v>
          </cell>
        </row>
        <row r="19">
          <cell r="E19" t="str">
            <v>VOD KES</v>
          </cell>
          <cell r="F19" t="str">
            <v>NBO</v>
          </cell>
        </row>
        <row r="20">
          <cell r="E20" t="str">
            <v>VOD SOS</v>
          </cell>
          <cell r="F20" t="str">
            <v>NBO</v>
          </cell>
        </row>
        <row r="21">
          <cell r="E21" t="str">
            <v>VOD USD</v>
          </cell>
          <cell r="F21" t="str">
            <v>NBO</v>
          </cell>
        </row>
        <row r="22">
          <cell r="E22" t="str">
            <v>WBXLEUR</v>
          </cell>
          <cell r="F22" t="str">
            <v>NBO</v>
          </cell>
        </row>
        <row r="23">
          <cell r="E23" t="str">
            <v>WBXLUSD</v>
          </cell>
          <cell r="F23" t="str">
            <v>NBO</v>
          </cell>
        </row>
        <row r="24">
          <cell r="E24" t="str">
            <v>XODAKES</v>
          </cell>
          <cell r="F24" t="str">
            <v>NBO</v>
          </cell>
        </row>
        <row r="25">
          <cell r="E25" t="str">
            <v>XODASOS</v>
          </cell>
          <cell r="F25" t="str">
            <v>NBO</v>
          </cell>
        </row>
        <row r="26">
          <cell r="E26" t="str">
            <v>XODAUSD</v>
          </cell>
          <cell r="F26" t="str">
            <v>NBO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sterData"/>
      <sheetName val="Sheet3"/>
      <sheetName val="MasterReg"/>
      <sheetName val="PfReg"/>
      <sheetName val="TaxReg"/>
      <sheetName val="2340"/>
      <sheetName val="PayReg1"/>
      <sheetName val="PayReg2"/>
      <sheetName val="PayReg3"/>
      <sheetName val="SMapReg"/>
      <sheetName val="OT"/>
      <sheetName val="BNS"/>
      <sheetName val="TXReg"/>
      <sheetName val="OTReg"/>
      <sheetName val="SG"/>
      <sheetName val="PR Regular"/>
      <sheetName val="PR CDA"/>
      <sheetName val="BankS"/>
      <sheetName val="Salary 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data"/>
      <sheetName val="Employee Follow up"/>
      <sheetName val="Attendance"/>
      <sheetName val="Loans"/>
      <sheetName val="Field Allowance"/>
      <sheetName val="Medical coverage"/>
      <sheetName val="Hardship Allowance"/>
      <sheetName val="IC-Tax Schedule"/>
      <sheetName val="Tax Calculation"/>
      <sheetName val="Payroll Permanent "/>
      <sheetName val="Salary Receipt"/>
      <sheetName val="COL &amp; Benefit"/>
      <sheetName val="Payroll Temporary"/>
      <sheetName val="Benefit Receipt"/>
      <sheetName val="Salary Receipt Temporary"/>
      <sheetName val="Advance Receipt"/>
      <sheetName val="Salary-Amend"/>
      <sheetName val="Fix 1"/>
      <sheetName val="Fix 2"/>
      <sheetName val="Fix 3"/>
      <sheetName val="Opn 1"/>
      <sheetName val="Opn 2"/>
      <sheetName val="Opn 3"/>
      <sheetName val="EOC-notice"/>
      <sheetName val="Sheet1"/>
    </sheetNames>
    <sheetDataSet>
      <sheetData sheetId="0"/>
      <sheetData sheetId="1">
        <row r="2">
          <cell r="A2">
            <v>41820</v>
          </cell>
        </row>
        <row r="3">
          <cell r="A3" t="str">
            <v>Staff Code</v>
          </cell>
          <cell r="B3" t="str">
            <v>Name</v>
          </cell>
          <cell r="C3" t="str">
            <v>NRC Card</v>
          </cell>
          <cell r="D3" t="str">
            <v>Sex</v>
          </cell>
          <cell r="E3" t="str">
            <v>Father's name</v>
          </cell>
          <cell r="F3" t="str">
            <v>Address</v>
          </cell>
          <cell r="G3" t="str">
            <v>Civil Status</v>
          </cell>
          <cell r="H3" t="str">
            <v>Birth Date</v>
          </cell>
          <cell r="I3" t="str">
            <v>Age (years)</v>
          </cell>
          <cell r="J3" t="str">
            <v>Position</v>
          </cell>
          <cell r="K3" t="str">
            <v>Department</v>
          </cell>
          <cell r="L3" t="str">
            <v>Team</v>
          </cell>
          <cell r="M3" t="str">
            <v>Base of work</v>
          </cell>
          <cell r="N3" t="str">
            <v>Place of work</v>
          </cell>
          <cell r="O3" t="str">
            <v>Date Entry in current position</v>
          </cell>
          <cell r="P3" t="str">
            <v>Qualifications grade</v>
          </cell>
          <cell r="Q3" t="str">
            <v>Date at current grade</v>
          </cell>
          <cell r="R3" t="str">
            <v>HR Comments on career management</v>
          </cell>
          <cell r="S3" t="str">
            <v>Date Entry ACF</v>
          </cell>
          <cell r="T3" t="str">
            <v>Starting date contract</v>
          </cell>
          <cell r="U3" t="str">
            <v>Probationary Period</v>
          </cell>
          <cell r="V3" t="str">
            <v>End of probationary period date</v>
          </cell>
          <cell r="W3" t="str">
            <v>Contract duration (months)</v>
          </cell>
          <cell r="X3" t="str">
            <v>Ending date current contract</v>
          </cell>
          <cell r="Y3" t="str">
            <v>Seniority (months)</v>
          </cell>
          <cell r="Z3" t="str">
            <v>Seniority step</v>
          </cell>
          <cell r="AA3" t="str">
            <v>Date seniority step review</v>
          </cell>
          <cell r="AB3" t="str">
            <v>Next review of seniority</v>
          </cell>
          <cell r="AC3" t="str">
            <v>Date resignation</v>
          </cell>
          <cell r="AD3" t="str">
            <v>Ending date current contract due to resignation</v>
          </cell>
          <cell r="AE3" t="str">
            <v>Date of Last JD review</v>
          </cell>
          <cell r="AF3" t="str">
            <v>Date of last Appraisal</v>
          </cell>
          <cell r="AG3" t="str">
            <v>Appraisal done by</v>
          </cell>
          <cell r="AH3" t="str">
            <v>Date of next appraisal</v>
          </cell>
          <cell r="AI3" t="str">
            <v>Name of Training received</v>
          </cell>
          <cell r="AJ3" t="str">
            <v>Training beginning date</v>
          </cell>
          <cell r="AK3" t="str">
            <v>Training ending date</v>
          </cell>
          <cell r="AL3" t="str">
            <v>Training Content description</v>
          </cell>
          <cell r="AM3" t="str">
            <v>Comments</v>
          </cell>
          <cell r="AN3" t="str">
            <v>Training pending</v>
          </cell>
          <cell r="AO3" t="str">
            <v>Date Warning 1</v>
          </cell>
          <cell r="AP3" t="str">
            <v>Motif</v>
          </cell>
          <cell r="AQ3" t="str">
            <v>Date warning 2</v>
          </cell>
          <cell r="AR3" t="str">
            <v>Motif</v>
          </cell>
          <cell r="AS3" t="str">
            <v>Date warning 3</v>
          </cell>
          <cell r="AT3" t="str">
            <v>Motif</v>
          </cell>
          <cell r="AU3" t="str">
            <v>Date Dissmissal</v>
          </cell>
          <cell r="AV3" t="str">
            <v>Motif</v>
          </cell>
          <cell r="AW3" t="str">
            <v>Verbal Warning</v>
          </cell>
          <cell r="AX3" t="str">
            <v>Motif</v>
          </cell>
          <cell r="AY3" t="str">
            <v>Next review of seniority</v>
          </cell>
        </row>
        <row r="4">
          <cell r="A4" t="str">
            <v>YGN0027</v>
          </cell>
          <cell r="B4" t="str">
            <v>Mary</v>
          </cell>
          <cell r="C4" t="str">
            <v>12/Sa Ka Na (N) 054303</v>
          </cell>
          <cell r="D4" t="str">
            <v>F</v>
          </cell>
          <cell r="E4" t="str">
            <v>U A Asokeya Swa Mi</v>
          </cell>
          <cell r="F4" t="str">
            <v>No. 244, 7th floor (A), Bargayar St, Myaynigone, Sanchaung Tsp, Yangon</v>
          </cell>
          <cell r="G4" t="str">
            <v>Married</v>
          </cell>
          <cell r="H4">
            <v>22670</v>
          </cell>
          <cell r="I4">
            <v>52.417853231106243</v>
          </cell>
          <cell r="J4" t="str">
            <v>Cleaner</v>
          </cell>
          <cell r="K4" t="str">
            <v>Administration</v>
          </cell>
          <cell r="L4" t="str">
            <v>Office</v>
          </cell>
          <cell r="M4" t="str">
            <v>Yangon</v>
          </cell>
          <cell r="N4" t="str">
            <v>Yangon</v>
          </cell>
          <cell r="O4">
            <v>39203</v>
          </cell>
          <cell r="P4" t="str">
            <v>E1S</v>
          </cell>
          <cell r="Q4">
            <v>41091</v>
          </cell>
          <cell r="R4" t="str">
            <v>E1C to E1S in July'12</v>
          </cell>
          <cell r="S4">
            <v>39203</v>
          </cell>
          <cell r="T4">
            <v>41640</v>
          </cell>
          <cell r="U4" t="str">
            <v>Nil</v>
          </cell>
          <cell r="W4">
            <v>11.960569550930996</v>
          </cell>
          <cell r="X4">
            <v>42004</v>
          </cell>
          <cell r="Y4">
            <v>85.979466119096514</v>
          </cell>
          <cell r="Z4" t="str">
            <v>s5</v>
          </cell>
          <cell r="AB4" t="str">
            <v>upper limit of seniority</v>
          </cell>
          <cell r="AY4" t="str">
            <v>upper limit of seniority</v>
          </cell>
          <cell r="AZ4" t="str">
            <v>C/O 09-9928975</v>
          </cell>
        </row>
        <row r="5">
          <cell r="A5" t="str">
            <v>YGN0016</v>
          </cell>
          <cell r="B5" t="str">
            <v>Andrew</v>
          </cell>
          <cell r="C5" t="str">
            <v>12/KMT(N) 048026</v>
          </cell>
          <cell r="D5" t="str">
            <v>M</v>
          </cell>
          <cell r="E5" t="str">
            <v>U Lewis</v>
          </cell>
          <cell r="F5" t="str">
            <v>No.2706, Win Hlaing Street, Mayangone Tsp, Yangon</v>
          </cell>
          <cell r="G5" t="str">
            <v>Married</v>
          </cell>
          <cell r="H5">
            <v>27218</v>
          </cell>
          <cell r="I5">
            <v>39.964403066812707</v>
          </cell>
          <cell r="J5" t="str">
            <v>Watchman</v>
          </cell>
          <cell r="K5" t="str">
            <v>Logistics</v>
          </cell>
          <cell r="L5" t="str">
            <v>Office</v>
          </cell>
          <cell r="M5" t="str">
            <v>Yangon</v>
          </cell>
          <cell r="N5" t="str">
            <v>Yangon</v>
          </cell>
          <cell r="O5">
            <v>36617</v>
          </cell>
          <cell r="P5" t="str">
            <v>E1S</v>
          </cell>
          <cell r="S5">
            <v>36617</v>
          </cell>
          <cell r="T5">
            <v>41640</v>
          </cell>
          <cell r="U5" t="str">
            <v>Nil</v>
          </cell>
          <cell r="W5">
            <v>11.960569550930996</v>
          </cell>
          <cell r="X5">
            <v>42004</v>
          </cell>
          <cell r="Y5">
            <v>170.94045174537987</v>
          </cell>
          <cell r="Z5" t="str">
            <v>s5</v>
          </cell>
          <cell r="AB5" t="str">
            <v>upper limit of seniority</v>
          </cell>
          <cell r="AC5" t="str">
            <v>.</v>
          </cell>
          <cell r="AE5">
            <v>39508</v>
          </cell>
          <cell r="AF5">
            <v>40939</v>
          </cell>
          <cell r="AG5" t="str">
            <v>Deputy Log Capital</v>
          </cell>
          <cell r="AO5">
            <v>39087</v>
          </cell>
          <cell r="AP5" t="str">
            <v>Offensive attitude towards colleagues</v>
          </cell>
          <cell r="AY5" t="str">
            <v>upper limit of seniority</v>
          </cell>
          <cell r="AZ5" t="str">
            <v>666736, 651580</v>
          </cell>
        </row>
        <row r="6">
          <cell r="A6" t="str">
            <v>YGN0007</v>
          </cell>
          <cell r="B6" t="str">
            <v>Annie @ Than Than Win</v>
          </cell>
          <cell r="C6" t="str">
            <v>7/NaTaLa(N) 239565</v>
          </cell>
          <cell r="D6" t="str">
            <v>F</v>
          </cell>
          <cell r="E6" t="str">
            <v>Mr. J.A. Dass</v>
          </cell>
          <cell r="F6" t="str">
            <v>No., 168, 5th Floor, Baho Street, Sanchaung Tsp, Yangon.</v>
          </cell>
          <cell r="G6" t="str">
            <v>Single</v>
          </cell>
          <cell r="H6">
            <v>21951</v>
          </cell>
          <cell r="I6">
            <v>54.386637458926614</v>
          </cell>
          <cell r="J6" t="str">
            <v>Accountancy Controller</v>
          </cell>
          <cell r="K6" t="str">
            <v>Administration</v>
          </cell>
          <cell r="L6" t="str">
            <v>Office</v>
          </cell>
          <cell r="M6" t="str">
            <v>Yangon</v>
          </cell>
          <cell r="N6" t="str">
            <v>Yangon</v>
          </cell>
          <cell r="O6">
            <v>39986</v>
          </cell>
          <cell r="P6" t="str">
            <v>T1Q</v>
          </cell>
          <cell r="Q6">
            <v>41579</v>
          </cell>
          <cell r="R6" t="str">
            <v>E3Qto T1J in Nov 2012, T1J to T1Q in Nov'13</v>
          </cell>
          <cell r="S6">
            <v>35041</v>
          </cell>
          <cell r="T6">
            <v>41640</v>
          </cell>
          <cell r="U6" t="str">
            <v>Nil</v>
          </cell>
          <cell r="W6">
            <v>11.960569550930996</v>
          </cell>
          <cell r="X6">
            <v>42004</v>
          </cell>
          <cell r="Y6">
            <v>222.7186858316222</v>
          </cell>
          <cell r="Z6" t="str">
            <v>s5</v>
          </cell>
          <cell r="AB6" t="str">
            <v>upper limit of seniority</v>
          </cell>
          <cell r="AF6">
            <v>40938</v>
          </cell>
          <cell r="AG6" t="str">
            <v>Financial Controller</v>
          </cell>
          <cell r="AY6" t="str">
            <v>upper limit of seniority</v>
          </cell>
          <cell r="AZ6" t="str">
            <v>Nil</v>
          </cell>
        </row>
        <row r="7">
          <cell r="A7" t="str">
            <v>YGN0014</v>
          </cell>
          <cell r="B7" t="str">
            <v>Aung Shwe</v>
          </cell>
          <cell r="C7" t="str">
            <v>T/RGN-005004</v>
          </cell>
          <cell r="D7" t="str">
            <v>M</v>
          </cell>
          <cell r="E7" t="str">
            <v>U Chew Ni Sein</v>
          </cell>
          <cell r="F7" t="str">
            <v>No.214, Thirimingalar St, 8 miles</v>
          </cell>
          <cell r="G7" t="str">
            <v>Married</v>
          </cell>
          <cell r="H7">
            <v>22877</v>
          </cell>
          <cell r="I7">
            <v>51.851040525739322</v>
          </cell>
          <cell r="J7" t="str">
            <v>Driver</v>
          </cell>
          <cell r="K7" t="str">
            <v>Logistics</v>
          </cell>
          <cell r="L7" t="str">
            <v>Office</v>
          </cell>
          <cell r="M7" t="str">
            <v>Yangon</v>
          </cell>
          <cell r="N7" t="str">
            <v>Yangon</v>
          </cell>
          <cell r="O7">
            <v>35886</v>
          </cell>
          <cell r="P7" t="str">
            <v>T1S</v>
          </cell>
          <cell r="S7">
            <v>35886</v>
          </cell>
          <cell r="T7">
            <v>41640</v>
          </cell>
          <cell r="U7" t="str">
            <v>Nil</v>
          </cell>
          <cell r="W7">
            <v>11.960569550930996</v>
          </cell>
          <cell r="X7">
            <v>42004</v>
          </cell>
          <cell r="Y7">
            <v>194.95687885010267</v>
          </cell>
          <cell r="Z7" t="str">
            <v>s5</v>
          </cell>
          <cell r="AB7" t="str">
            <v>upper limit of seniority</v>
          </cell>
          <cell r="AE7">
            <v>39508</v>
          </cell>
          <cell r="AF7">
            <v>40946</v>
          </cell>
          <cell r="AG7" t="str">
            <v>Deputy Log Capital</v>
          </cell>
          <cell r="AY7" t="str">
            <v>upper limit of seniority</v>
          </cell>
          <cell r="AZ7" t="str">
            <v>Nil</v>
          </cell>
        </row>
        <row r="8">
          <cell r="A8" t="str">
            <v>YGN0008</v>
          </cell>
          <cell r="B8" t="str">
            <v>Benjamin</v>
          </cell>
          <cell r="C8" t="str">
            <v>GBK-092151</v>
          </cell>
          <cell r="D8" t="str">
            <v>M</v>
          </cell>
          <cell r="E8" t="str">
            <v>U Peter</v>
          </cell>
          <cell r="F8" t="str">
            <v>923,Ward 49, Bo Thone St, North Dagon Township, Yangon</v>
          </cell>
          <cell r="G8" t="str">
            <v>Married</v>
          </cell>
          <cell r="H8">
            <v>23078</v>
          </cell>
          <cell r="I8">
            <v>51.300657174151155</v>
          </cell>
          <cell r="J8" t="str">
            <v>Watchman</v>
          </cell>
          <cell r="K8" t="str">
            <v>Logistics</v>
          </cell>
          <cell r="L8" t="str">
            <v>Office</v>
          </cell>
          <cell r="M8" t="str">
            <v>Yangon</v>
          </cell>
          <cell r="N8" t="str">
            <v>Yangon</v>
          </cell>
          <cell r="O8">
            <v>36137</v>
          </cell>
          <cell r="P8" t="str">
            <v>E1S</v>
          </cell>
          <cell r="R8" t="str">
            <v>since 01.05.08, salary not frozen anymore</v>
          </cell>
          <cell r="S8">
            <v>35041</v>
          </cell>
          <cell r="T8">
            <v>41640</v>
          </cell>
          <cell r="U8" t="str">
            <v>Nil</v>
          </cell>
          <cell r="W8">
            <v>11.960569550930996</v>
          </cell>
          <cell r="X8">
            <v>42004</v>
          </cell>
          <cell r="Y8">
            <v>222.7186858316222</v>
          </cell>
          <cell r="Z8" t="str">
            <v>s5</v>
          </cell>
          <cell r="AB8" t="str">
            <v>upper limit of seniority</v>
          </cell>
          <cell r="AE8">
            <v>39508</v>
          </cell>
          <cell r="AF8">
            <v>40945</v>
          </cell>
          <cell r="AG8" t="str">
            <v>Deputy Log Capital</v>
          </cell>
          <cell r="AO8">
            <v>39087</v>
          </cell>
          <cell r="AP8" t="str">
            <v>Offensive attitude towards colleagues</v>
          </cell>
          <cell r="AY8" t="str">
            <v>upper limit of seniority</v>
          </cell>
          <cell r="AZ8">
            <v>584701</v>
          </cell>
        </row>
        <row r="9">
          <cell r="A9" t="str">
            <v>YGN0004</v>
          </cell>
          <cell r="B9" t="str">
            <v>Elizabeth</v>
          </cell>
          <cell r="C9" t="str">
            <v>12/Mayaka(Naing)124432</v>
          </cell>
          <cell r="D9" t="str">
            <v>F</v>
          </cell>
          <cell r="E9" t="str">
            <v>Mr. Anthony Dass</v>
          </cell>
          <cell r="F9" t="str">
            <v>No.13(Left), 8th Floor, Bo Moe Street, San Chaung township, Yangon</v>
          </cell>
          <cell r="G9" t="str">
            <v>Married</v>
          </cell>
          <cell r="H9">
            <v>23931</v>
          </cell>
          <cell r="I9">
            <v>48.964950711938663</v>
          </cell>
          <cell r="J9" t="str">
            <v>Cook</v>
          </cell>
          <cell r="K9" t="str">
            <v>Administration</v>
          </cell>
          <cell r="L9" t="str">
            <v>Guest House</v>
          </cell>
          <cell r="M9" t="str">
            <v>Yangon</v>
          </cell>
          <cell r="N9" t="str">
            <v>Yangon</v>
          </cell>
          <cell r="O9">
            <v>34547</v>
          </cell>
          <cell r="P9" t="str">
            <v>E3Q</v>
          </cell>
          <cell r="Q9">
            <v>41030</v>
          </cell>
          <cell r="R9" t="str">
            <v>since 01.05.08, salary not frozen anymore
Upgrade E2S --&gt; E3Q (01 May  2012)</v>
          </cell>
          <cell r="S9">
            <v>34578</v>
          </cell>
          <cell r="T9">
            <v>41640</v>
          </cell>
          <cell r="U9" t="str">
            <v>Nil</v>
          </cell>
          <cell r="W9">
            <v>11.960569550930996</v>
          </cell>
          <cell r="X9">
            <v>42004</v>
          </cell>
          <cell r="Y9">
            <v>237.93018480492816</v>
          </cell>
          <cell r="Z9" t="str">
            <v>s5</v>
          </cell>
          <cell r="AB9" t="str">
            <v>upper limit of seniority</v>
          </cell>
          <cell r="AE9">
            <v>39508</v>
          </cell>
          <cell r="AF9">
            <v>40940</v>
          </cell>
          <cell r="AG9" t="str">
            <v>Admin Co</v>
          </cell>
          <cell r="AY9" t="str">
            <v>upper limit of seniority</v>
          </cell>
          <cell r="AZ9" t="str">
            <v>09-421 021 979</v>
          </cell>
        </row>
        <row r="10">
          <cell r="A10" t="str">
            <v>YGN0025</v>
          </cell>
          <cell r="B10" t="str">
            <v>Khaing Min</v>
          </cell>
          <cell r="C10" t="str">
            <v>3/BaAhNa(Naing)216165</v>
          </cell>
          <cell r="D10" t="str">
            <v>M</v>
          </cell>
          <cell r="E10" t="str">
            <v>U Thein Myint</v>
          </cell>
          <cell r="F10" t="str">
            <v>No. 919, Bo Thone Road, North Dagon Tsp, Yangon</v>
          </cell>
          <cell r="G10" t="str">
            <v>Married</v>
          </cell>
          <cell r="H10">
            <v>30473</v>
          </cell>
          <cell r="I10">
            <v>31.051478641840088</v>
          </cell>
          <cell r="J10" t="str">
            <v>Watchman</v>
          </cell>
          <cell r="K10" t="str">
            <v>Logistics</v>
          </cell>
          <cell r="L10" t="str">
            <v>Office</v>
          </cell>
          <cell r="M10" t="str">
            <v>Yangon</v>
          </cell>
          <cell r="N10" t="str">
            <v>Yangon</v>
          </cell>
          <cell r="O10">
            <v>38968</v>
          </cell>
          <cell r="P10" t="str">
            <v>E1C</v>
          </cell>
          <cell r="Q10">
            <v>40360</v>
          </cell>
          <cell r="S10">
            <v>38968</v>
          </cell>
          <cell r="T10">
            <v>41640</v>
          </cell>
          <cell r="U10" t="str">
            <v>Nil</v>
          </cell>
          <cell r="W10">
            <v>11.960569550930996</v>
          </cell>
          <cell r="X10">
            <v>42004</v>
          </cell>
          <cell r="Y10">
            <v>93.700205338809027</v>
          </cell>
          <cell r="Z10" t="str">
            <v>s5</v>
          </cell>
          <cell r="AB10" t="str">
            <v>upper limit of seniority</v>
          </cell>
          <cell r="AY10" t="str">
            <v>upper limit of seniority</v>
          </cell>
          <cell r="AZ10" t="str">
            <v>09-73010215</v>
          </cell>
        </row>
        <row r="11">
          <cell r="A11" t="str">
            <v>YGN0003</v>
          </cell>
          <cell r="B11" t="str">
            <v>Matilda</v>
          </cell>
          <cell r="C11" t="str">
            <v>12/Mayaka(Naing)122721</v>
          </cell>
          <cell r="D11" t="str">
            <v>F</v>
          </cell>
          <cell r="E11" t="str">
            <v>Mr. Anthony Dass</v>
          </cell>
          <cell r="F11" t="str">
            <v xml:space="preserve">12/A, 8th Level, Myaynigone Zaylan, San Chaung township, Yangon
</v>
          </cell>
          <cell r="G11" t="str">
            <v>Single</v>
          </cell>
          <cell r="H11">
            <v>26749</v>
          </cell>
          <cell r="I11">
            <v>41.248630887185108</v>
          </cell>
          <cell r="J11" t="str">
            <v>Accountancy Controller</v>
          </cell>
          <cell r="K11" t="str">
            <v>Administration</v>
          </cell>
          <cell r="L11" t="str">
            <v>Office</v>
          </cell>
          <cell r="M11" t="str">
            <v>Yangon</v>
          </cell>
          <cell r="N11" t="str">
            <v>Yangon</v>
          </cell>
          <cell r="O11">
            <v>39203</v>
          </cell>
          <cell r="P11" t="str">
            <v>T1C</v>
          </cell>
          <cell r="Q11">
            <v>41579</v>
          </cell>
          <cell r="R11" t="str">
            <v>E3C to E3S in July'12,E3S to T1Q in Nov, T1Q to T1C in Nov'13</v>
          </cell>
          <cell r="S11">
            <v>34560</v>
          </cell>
          <cell r="T11">
            <v>41640</v>
          </cell>
          <cell r="U11" t="str">
            <v>Nil</v>
          </cell>
          <cell r="W11">
            <v>11.960569550930996</v>
          </cell>
          <cell r="X11">
            <v>42004</v>
          </cell>
          <cell r="Y11">
            <v>238.52156057494864</v>
          </cell>
          <cell r="Z11" t="str">
            <v>s5</v>
          </cell>
          <cell r="AB11" t="str">
            <v>upper limit of seniority</v>
          </cell>
          <cell r="AE11">
            <v>39508</v>
          </cell>
          <cell r="AF11">
            <v>40933</v>
          </cell>
          <cell r="AG11" t="str">
            <v>Admin Co</v>
          </cell>
          <cell r="AY11" t="str">
            <v>upper limit of seniority</v>
          </cell>
          <cell r="AZ11" t="str">
            <v>Nil</v>
          </cell>
        </row>
        <row r="12">
          <cell r="A12" t="str">
            <v>YGN0031</v>
          </cell>
          <cell r="B12" t="str">
            <v>Nan Hnin Nu Nu Thein</v>
          </cell>
          <cell r="C12" t="str">
            <v>7/ Nya La Pa (N) 090374</v>
          </cell>
          <cell r="D12" t="str">
            <v>F</v>
          </cell>
          <cell r="E12" t="str">
            <v>U Kyaw Thein</v>
          </cell>
          <cell r="F12" t="str">
            <v>Room 51, 7th floor, Buidling no1, Pann Hlaing Housing, Htee Tann Street, Kyeemyindine Yangon</v>
          </cell>
          <cell r="G12" t="str">
            <v>Married</v>
          </cell>
          <cell r="H12">
            <v>28441</v>
          </cell>
          <cell r="I12">
            <v>36.615553121577221</v>
          </cell>
          <cell r="J12" t="str">
            <v>Administrative Officer</v>
          </cell>
          <cell r="K12" t="str">
            <v>Administration</v>
          </cell>
          <cell r="L12" t="str">
            <v>Office</v>
          </cell>
          <cell r="M12" t="str">
            <v>Yangon</v>
          </cell>
          <cell r="N12" t="str">
            <v>Yangon</v>
          </cell>
          <cell r="O12">
            <v>41456</v>
          </cell>
          <cell r="P12" t="str">
            <v>M1J</v>
          </cell>
          <cell r="Q12">
            <v>41456</v>
          </cell>
          <cell r="R12" t="str">
            <v>T3S to M1J in July'13</v>
          </cell>
          <cell r="S12">
            <v>39458</v>
          </cell>
          <cell r="T12">
            <v>41640</v>
          </cell>
          <cell r="U12" t="str">
            <v>3 months</v>
          </cell>
          <cell r="V12">
            <v>41550</v>
          </cell>
          <cell r="W12">
            <v>11.960569550930996</v>
          </cell>
          <cell r="X12">
            <v>42004</v>
          </cell>
          <cell r="Y12">
            <v>77.601642710472277</v>
          </cell>
          <cell r="Z12" t="str">
            <v>s5</v>
          </cell>
          <cell r="AB12" t="str">
            <v>upper limit of seniority</v>
          </cell>
          <cell r="AE12">
            <v>39508</v>
          </cell>
          <cell r="AG12" t="str">
            <v>Financial Controller</v>
          </cell>
          <cell r="AY12" t="str">
            <v>upper limit of seniority</v>
          </cell>
          <cell r="AZ12">
            <v>710396</v>
          </cell>
        </row>
        <row r="13">
          <cell r="A13" t="str">
            <v>YGN0032</v>
          </cell>
          <cell r="B13" t="str">
            <v>Aye Aye Mi</v>
          </cell>
          <cell r="C13" t="str">
            <v>12/KaMAYa(N) 007181</v>
          </cell>
          <cell r="D13" t="str">
            <v>F</v>
          </cell>
          <cell r="E13" t="str">
            <v>U Nyunt Khin</v>
          </cell>
          <cell r="F13" t="str">
            <v>97, Aungmingalar Street, Tamwe Township, Yangon.</v>
          </cell>
          <cell r="G13" t="str">
            <v>Married</v>
          </cell>
          <cell r="H13">
            <v>22121</v>
          </cell>
          <cell r="I13">
            <v>53.921139101861996</v>
          </cell>
          <cell r="J13" t="str">
            <v>Head of Department (Human Resources)</v>
          </cell>
          <cell r="K13" t="str">
            <v>Administration</v>
          </cell>
          <cell r="L13" t="str">
            <v>Office</v>
          </cell>
          <cell r="M13" t="str">
            <v>Yangon</v>
          </cell>
          <cell r="N13" t="str">
            <v>Yangon</v>
          </cell>
          <cell r="O13">
            <v>39471</v>
          </cell>
          <cell r="P13" t="str">
            <v>M3Q</v>
          </cell>
          <cell r="Q13">
            <v>41091</v>
          </cell>
          <cell r="R13" t="str">
            <v>M3J to M3Q in July'12</v>
          </cell>
          <cell r="S13">
            <v>39471</v>
          </cell>
          <cell r="T13">
            <v>41640</v>
          </cell>
          <cell r="U13" t="str">
            <v>Nil</v>
          </cell>
          <cell r="W13">
            <v>11.960569550930996</v>
          </cell>
          <cell r="X13">
            <v>42004</v>
          </cell>
          <cell r="Y13">
            <v>77.17453798767967</v>
          </cell>
          <cell r="Z13" t="str">
            <v>s5</v>
          </cell>
          <cell r="AB13" t="str">
            <v>upper limit of seniority</v>
          </cell>
          <cell r="AE13" t="str">
            <v>Aung 09</v>
          </cell>
          <cell r="AG13" t="str">
            <v>Head of Mission</v>
          </cell>
          <cell r="AI13" t="str">
            <v>HR PAD..MLM</v>
          </cell>
          <cell r="AJ13" t="str">
            <v>30/03/09..5/10/09</v>
          </cell>
          <cell r="AK13" t="str">
            <v>3/4/2009..9/10/09</v>
          </cell>
          <cell r="AY13" t="str">
            <v>upper limit of seniority</v>
          </cell>
          <cell r="AZ13" t="str">
            <v>09-5045329</v>
          </cell>
        </row>
        <row r="14">
          <cell r="A14" t="str">
            <v>YGN0039</v>
          </cell>
          <cell r="B14" t="str">
            <v>Maung Naing Oo</v>
          </cell>
          <cell r="C14" t="str">
            <v>12/DaGaTa(N) 036314</v>
          </cell>
          <cell r="D14" t="str">
            <v>M</v>
          </cell>
          <cell r="E14" t="str">
            <v>U Ba Win</v>
          </cell>
          <cell r="F14" t="str">
            <v>616,Annada Gonyi Street, Myitta Nyunt Ward, Tamwe Township, Yangon</v>
          </cell>
          <cell r="G14" t="str">
            <v>Married</v>
          </cell>
          <cell r="H14">
            <v>29383</v>
          </cell>
          <cell r="I14">
            <v>34.036144578313255</v>
          </cell>
          <cell r="J14" t="str">
            <v>Deputy Logistician Supply</v>
          </cell>
          <cell r="K14" t="str">
            <v>Logistics</v>
          </cell>
          <cell r="L14" t="str">
            <v>Office</v>
          </cell>
          <cell r="M14" t="str">
            <v>Yangon</v>
          </cell>
          <cell r="N14" t="str">
            <v>Yangon</v>
          </cell>
          <cell r="O14">
            <v>41680</v>
          </cell>
          <cell r="P14" t="str">
            <v>T3J</v>
          </cell>
          <cell r="Q14">
            <v>41680</v>
          </cell>
          <cell r="R14" t="str">
            <v>Got Dy Log Supply position through the test and interview on 10th Feb 2014</v>
          </cell>
          <cell r="S14">
            <v>39569</v>
          </cell>
          <cell r="T14">
            <v>41680</v>
          </cell>
          <cell r="U14" t="str">
            <v>2 months</v>
          </cell>
          <cell r="W14">
            <v>10.646221248630887</v>
          </cell>
          <cell r="X14">
            <v>42004</v>
          </cell>
          <cell r="Y14">
            <v>73.954825462012323</v>
          </cell>
          <cell r="Z14" t="str">
            <v>s5</v>
          </cell>
          <cell r="AB14" t="str">
            <v>upper limit of seniority</v>
          </cell>
          <cell r="AE14">
            <v>39569</v>
          </cell>
          <cell r="AF14">
            <v>40945</v>
          </cell>
          <cell r="AG14" t="str">
            <v>Deputy Log Capital</v>
          </cell>
          <cell r="AY14" t="str">
            <v>upper limit of seniority</v>
          </cell>
          <cell r="AZ14" t="str">
            <v>547050,
0973139449</v>
          </cell>
        </row>
        <row r="15">
          <cell r="A15" t="str">
            <v>YGN0036</v>
          </cell>
          <cell r="B15" t="str">
            <v>Saw Willy</v>
          </cell>
          <cell r="C15" t="str">
            <v>12/Ah Sa Na (Naing) 152872</v>
          </cell>
          <cell r="D15" t="str">
            <v>M</v>
          </cell>
          <cell r="E15" t="str">
            <v>Saw Newter</v>
          </cell>
          <cell r="F15" t="str">
            <v>No. 58/1, Myisu St, Tan Pin Gone, Insein, Yangon</v>
          </cell>
          <cell r="G15" t="str">
            <v>Married</v>
          </cell>
          <cell r="H15">
            <v>27549</v>
          </cell>
          <cell r="I15">
            <v>39.058050383351592</v>
          </cell>
          <cell r="J15" t="str">
            <v>Watchman</v>
          </cell>
          <cell r="K15" t="str">
            <v>Logistics</v>
          </cell>
          <cell r="L15" t="str">
            <v>Office</v>
          </cell>
          <cell r="M15" t="str">
            <v>Yangon</v>
          </cell>
          <cell r="N15" t="str">
            <v>Yangon</v>
          </cell>
          <cell r="O15">
            <v>39569</v>
          </cell>
          <cell r="P15" t="str">
            <v>E1C</v>
          </cell>
          <cell r="Q15">
            <v>41091</v>
          </cell>
          <cell r="R15" t="str">
            <v>E1Q to E1C in Jul'12</v>
          </cell>
          <cell r="S15">
            <v>39569</v>
          </cell>
          <cell r="T15">
            <v>41640</v>
          </cell>
          <cell r="U15" t="str">
            <v>Nil</v>
          </cell>
          <cell r="W15">
            <v>11.960569550930996</v>
          </cell>
          <cell r="X15">
            <v>42004</v>
          </cell>
          <cell r="Y15">
            <v>73.954825462012323</v>
          </cell>
          <cell r="Z15" t="str">
            <v>s5</v>
          </cell>
          <cell r="AB15" t="str">
            <v>upper limit of seniority</v>
          </cell>
          <cell r="AE15">
            <v>39569</v>
          </cell>
          <cell r="AF15">
            <v>40942</v>
          </cell>
          <cell r="AG15" t="str">
            <v>Deputy Log Capital</v>
          </cell>
          <cell r="AY15" t="str">
            <v>upper limit of seniority</v>
          </cell>
          <cell r="AZ15" t="str">
            <v>646753,
C/O 641238</v>
          </cell>
        </row>
        <row r="16">
          <cell r="A16" t="str">
            <v>YGN0043</v>
          </cell>
          <cell r="B16" t="str">
            <v>U Nagaraju</v>
          </cell>
          <cell r="C16" t="str">
            <v>12/AhSaNa(N)174023</v>
          </cell>
          <cell r="D16" t="str">
            <v>M</v>
          </cell>
          <cell r="E16" t="str">
            <v>U Yama</v>
          </cell>
          <cell r="F16" t="str">
            <v>No. 192, Zion Hill, Insein Township, Yangon</v>
          </cell>
          <cell r="G16" t="str">
            <v>Single</v>
          </cell>
          <cell r="H16">
            <v>23604</v>
          </cell>
          <cell r="I16">
            <v>49.860350492880613</v>
          </cell>
          <cell r="J16" t="str">
            <v>Watchman</v>
          </cell>
          <cell r="K16" t="str">
            <v>Logistics</v>
          </cell>
          <cell r="L16" t="str">
            <v>Office</v>
          </cell>
          <cell r="M16" t="str">
            <v>Yangon</v>
          </cell>
          <cell r="N16" t="str">
            <v>Yangon</v>
          </cell>
          <cell r="O16">
            <v>39569</v>
          </cell>
          <cell r="P16" t="str">
            <v>E1Q</v>
          </cell>
          <cell r="Q16">
            <v>40360</v>
          </cell>
          <cell r="R16" t="str">
            <v xml:space="preserve"> </v>
          </cell>
          <cell r="S16">
            <v>39569</v>
          </cell>
          <cell r="T16">
            <v>41640</v>
          </cell>
          <cell r="U16" t="str">
            <v>Nil</v>
          </cell>
          <cell r="W16">
            <v>11.960569550930996</v>
          </cell>
          <cell r="X16">
            <v>42004</v>
          </cell>
          <cell r="Y16">
            <v>73.954825462012323</v>
          </cell>
          <cell r="Z16" t="str">
            <v>s5</v>
          </cell>
          <cell r="AB16" t="str">
            <v>upper limit of seniority</v>
          </cell>
          <cell r="AE16">
            <v>39569</v>
          </cell>
          <cell r="AF16">
            <v>40952</v>
          </cell>
          <cell r="AG16" t="str">
            <v>Deputy Log Capital</v>
          </cell>
          <cell r="AY16" t="str">
            <v>upper limit of seniority</v>
          </cell>
          <cell r="AZ16" t="str">
            <v>C/O 644649</v>
          </cell>
        </row>
        <row r="17">
          <cell r="A17" t="str">
            <v>YGN0011</v>
          </cell>
          <cell r="B17" t="str">
            <v>Win Thein</v>
          </cell>
          <cell r="C17" t="str">
            <v>MYGN-007889</v>
          </cell>
          <cell r="D17" t="str">
            <v>M</v>
          </cell>
          <cell r="E17" t="str">
            <v>U Than Aung</v>
          </cell>
          <cell r="F17" t="str">
            <v>No.237, Thiyi Mingalar Rd, East Ywama, Insein</v>
          </cell>
          <cell r="G17" t="str">
            <v>Married</v>
          </cell>
          <cell r="H17">
            <v>23083</v>
          </cell>
          <cell r="I17">
            <v>51.286966046002192</v>
          </cell>
          <cell r="J17" t="str">
            <v xml:space="preserve">Driver </v>
          </cell>
          <cell r="K17" t="str">
            <v>Logistics</v>
          </cell>
          <cell r="L17" t="str">
            <v>Driver/Pilot</v>
          </cell>
          <cell r="M17" t="str">
            <v>Yangon</v>
          </cell>
          <cell r="N17" t="str">
            <v>Yangon</v>
          </cell>
          <cell r="O17">
            <v>34547</v>
          </cell>
          <cell r="P17" t="str">
            <v>T1S</v>
          </cell>
          <cell r="R17" t="str">
            <v>since 01.05.08, salary not frozen anymore</v>
          </cell>
          <cell r="S17">
            <v>35400</v>
          </cell>
          <cell r="T17">
            <v>41640</v>
          </cell>
          <cell r="U17" t="str">
            <v>Nil</v>
          </cell>
          <cell r="W17">
            <v>11.960569550930996</v>
          </cell>
          <cell r="X17">
            <v>42004</v>
          </cell>
          <cell r="Y17">
            <v>210.92402464065708</v>
          </cell>
          <cell r="Z17" t="str">
            <v>s5</v>
          </cell>
          <cell r="AB17" t="str">
            <v>upper limit of seniority</v>
          </cell>
          <cell r="AE17">
            <v>39508</v>
          </cell>
          <cell r="AF17">
            <v>40945</v>
          </cell>
          <cell r="AG17" t="str">
            <v>Deputy Log Capital</v>
          </cell>
          <cell r="AO17">
            <v>35591</v>
          </cell>
          <cell r="AP17" t="str">
            <v>Use of ACF vehicle for personal purpose</v>
          </cell>
          <cell r="AQ17">
            <v>39087</v>
          </cell>
          <cell r="AR17" t="str">
            <v>Offensive attitude towards colleagues</v>
          </cell>
          <cell r="AY17" t="str">
            <v>upper limit of seniority</v>
          </cell>
          <cell r="AZ17" t="str">
            <v>C/O 641506</v>
          </cell>
        </row>
        <row r="18">
          <cell r="A18" t="str">
            <v>YGN0072</v>
          </cell>
          <cell r="B18" t="str">
            <v>Yan Naing Lin</v>
          </cell>
          <cell r="C18" t="str">
            <v>12/MaGaTa(N)084336</v>
          </cell>
          <cell r="D18" t="str">
            <v>M</v>
          </cell>
          <cell r="E18" t="str">
            <v>U Win Naing</v>
          </cell>
          <cell r="F18" t="str">
            <v>539/A,AhLinYaung 2nd Street, Dawpone Township</v>
          </cell>
          <cell r="G18" t="str">
            <v>Single</v>
          </cell>
          <cell r="H18">
            <v>30776</v>
          </cell>
          <cell r="I18">
            <v>30.221796276013144</v>
          </cell>
          <cell r="J18" t="str">
            <v>Deputy Head of Department (Logistics)</v>
          </cell>
          <cell r="K18" t="str">
            <v>Logistics</v>
          </cell>
          <cell r="L18" t="str">
            <v>Office</v>
          </cell>
          <cell r="M18" t="str">
            <v>Yangon</v>
          </cell>
          <cell r="N18" t="str">
            <v>Yangon</v>
          </cell>
          <cell r="O18">
            <v>41609</v>
          </cell>
          <cell r="P18" t="str">
            <v>M2J</v>
          </cell>
          <cell r="Q18">
            <v>41609</v>
          </cell>
          <cell r="R18" t="str">
            <v>Got Dy HoD (Log) position through the test and interview on 1st Dec 2013</v>
          </cell>
          <cell r="S18">
            <v>39692</v>
          </cell>
          <cell r="T18">
            <v>41640</v>
          </cell>
          <cell r="U18" t="str">
            <v>3 months</v>
          </cell>
          <cell r="V18">
            <v>41698</v>
          </cell>
          <cell r="W18">
            <v>11.960569550930996</v>
          </cell>
          <cell r="X18">
            <v>42004</v>
          </cell>
          <cell r="Y18">
            <v>69.913757700205338</v>
          </cell>
          <cell r="Z18" t="str">
            <v>s5</v>
          </cell>
          <cell r="AA18">
            <v>39692</v>
          </cell>
          <cell r="AB18">
            <v>41883</v>
          </cell>
          <cell r="AE18">
            <v>39692</v>
          </cell>
          <cell r="AF18">
            <v>40969</v>
          </cell>
          <cell r="AG18" t="str">
            <v>Log Supply</v>
          </cell>
          <cell r="AY18">
            <v>41518</v>
          </cell>
          <cell r="AZ18" t="str">
            <v>09-5114343</v>
          </cell>
        </row>
        <row r="19">
          <cell r="A19" t="str">
            <v>YGN0074</v>
          </cell>
          <cell r="B19" t="str">
            <v>Thaw Zayar</v>
          </cell>
          <cell r="C19" t="str">
            <v>14/Ha Tha Ta (Naing) 044204</v>
          </cell>
          <cell r="D19" t="str">
            <v>M</v>
          </cell>
          <cell r="E19" t="str">
            <v>U Than Soe Aye</v>
          </cell>
          <cell r="F19" t="str">
            <v>Duplex (201), Dana Aung Street, (29) Quarter, Thuwana Township, Yangon, Myanmar</v>
          </cell>
          <cell r="G19" t="str">
            <v>Married</v>
          </cell>
          <cell r="H19">
            <v>29462</v>
          </cell>
          <cell r="I19">
            <v>33.819824753559693</v>
          </cell>
          <cell r="J19" t="str">
            <v>IT Logistician</v>
          </cell>
          <cell r="K19" t="str">
            <v>Logistics</v>
          </cell>
          <cell r="L19" t="str">
            <v>Office</v>
          </cell>
          <cell r="M19" t="str">
            <v>Yangon</v>
          </cell>
          <cell r="N19" t="str">
            <v>Yangon</v>
          </cell>
          <cell r="O19">
            <v>39699</v>
          </cell>
          <cell r="P19" t="str">
            <v>T3Q</v>
          </cell>
          <cell r="Q19">
            <v>40725</v>
          </cell>
          <cell r="R19" t="str">
            <v>Upgrade to T3 level according to the classification grid w.e.f 1/1/09.</v>
          </cell>
          <cell r="S19">
            <v>39699</v>
          </cell>
          <cell r="T19">
            <v>41640</v>
          </cell>
          <cell r="U19" t="str">
            <v>Nil</v>
          </cell>
          <cell r="W19">
            <v>11.960569550930996</v>
          </cell>
          <cell r="X19">
            <v>42004</v>
          </cell>
          <cell r="Y19">
            <v>69.683778234086247</v>
          </cell>
          <cell r="Z19" t="str">
            <v>s5</v>
          </cell>
          <cell r="AA19">
            <v>39699</v>
          </cell>
          <cell r="AB19">
            <v>41883</v>
          </cell>
          <cell r="AE19">
            <v>39692</v>
          </cell>
          <cell r="AF19">
            <v>40951</v>
          </cell>
          <cell r="AG19" t="str">
            <v>Log Co</v>
          </cell>
          <cell r="AY19">
            <v>41518</v>
          </cell>
          <cell r="AZ19">
            <v>563570</v>
          </cell>
        </row>
        <row r="20">
          <cell r="A20" t="str">
            <v>YGN0059</v>
          </cell>
          <cell r="B20" t="str">
            <v>Zaw Lin</v>
          </cell>
          <cell r="C20" t="str">
            <v>14/YaKANa(N)110044</v>
          </cell>
          <cell r="D20" t="str">
            <v>M</v>
          </cell>
          <cell r="E20" t="str">
            <v>U Htun Lin</v>
          </cell>
          <cell r="F20" t="str">
            <v>Bo Tun Lin Street, 46th Quarter, North Dagon Township, Yangon</v>
          </cell>
          <cell r="G20" t="str">
            <v>Married</v>
          </cell>
          <cell r="H20">
            <v>28275</v>
          </cell>
          <cell r="I20">
            <v>37.070098576122675</v>
          </cell>
          <cell r="J20" t="str">
            <v>Watchman</v>
          </cell>
          <cell r="K20" t="str">
            <v>Logistics</v>
          </cell>
          <cell r="L20" t="str">
            <v>Office</v>
          </cell>
          <cell r="M20" t="str">
            <v>Yangon</v>
          </cell>
          <cell r="N20" t="str">
            <v>Yangon</v>
          </cell>
          <cell r="O20">
            <v>39995</v>
          </cell>
          <cell r="P20" t="str">
            <v>E1Q</v>
          </cell>
          <cell r="Q20">
            <v>41091</v>
          </cell>
          <cell r="R20" t="str">
            <v>E1J to E1Q in July'12</v>
          </cell>
          <cell r="S20">
            <v>39995</v>
          </cell>
          <cell r="T20">
            <v>41640</v>
          </cell>
          <cell r="U20" t="str">
            <v>Nil</v>
          </cell>
          <cell r="W20">
            <v>11.960569550930996</v>
          </cell>
          <cell r="X20">
            <v>42004</v>
          </cell>
          <cell r="Y20">
            <v>59.958932238193022</v>
          </cell>
          <cell r="Z20" t="str">
            <v>s4</v>
          </cell>
          <cell r="AA20" t="str">
            <v>July</v>
          </cell>
          <cell r="AB20">
            <v>41091</v>
          </cell>
          <cell r="AF20">
            <v>40939</v>
          </cell>
          <cell r="AG20" t="str">
            <v>Deputy Log Capital</v>
          </cell>
          <cell r="AY20">
            <v>41091</v>
          </cell>
          <cell r="AZ20" t="str">
            <v>547086, 
584970</v>
          </cell>
        </row>
        <row r="21">
          <cell r="A21" t="str">
            <v>BGL0124</v>
          </cell>
          <cell r="B21" t="str">
            <v>Zing Lian Cing</v>
          </cell>
          <cell r="C21" t="str">
            <v>4/Ha Ka Na (Naing) 023010</v>
          </cell>
          <cell r="D21" t="str">
            <v>F</v>
          </cell>
          <cell r="E21" t="str">
            <v>U Dam Khua Nang</v>
          </cell>
          <cell r="F21" t="str">
            <v># 85,8th floor, Mingalar Street,Sanchaung T/S, Yangon</v>
          </cell>
          <cell r="G21" t="str">
            <v>Married</v>
          </cell>
          <cell r="H21">
            <v>28470</v>
          </cell>
          <cell r="I21">
            <v>36.536144578313255</v>
          </cell>
          <cell r="J21" t="str">
            <v>Monitoring and Evaluation Manager</v>
          </cell>
          <cell r="K21" t="str">
            <v>Food Security</v>
          </cell>
          <cell r="L21" t="str">
            <v>Office</v>
          </cell>
          <cell r="M21" t="str">
            <v>Yangon</v>
          </cell>
          <cell r="N21" t="str">
            <v>Yangon</v>
          </cell>
          <cell r="O21">
            <v>40179</v>
          </cell>
          <cell r="P21" t="str">
            <v>M2Q</v>
          </cell>
          <cell r="Q21">
            <v>40725</v>
          </cell>
          <cell r="R21" t="str">
            <v>transfer to Yangon as a M&amp;E Manager</v>
          </cell>
          <cell r="S21">
            <v>39785</v>
          </cell>
          <cell r="T21">
            <v>41640</v>
          </cell>
          <cell r="U21" t="str">
            <v>Nil</v>
          </cell>
          <cell r="W21">
            <v>11.960569550930996</v>
          </cell>
          <cell r="X21">
            <v>42004</v>
          </cell>
          <cell r="Y21">
            <v>66.858316221765918</v>
          </cell>
          <cell r="Z21" t="str">
            <v>s5</v>
          </cell>
          <cell r="AA21" t="str">
            <v>December</v>
          </cell>
          <cell r="AB21">
            <v>41609</v>
          </cell>
          <cell r="AG21" t="str">
            <v>FSL Co</v>
          </cell>
          <cell r="AY21">
            <v>41609</v>
          </cell>
          <cell r="AZ21" t="str">
            <v xml:space="preserve"> </v>
          </cell>
        </row>
        <row r="22">
          <cell r="A22" t="str">
            <v>YGN0104</v>
          </cell>
          <cell r="B22" t="str">
            <v>Naw Mu Thaw</v>
          </cell>
          <cell r="C22" t="str">
            <v>7/ Pa Kha Na (N) 231389</v>
          </cell>
          <cell r="D22" t="str">
            <v>F</v>
          </cell>
          <cell r="E22" t="str">
            <v>U Saw Pan Aung</v>
          </cell>
          <cell r="F22" t="str">
            <v>No.35, Tharyaraye 2nd Street, Hyde Park, Insein, Yangon</v>
          </cell>
          <cell r="G22" t="str">
            <v>Married</v>
          </cell>
          <cell r="H22">
            <v>28990</v>
          </cell>
          <cell r="I22">
            <v>35.112267250821468</v>
          </cell>
          <cell r="J22" t="str">
            <v>Cleaner</v>
          </cell>
          <cell r="K22" t="str">
            <v>Administration</v>
          </cell>
          <cell r="L22" t="str">
            <v>Guest House</v>
          </cell>
          <cell r="M22" t="str">
            <v>Yangon</v>
          </cell>
          <cell r="N22" t="str">
            <v>Yangon</v>
          </cell>
          <cell r="O22">
            <v>40462</v>
          </cell>
          <cell r="P22" t="str">
            <v>E1Q</v>
          </cell>
          <cell r="Q22">
            <v>41091</v>
          </cell>
          <cell r="R22" t="str">
            <v>E1J to E1Q in July'12</v>
          </cell>
          <cell r="S22">
            <v>40462</v>
          </cell>
          <cell r="T22">
            <v>41640</v>
          </cell>
          <cell r="U22" t="str">
            <v>Nil</v>
          </cell>
          <cell r="W22">
            <v>11.960569550930996</v>
          </cell>
          <cell r="X22">
            <v>42004</v>
          </cell>
          <cell r="Y22">
            <v>44.616016427104725</v>
          </cell>
          <cell r="Z22" t="str">
            <v>s3</v>
          </cell>
          <cell r="AA22" t="str">
            <v>October</v>
          </cell>
          <cell r="AB22" t="str">
            <v>October'14</v>
          </cell>
          <cell r="AF22">
            <v>40940</v>
          </cell>
          <cell r="AG22" t="str">
            <v>Financial Controller</v>
          </cell>
          <cell r="AY22" t="str">
            <v>October'14</v>
          </cell>
          <cell r="AZ22" t="str">
            <v>01-644590;
09-5030659</v>
          </cell>
        </row>
        <row r="23">
          <cell r="A23" t="str">
            <v>YGN0107</v>
          </cell>
          <cell r="B23" t="str">
            <v>Aung Thura Tun</v>
          </cell>
          <cell r="C23" t="str">
            <v>14/BaKaLa(N) 184528</v>
          </cell>
          <cell r="D23" t="str">
            <v>M</v>
          </cell>
          <cell r="E23" t="str">
            <v>U Tun Myint</v>
          </cell>
          <cell r="F23" t="str">
            <v>No.6(B),Marlar Street, Ward (8), Kamayut Township</v>
          </cell>
          <cell r="G23" t="str">
            <v>Married</v>
          </cell>
          <cell r="H23">
            <v>30843</v>
          </cell>
          <cell r="I23">
            <v>30.038335158817087</v>
          </cell>
          <cell r="J23" t="str">
            <v>Base Logistician</v>
          </cell>
          <cell r="K23" t="str">
            <v>Logistics</v>
          </cell>
          <cell r="L23" t="str">
            <v>Office</v>
          </cell>
          <cell r="M23" t="str">
            <v>Yangon</v>
          </cell>
          <cell r="N23" t="str">
            <v>Yangon</v>
          </cell>
          <cell r="O23">
            <v>40606</v>
          </cell>
          <cell r="P23" t="str">
            <v>M1J</v>
          </cell>
          <cell r="Q23">
            <v>41642</v>
          </cell>
          <cell r="R23" t="str">
            <v>T3J to T3Q in July'12, passed test &amp; interview on 3'dec 2014 for Log Base Position</v>
          </cell>
          <cell r="S23">
            <v>40606</v>
          </cell>
          <cell r="T23">
            <v>41640</v>
          </cell>
          <cell r="U23" t="str">
            <v>Nil</v>
          </cell>
          <cell r="W23">
            <v>11.960569550930996</v>
          </cell>
          <cell r="X23">
            <v>42004</v>
          </cell>
          <cell r="Y23">
            <v>39.885010266940448</v>
          </cell>
          <cell r="Z23" t="str">
            <v>s3</v>
          </cell>
          <cell r="AA23" t="str">
            <v xml:space="preserve">March </v>
          </cell>
          <cell r="AB23" t="str">
            <v>March '14</v>
          </cell>
          <cell r="AF23">
            <v>40959</v>
          </cell>
          <cell r="AG23" t="str">
            <v>Deputy Log Capital</v>
          </cell>
          <cell r="AY23" t="str">
            <v>March '14</v>
          </cell>
          <cell r="AZ23" t="str">
            <v>09-731 950 74</v>
          </cell>
        </row>
        <row r="24">
          <cell r="A24" t="str">
            <v>YGN0110</v>
          </cell>
          <cell r="B24" t="str">
            <v>Dr.Kyawt Thazin Oo</v>
          </cell>
          <cell r="C24" t="str">
            <v>12/SaKhaNa(N)058876</v>
          </cell>
          <cell r="D24" t="str">
            <v>F</v>
          </cell>
          <cell r="E24" t="str">
            <v>U Sit Hla</v>
          </cell>
          <cell r="F24" t="str">
            <v>No.20,Minn Street, Sanchaung Township, Yangon</v>
          </cell>
          <cell r="G24" t="str">
            <v>Single</v>
          </cell>
          <cell r="H24">
            <v>30676</v>
          </cell>
          <cell r="I24">
            <v>30.495618838992335</v>
          </cell>
          <cell r="J24" t="str">
            <v>Sustain Programme Coordinator</v>
          </cell>
          <cell r="K24" t="str">
            <v>Sustain</v>
          </cell>
          <cell r="L24" t="str">
            <v>Office</v>
          </cell>
          <cell r="M24" t="str">
            <v>Yangon</v>
          </cell>
          <cell r="N24" t="str">
            <v>Yangon</v>
          </cell>
          <cell r="O24">
            <v>40969</v>
          </cell>
          <cell r="P24" t="str">
            <v>M3Q</v>
          </cell>
          <cell r="Q24">
            <v>41548</v>
          </cell>
          <cell r="R24" t="str">
            <v>Upgrade M3J to M3Q on 1st October 2013</v>
          </cell>
          <cell r="S24">
            <v>40969</v>
          </cell>
          <cell r="T24">
            <v>41640</v>
          </cell>
          <cell r="U24" t="str">
            <v>Nil</v>
          </cell>
          <cell r="W24">
            <v>11.960569550930996</v>
          </cell>
          <cell r="X24">
            <v>42004</v>
          </cell>
          <cell r="Y24">
            <v>27.958932238193018</v>
          </cell>
          <cell r="Z24" t="str">
            <v>s2</v>
          </cell>
          <cell r="AA24" t="str">
            <v xml:space="preserve">March </v>
          </cell>
          <cell r="AB24" t="str">
            <v>March'14</v>
          </cell>
          <cell r="AY24" t="str">
            <v>March'14</v>
          </cell>
          <cell r="AZ24" t="str">
            <v>0949231095;
0973133519;
095045402;
09421073824
0941950862</v>
          </cell>
        </row>
        <row r="25">
          <cell r="A25" t="str">
            <v>YGN0116</v>
          </cell>
          <cell r="B25" t="str">
            <v>Yee Mon Oo @ Naysar</v>
          </cell>
          <cell r="C25" t="str">
            <v>13/LaYaaNa(N)124729</v>
          </cell>
          <cell r="D25" t="str">
            <v>F</v>
          </cell>
          <cell r="E25" t="str">
            <v>U Kyaw Liwn</v>
          </cell>
          <cell r="F25" t="str">
            <v>No.60A, Myaynigone Township, Yangon Myanmar</v>
          </cell>
          <cell r="G25" t="str">
            <v>Single</v>
          </cell>
          <cell r="H25">
            <v>30244</v>
          </cell>
          <cell r="I25">
            <v>31.678532311062433</v>
          </cell>
          <cell r="J25" t="str">
            <v>Finacnes Technician</v>
          </cell>
          <cell r="K25" t="str">
            <v>Administration</v>
          </cell>
          <cell r="L25" t="str">
            <v>Office</v>
          </cell>
          <cell r="M25" t="str">
            <v>Yangon</v>
          </cell>
          <cell r="N25" t="str">
            <v>Yangon</v>
          </cell>
          <cell r="O25">
            <v>41309</v>
          </cell>
          <cell r="P25" t="str">
            <v>T3J</v>
          </cell>
          <cell r="Q25">
            <v>41518</v>
          </cell>
          <cell r="R25" t="str">
            <v>Upgrade to T3 level starting from 2nd September'2013</v>
          </cell>
          <cell r="S25">
            <v>41309</v>
          </cell>
          <cell r="T25">
            <v>41640</v>
          </cell>
          <cell r="U25" t="str">
            <v>Nil</v>
          </cell>
          <cell r="W25">
            <v>11.960569550930996</v>
          </cell>
          <cell r="X25">
            <v>42004</v>
          </cell>
          <cell r="Y25">
            <v>16.788501026694046</v>
          </cell>
          <cell r="Z25" t="str">
            <v>s1</v>
          </cell>
          <cell r="AA25" t="str">
            <v>February</v>
          </cell>
          <cell r="AB25" t="str">
            <v>February '15</v>
          </cell>
          <cell r="AY25" t="str">
            <v>February '14</v>
          </cell>
          <cell r="AZ25" t="str">
            <v>09403728457</v>
          </cell>
        </row>
        <row r="26">
          <cell r="A26" t="str">
            <v>KAY094</v>
          </cell>
          <cell r="B26" t="str">
            <v>Zar Chi Thein</v>
          </cell>
          <cell r="C26" t="str">
            <v>9/Ma Hta La(Naing)220288</v>
          </cell>
          <cell r="D26" t="str">
            <v>F</v>
          </cell>
          <cell r="E26" t="str">
            <v>U Thein Myint</v>
          </cell>
          <cell r="F26" t="str">
            <v>No.51, Lin Lun Street, Sanchaung Township, Yangon.</v>
          </cell>
          <cell r="G26" t="str">
            <v>Single</v>
          </cell>
          <cell r="H26">
            <v>29311</v>
          </cell>
          <cell r="I26">
            <v>34.233296823658272</v>
          </cell>
          <cell r="J26" t="str">
            <v>Human Resources Officer</v>
          </cell>
          <cell r="K26" t="str">
            <v>Administration</v>
          </cell>
          <cell r="L26" t="str">
            <v>Office</v>
          </cell>
          <cell r="M26" t="str">
            <v>Yangon</v>
          </cell>
          <cell r="N26" t="str">
            <v>Yangon</v>
          </cell>
          <cell r="O26">
            <v>41306</v>
          </cell>
          <cell r="P26" t="str">
            <v>T2Q</v>
          </cell>
          <cell r="Q26">
            <v>41306</v>
          </cell>
          <cell r="R26" t="str">
            <v>Recruited as HR Officer @ 01 Feb '13 after passing the written test and personal interview</v>
          </cell>
          <cell r="S26">
            <v>40655</v>
          </cell>
          <cell r="T26">
            <v>41640</v>
          </cell>
          <cell r="U26" t="str">
            <v>Nil</v>
          </cell>
          <cell r="W26">
            <v>11.960569550930996</v>
          </cell>
          <cell r="X26">
            <v>42004</v>
          </cell>
          <cell r="Y26">
            <v>38.275154004106781</v>
          </cell>
          <cell r="Z26" t="str">
            <v>s3</v>
          </cell>
          <cell r="AA26">
            <v>41021</v>
          </cell>
          <cell r="AB26">
            <v>41386</v>
          </cell>
          <cell r="AF26">
            <v>40946</v>
          </cell>
          <cell r="AG26" t="str">
            <v xml:space="preserve"> PM-WS/PM-FS</v>
          </cell>
          <cell r="AH26">
            <v>41311</v>
          </cell>
          <cell r="AY26">
            <v>365</v>
          </cell>
          <cell r="AZ26" t="str">
            <v>09428000310; 01 514340</v>
          </cell>
        </row>
        <row r="27">
          <cell r="A27" t="str">
            <v>YGN0117</v>
          </cell>
          <cell r="B27" t="str">
            <v>Myo Thein</v>
          </cell>
          <cell r="C27" t="str">
            <v>12/AhLaNa(N)000186</v>
          </cell>
          <cell r="D27" t="str">
            <v>M</v>
          </cell>
          <cell r="E27" t="str">
            <v>U Hla Khin</v>
          </cell>
          <cell r="F27" t="str">
            <v>No. 241, Ngu War Street, Ahone Township, Yangon.</v>
          </cell>
          <cell r="G27" t="str">
            <v>Married</v>
          </cell>
          <cell r="H27">
            <v>27606</v>
          </cell>
          <cell r="I27">
            <v>38.901971522453451</v>
          </cell>
          <cell r="J27" t="str">
            <v>Driver</v>
          </cell>
          <cell r="K27" t="str">
            <v>Logistics</v>
          </cell>
          <cell r="L27" t="str">
            <v>Office</v>
          </cell>
          <cell r="M27" t="str">
            <v>Yangon</v>
          </cell>
          <cell r="N27" t="str">
            <v>Yangon</v>
          </cell>
          <cell r="O27">
            <v>41306</v>
          </cell>
          <cell r="P27" t="str">
            <v>T1J</v>
          </cell>
          <cell r="Q27">
            <v>41306</v>
          </cell>
          <cell r="R27" t="str">
            <v>Newly Recruited on 01- Feb-13</v>
          </cell>
          <cell r="S27">
            <v>41306</v>
          </cell>
          <cell r="T27">
            <v>41640</v>
          </cell>
          <cell r="U27" t="str">
            <v>Nil</v>
          </cell>
          <cell r="W27">
            <v>11.960569550930996</v>
          </cell>
          <cell r="X27">
            <v>42004</v>
          </cell>
          <cell r="Y27">
            <v>16.887063655030801</v>
          </cell>
          <cell r="Z27" t="str">
            <v>s1</v>
          </cell>
          <cell r="AA27" t="str">
            <v>February</v>
          </cell>
          <cell r="AB27" t="str">
            <v>February '15</v>
          </cell>
          <cell r="AY27" t="str">
            <v>February '14</v>
          </cell>
          <cell r="AZ27" t="str">
            <v>09421088353</v>
          </cell>
        </row>
        <row r="28">
          <cell r="A28" t="str">
            <v>YGN0119</v>
          </cell>
          <cell r="B28" t="str">
            <v>Myo Min Soe</v>
          </cell>
          <cell r="C28" t="str">
            <v>12/Da Ka Ma (N) 015132</v>
          </cell>
          <cell r="D28" t="str">
            <v>M</v>
          </cell>
          <cell r="E28" t="str">
            <v>U Than Soe</v>
          </cell>
          <cell r="F28" t="str">
            <v>No.650, Nguwarmuyine St, Ward 49,
North Dagon Tsp, Yangon.</v>
          </cell>
          <cell r="G28" t="str">
            <v>Married</v>
          </cell>
          <cell r="H28">
            <v>30084</v>
          </cell>
          <cell r="I28">
            <v>32.116648411829132</v>
          </cell>
          <cell r="J28" t="str">
            <v>Driver</v>
          </cell>
          <cell r="K28" t="str">
            <v>Logistics</v>
          </cell>
          <cell r="L28" t="str">
            <v>Driver/Pilot</v>
          </cell>
          <cell r="M28" t="str">
            <v>Yangon</v>
          </cell>
          <cell r="N28" t="str">
            <v>Yangon</v>
          </cell>
          <cell r="O28">
            <v>41351</v>
          </cell>
          <cell r="P28" t="str">
            <v>T1J</v>
          </cell>
          <cell r="Q28">
            <v>41351</v>
          </cell>
          <cell r="R28" t="str">
            <v>Newly Recruited on 18-Mar-13</v>
          </cell>
          <cell r="S28">
            <v>41351</v>
          </cell>
          <cell r="T28">
            <v>41640</v>
          </cell>
          <cell r="U28" t="str">
            <v>2 months</v>
          </cell>
          <cell r="V28">
            <v>41412</v>
          </cell>
          <cell r="W28">
            <v>11.960569550930996</v>
          </cell>
          <cell r="X28">
            <v>42004</v>
          </cell>
          <cell r="Y28">
            <v>15.408624229979466</v>
          </cell>
          <cell r="Z28" t="str">
            <v>s1</v>
          </cell>
          <cell r="AA28" t="str">
            <v xml:space="preserve">March </v>
          </cell>
          <cell r="AB28" t="str">
            <v>March'14</v>
          </cell>
          <cell r="AY28" t="str">
            <v>March'14</v>
          </cell>
          <cell r="AZ28" t="str">
            <v>C/O 09-420046882</v>
          </cell>
        </row>
        <row r="29">
          <cell r="A29" t="str">
            <v>YGN0121</v>
          </cell>
          <cell r="B29" t="str">
            <v>Aung Aung</v>
          </cell>
          <cell r="C29" t="str">
            <v>12/Ah Sa Na (Naing) 193485</v>
          </cell>
          <cell r="D29" t="str">
            <v>M</v>
          </cell>
          <cell r="E29" t="str">
            <v>U San Maung</v>
          </cell>
          <cell r="F29" t="str">
            <v>No.722, Kamahtan Street, Tamwe Township, Yangon</v>
          </cell>
          <cell r="G29" t="str">
            <v>Single</v>
          </cell>
          <cell r="H29">
            <v>32311</v>
          </cell>
          <cell r="I29">
            <v>26.018619934282587</v>
          </cell>
          <cell r="J29" t="str">
            <v>Watchman</v>
          </cell>
          <cell r="K29" t="str">
            <v>Logistics</v>
          </cell>
          <cell r="L29" t="str">
            <v>Office</v>
          </cell>
          <cell r="M29" t="str">
            <v>Yangon</v>
          </cell>
          <cell r="N29" t="str">
            <v>Yangon</v>
          </cell>
          <cell r="O29">
            <v>41507</v>
          </cell>
          <cell r="P29" t="str">
            <v>E1J</v>
          </cell>
          <cell r="Q29">
            <v>41507</v>
          </cell>
          <cell r="R29" t="str">
            <v>Newly Recruited on 21-August-13</v>
          </cell>
          <cell r="S29">
            <v>41507</v>
          </cell>
          <cell r="T29">
            <v>41640</v>
          </cell>
          <cell r="U29" t="str">
            <v>1 months</v>
          </cell>
          <cell r="V29">
            <v>41537</v>
          </cell>
          <cell r="W29">
            <v>11.960569550930996</v>
          </cell>
          <cell r="X29">
            <v>42004</v>
          </cell>
          <cell r="Y29">
            <v>10.283367556468171</v>
          </cell>
          <cell r="Z29" t="str">
            <v>s0</v>
          </cell>
          <cell r="AA29" t="str">
            <v>August</v>
          </cell>
          <cell r="AB29" t="str">
            <v>August'14</v>
          </cell>
          <cell r="AY29" t="str">
            <v>August'14</v>
          </cell>
          <cell r="AZ29" t="str">
            <v>09-450052818</v>
          </cell>
        </row>
        <row r="30">
          <cell r="A30" t="str">
            <v>YGN0122</v>
          </cell>
          <cell r="B30" t="str">
            <v>Aung Moe Thu</v>
          </cell>
          <cell r="C30" t="str">
            <v>5/Ma Ka Na (Naing)047689</v>
          </cell>
          <cell r="D30" t="str">
            <v>M</v>
          </cell>
          <cell r="E30" t="str">
            <v>U Than Aung</v>
          </cell>
          <cell r="F30" t="str">
            <v>No.18, Bagan Road, 20th Ward, Shwepaukan, North Okkalapa.</v>
          </cell>
          <cell r="G30" t="str">
            <v>Married</v>
          </cell>
          <cell r="H30">
            <v>32268</v>
          </cell>
          <cell r="I30">
            <v>26.136363636363637</v>
          </cell>
          <cell r="J30" t="str">
            <v>Watchman</v>
          </cell>
          <cell r="K30" t="str">
            <v>Logistics</v>
          </cell>
          <cell r="L30" t="str">
            <v>Office</v>
          </cell>
          <cell r="M30" t="str">
            <v>Yangon</v>
          </cell>
          <cell r="N30" t="str">
            <v>Yangon</v>
          </cell>
          <cell r="O30">
            <v>41507</v>
          </cell>
          <cell r="P30" t="str">
            <v>E1J</v>
          </cell>
          <cell r="Q30">
            <v>41507</v>
          </cell>
          <cell r="R30" t="str">
            <v>Newly Recruited on 21-August-13</v>
          </cell>
          <cell r="S30">
            <v>41507</v>
          </cell>
          <cell r="T30">
            <v>41640</v>
          </cell>
          <cell r="U30" t="str">
            <v>1 months</v>
          </cell>
          <cell r="V30">
            <v>41537</v>
          </cell>
          <cell r="W30">
            <v>11.960569550930996</v>
          </cell>
          <cell r="X30">
            <v>42004</v>
          </cell>
          <cell r="Y30">
            <v>10.283367556468171</v>
          </cell>
          <cell r="Z30" t="str">
            <v>s0</v>
          </cell>
          <cell r="AA30" t="str">
            <v>August</v>
          </cell>
          <cell r="AB30" t="str">
            <v>August'14</v>
          </cell>
          <cell r="AY30" t="str">
            <v>August'14</v>
          </cell>
          <cell r="AZ30" t="str">
            <v>09-420046658</v>
          </cell>
        </row>
        <row r="31">
          <cell r="A31" t="str">
            <v>YGN0123</v>
          </cell>
          <cell r="B31" t="str">
            <v>Hsu Myat Yu</v>
          </cell>
          <cell r="C31" t="str">
            <v>6/Hta Wa Na (N) 100317</v>
          </cell>
          <cell r="D31" t="str">
            <v>F</v>
          </cell>
          <cell r="E31" t="str">
            <v>U Yu Sein</v>
          </cell>
          <cell r="F31" t="str">
            <v>No.9, Thay Htay Stree, Tamwe Township, Yangon</v>
          </cell>
          <cell r="G31" t="str">
            <v>Single</v>
          </cell>
          <cell r="H31">
            <v>31510</v>
          </cell>
          <cell r="I31">
            <v>28.211938663745894</v>
          </cell>
          <cell r="J31" t="str">
            <v>Pre Auditor</v>
          </cell>
          <cell r="K31" t="str">
            <v>Administration</v>
          </cell>
          <cell r="L31" t="str">
            <v>Office</v>
          </cell>
          <cell r="M31" t="str">
            <v>Yangon</v>
          </cell>
          <cell r="N31" t="str">
            <v>Yangon</v>
          </cell>
          <cell r="O31">
            <v>41519</v>
          </cell>
          <cell r="P31" t="str">
            <v>M1J</v>
          </cell>
          <cell r="Q31">
            <v>41519</v>
          </cell>
          <cell r="R31" t="str">
            <v>Newly Recruited on 2nd September 2013</v>
          </cell>
          <cell r="S31">
            <v>41519</v>
          </cell>
          <cell r="T31">
            <v>41640</v>
          </cell>
          <cell r="U31" t="str">
            <v>3 months</v>
          </cell>
          <cell r="V31">
            <v>41609</v>
          </cell>
          <cell r="W31">
            <v>11.960569550930996</v>
          </cell>
          <cell r="X31">
            <v>42004</v>
          </cell>
          <cell r="Y31">
            <v>9.8891170431211499</v>
          </cell>
          <cell r="Z31" t="str">
            <v>s0</v>
          </cell>
          <cell r="AA31" t="str">
            <v>September</v>
          </cell>
          <cell r="AB31" t="str">
            <v>September''14</v>
          </cell>
          <cell r="AY31" t="str">
            <v>September'14</v>
          </cell>
          <cell r="AZ31" t="str">
            <v>09-421032864</v>
          </cell>
        </row>
        <row r="32">
          <cell r="A32" t="str">
            <v>YGN0124</v>
          </cell>
          <cell r="B32" t="str">
            <v>Zaw Htut Nyein</v>
          </cell>
          <cell r="C32" t="str">
            <v>7/ Pa Ka Ta (N) 000628</v>
          </cell>
          <cell r="D32" t="str">
            <v>M</v>
          </cell>
          <cell r="E32" t="str">
            <v>U San Tint</v>
          </cell>
          <cell r="F32" t="str">
            <v>145 (B), Khar Mar 4th Street, Hta Won Be Ward, North Okkalapa TSP, Yangon</v>
          </cell>
          <cell r="G32" t="str">
            <v>Married</v>
          </cell>
          <cell r="H32">
            <v>26708</v>
          </cell>
          <cell r="I32">
            <v>41.360898138006576</v>
          </cell>
          <cell r="J32" t="str">
            <v>Watchman</v>
          </cell>
          <cell r="K32" t="str">
            <v>Logistics</v>
          </cell>
          <cell r="L32" t="str">
            <v>Office</v>
          </cell>
          <cell r="M32" t="str">
            <v>Yangon</v>
          </cell>
          <cell r="N32" t="str">
            <v>Yangon</v>
          </cell>
          <cell r="O32">
            <v>41523</v>
          </cell>
          <cell r="P32" t="str">
            <v>E1J</v>
          </cell>
          <cell r="Q32">
            <v>41523</v>
          </cell>
          <cell r="R32" t="str">
            <v>Newly Recruited on 6th September 2013</v>
          </cell>
          <cell r="S32">
            <v>41523</v>
          </cell>
          <cell r="T32">
            <v>41640</v>
          </cell>
          <cell r="U32" t="str">
            <v>1 months</v>
          </cell>
          <cell r="V32">
            <v>41609</v>
          </cell>
          <cell r="W32">
            <v>11.960569550930996</v>
          </cell>
          <cell r="X32">
            <v>42004</v>
          </cell>
          <cell r="Y32">
            <v>9.7577002053388089</v>
          </cell>
          <cell r="Z32" t="str">
            <v>s0</v>
          </cell>
          <cell r="AA32" t="str">
            <v>September</v>
          </cell>
          <cell r="AB32" t="str">
            <v>September''14</v>
          </cell>
          <cell r="AY32" t="str">
            <v>September'14</v>
          </cell>
          <cell r="AZ32" t="str">
            <v>09-31046313</v>
          </cell>
        </row>
        <row r="33">
          <cell r="A33" t="str">
            <v>YGN0125</v>
          </cell>
          <cell r="B33" t="str">
            <v>Pyi Nyein Aye</v>
          </cell>
          <cell r="C33" t="str">
            <v>7/ Pa Ka Ta (N) 000628</v>
          </cell>
          <cell r="D33" t="str">
            <v>F</v>
          </cell>
          <cell r="E33" t="str">
            <v>U Ye Tun</v>
          </cell>
          <cell r="F33" t="str">
            <v>No.391, Shwe Sin (3rd) Stree, (44) ward, North Dagon Tsp, Yangon.</v>
          </cell>
          <cell r="G33" t="str">
            <v>Single</v>
          </cell>
          <cell r="H33">
            <v>31281</v>
          </cell>
          <cell r="I33">
            <v>28.838992332968239</v>
          </cell>
          <cell r="J33" t="str">
            <v>Financial Controller</v>
          </cell>
          <cell r="K33" t="str">
            <v>Administration</v>
          </cell>
          <cell r="L33" t="str">
            <v>Office</v>
          </cell>
          <cell r="M33" t="str">
            <v>Yangon</v>
          </cell>
          <cell r="N33" t="str">
            <v>Yangon</v>
          </cell>
          <cell r="O33">
            <v>41533</v>
          </cell>
          <cell r="P33" t="str">
            <v>M2J</v>
          </cell>
          <cell r="Q33">
            <v>41533</v>
          </cell>
          <cell r="R33" t="str">
            <v>Newly Recruited on 16th September 2013</v>
          </cell>
          <cell r="S33">
            <v>41533</v>
          </cell>
          <cell r="T33">
            <v>41640</v>
          </cell>
          <cell r="U33" t="str">
            <v>3 months</v>
          </cell>
          <cell r="V33">
            <v>41623</v>
          </cell>
          <cell r="W33">
            <v>11.960569550930996</v>
          </cell>
          <cell r="X33">
            <v>42004</v>
          </cell>
          <cell r="Y33">
            <v>9.4291581108829554</v>
          </cell>
          <cell r="Z33" t="str">
            <v>s0</v>
          </cell>
          <cell r="AA33" t="str">
            <v>September</v>
          </cell>
          <cell r="AB33" t="str">
            <v>September''14</v>
          </cell>
          <cell r="AY33" t="str">
            <v>September'14</v>
          </cell>
          <cell r="AZ33" t="str">
            <v>09-73110795</v>
          </cell>
        </row>
        <row r="34">
          <cell r="A34" t="str">
            <v>YGN0126</v>
          </cell>
          <cell r="B34" t="str">
            <v>Chan Myae Thu</v>
          </cell>
          <cell r="C34" t="str">
            <v>5/Ya Au Na (N) 060346</v>
          </cell>
          <cell r="D34" t="str">
            <v>M</v>
          </cell>
          <cell r="F34" t="str">
            <v>29/157, Sein Pan Street, Shwe Pyi Thar Township, Yangon</v>
          </cell>
          <cell r="G34" t="str">
            <v>Single</v>
          </cell>
          <cell r="H34">
            <v>29571</v>
          </cell>
          <cell r="I34">
            <v>33.521358159912381</v>
          </cell>
          <cell r="J34" t="str">
            <v>Archivist</v>
          </cell>
          <cell r="K34" t="str">
            <v>Administration</v>
          </cell>
          <cell r="L34" t="str">
            <v>Office</v>
          </cell>
          <cell r="M34" t="str">
            <v>Yangon</v>
          </cell>
          <cell r="N34" t="str">
            <v>Yangon</v>
          </cell>
          <cell r="O34">
            <v>41555</v>
          </cell>
          <cell r="P34" t="str">
            <v>E3J</v>
          </cell>
          <cell r="Q34">
            <v>41555</v>
          </cell>
          <cell r="R34" t="str">
            <v>Newly Recruited on 8th October 2013</v>
          </cell>
          <cell r="S34">
            <v>41555</v>
          </cell>
          <cell r="T34">
            <v>41640</v>
          </cell>
          <cell r="U34" t="str">
            <v>1 month</v>
          </cell>
          <cell r="V34">
            <v>41623</v>
          </cell>
          <cell r="W34">
            <v>11.960569550930996</v>
          </cell>
          <cell r="X34">
            <v>42004</v>
          </cell>
          <cell r="Y34">
            <v>8.7063655030800824</v>
          </cell>
          <cell r="Z34" t="str">
            <v>s0</v>
          </cell>
          <cell r="AA34" t="str">
            <v>October</v>
          </cell>
          <cell r="AB34" t="str">
            <v>October''14</v>
          </cell>
          <cell r="AY34" t="str">
            <v>October'14</v>
          </cell>
          <cell r="AZ34" t="str">
            <v>09-5195654</v>
          </cell>
        </row>
        <row r="35">
          <cell r="A35" t="str">
            <v>YGN0127</v>
          </cell>
          <cell r="B35" t="str">
            <v>Aung Bo Bo Maung</v>
          </cell>
          <cell r="C35" t="str">
            <v>12/La Ka Na (N) 040141</v>
          </cell>
          <cell r="D35" t="str">
            <v>M</v>
          </cell>
          <cell r="E35" t="str">
            <v>U Maung Maung Tin</v>
          </cell>
          <cell r="F35" t="str">
            <v>No.20/331, Thu Kha Mein Street, Shwe Pauk Kan, North Okkalapa Township, Yangon</v>
          </cell>
          <cell r="G35" t="str">
            <v>Single</v>
          </cell>
          <cell r="H35">
            <v>23934</v>
          </cell>
          <cell r="I35">
            <v>48.956736035049289</v>
          </cell>
          <cell r="J35" t="str">
            <v>Watchman</v>
          </cell>
          <cell r="K35" t="str">
            <v>Logistics</v>
          </cell>
          <cell r="L35" t="str">
            <v>Office</v>
          </cell>
          <cell r="M35" t="str">
            <v>Yangon</v>
          </cell>
          <cell r="N35" t="str">
            <v>Yangon</v>
          </cell>
          <cell r="O35">
            <v>41579</v>
          </cell>
          <cell r="P35" t="str">
            <v>E1J</v>
          </cell>
          <cell r="Q35">
            <v>41579</v>
          </cell>
          <cell r="R35" t="str">
            <v>Newly Recruited 1st November 2013</v>
          </cell>
          <cell r="S35">
            <v>41579</v>
          </cell>
          <cell r="T35">
            <v>41640</v>
          </cell>
          <cell r="U35" t="str">
            <v>1 month</v>
          </cell>
          <cell r="V35">
            <v>41608</v>
          </cell>
          <cell r="W35">
            <v>11.960569550930996</v>
          </cell>
          <cell r="X35">
            <v>42004</v>
          </cell>
          <cell r="Y35">
            <v>7.917864476386038</v>
          </cell>
          <cell r="Z35" t="str">
            <v>s0</v>
          </cell>
          <cell r="AA35" t="str">
            <v>November</v>
          </cell>
          <cell r="AB35" t="str">
            <v>November'14</v>
          </cell>
          <cell r="AY35" t="str">
            <v>November'14</v>
          </cell>
          <cell r="AZ35" t="str">
            <v>C/O 09-420046658</v>
          </cell>
        </row>
        <row r="36">
          <cell r="A36" t="str">
            <v>YGN0128</v>
          </cell>
          <cell r="B36" t="str">
            <v>Saw Sunny</v>
          </cell>
          <cell r="C36" t="str">
            <v>12/Da Ga Ma (N) 002809</v>
          </cell>
          <cell r="D36" t="str">
            <v>M</v>
          </cell>
          <cell r="E36" t="str">
            <v>U Saw Nay Doh</v>
          </cell>
          <cell r="F36" t="str">
            <v>#862, Khay Mar Street, Ward-43, Dagon Myothit I(North) Township, Yangon.</v>
          </cell>
          <cell r="G36" t="str">
            <v>Married</v>
          </cell>
          <cell r="H36">
            <v>28945</v>
          </cell>
          <cell r="I36">
            <v>35.235487404162107</v>
          </cell>
          <cell r="J36" t="str">
            <v>Reporting Manager</v>
          </cell>
          <cell r="K36" t="str">
            <v>Administration</v>
          </cell>
          <cell r="L36" t="str">
            <v>Office</v>
          </cell>
          <cell r="M36" t="str">
            <v>Yangon</v>
          </cell>
          <cell r="N36" t="str">
            <v>Yangon</v>
          </cell>
          <cell r="O36">
            <v>41610</v>
          </cell>
          <cell r="P36" t="str">
            <v>M1J</v>
          </cell>
          <cell r="Q36">
            <v>41610</v>
          </cell>
          <cell r="R36" t="str">
            <v>Newly Recruited 2nd December 2013</v>
          </cell>
          <cell r="S36">
            <v>41610</v>
          </cell>
          <cell r="T36">
            <v>41640</v>
          </cell>
          <cell r="U36" t="str">
            <v>3 months</v>
          </cell>
          <cell r="V36">
            <v>41699</v>
          </cell>
          <cell r="W36">
            <v>11.960569550930996</v>
          </cell>
          <cell r="X36">
            <v>42004</v>
          </cell>
          <cell r="Y36">
            <v>6.8993839835728945</v>
          </cell>
          <cell r="Z36" t="str">
            <v>s0</v>
          </cell>
          <cell r="AA36" t="str">
            <v>December</v>
          </cell>
          <cell r="AB36" t="str">
            <v>December'14</v>
          </cell>
          <cell r="AY36" t="str">
            <v>December'14</v>
          </cell>
          <cell r="AZ36" t="str">
            <v>09-31557569/098616314</v>
          </cell>
        </row>
        <row r="37">
          <cell r="A37" t="str">
            <v>YGN0131</v>
          </cell>
          <cell r="B37" t="str">
            <v>Than Htut</v>
          </cell>
          <cell r="C37" t="str">
            <v>5/KaNaNa (N) 040557</v>
          </cell>
          <cell r="D37" t="str">
            <v>M</v>
          </cell>
          <cell r="F37" t="str">
            <v>#22, Floor 5(A), Awba Street, Kyaut Maung Gyi Quarter, Tarmwe Township</v>
          </cell>
          <cell r="G37" t="str">
            <v>Married</v>
          </cell>
          <cell r="H37">
            <v>28976</v>
          </cell>
          <cell r="I37">
            <v>35.150602409638559</v>
          </cell>
          <cell r="J37" t="str">
            <v>Storekeeper</v>
          </cell>
          <cell r="K37" t="str">
            <v>Logistics</v>
          </cell>
          <cell r="L37" t="str">
            <v>Office</v>
          </cell>
          <cell r="M37" t="str">
            <v>Yangon</v>
          </cell>
          <cell r="N37" t="str">
            <v>Yangon</v>
          </cell>
          <cell r="O37">
            <v>41694</v>
          </cell>
          <cell r="P37" t="str">
            <v>T1J</v>
          </cell>
          <cell r="Q37">
            <v>41715</v>
          </cell>
          <cell r="R37" t="str">
            <v>Newly Recruited on 17th March 2014</v>
          </cell>
          <cell r="S37">
            <v>41715</v>
          </cell>
          <cell r="T37">
            <v>41715</v>
          </cell>
          <cell r="U37" t="str">
            <v>2 months</v>
          </cell>
          <cell r="V37">
            <v>41775</v>
          </cell>
          <cell r="W37">
            <v>9.4961664841182909</v>
          </cell>
          <cell r="X37">
            <v>42004</v>
          </cell>
          <cell r="Y37">
            <v>3.4496919917864473</v>
          </cell>
          <cell r="Z37" t="str">
            <v>s0</v>
          </cell>
          <cell r="AA37" t="str">
            <v xml:space="preserve">March </v>
          </cell>
          <cell r="AB37" t="str">
            <v>March '15</v>
          </cell>
          <cell r="AY37" t="str">
            <v>March'15</v>
          </cell>
          <cell r="AZ37" t="str">
            <v>09-256046171</v>
          </cell>
        </row>
        <row r="38">
          <cell r="A38" t="str">
            <v>YGN0132</v>
          </cell>
          <cell r="B38" t="str">
            <v>Sai Nay Zaw Myint</v>
          </cell>
          <cell r="C38" t="str">
            <v>12/Ou Ka Ta (N) 172753</v>
          </cell>
          <cell r="D38" t="str">
            <v>M</v>
          </cell>
          <cell r="F38" t="str">
            <v>No.(2), Building (404), Zezawar Housing, South Okkalapa Township, Yangon</v>
          </cell>
          <cell r="G38" t="str">
            <v>Single</v>
          </cell>
          <cell r="H38">
            <v>32494</v>
          </cell>
          <cell r="I38">
            <v>25.517524644030669</v>
          </cell>
          <cell r="J38" t="str">
            <v>Purchaser</v>
          </cell>
          <cell r="K38" t="str">
            <v>Logistics</v>
          </cell>
          <cell r="L38" t="str">
            <v>Office</v>
          </cell>
          <cell r="M38" t="str">
            <v>Yangon</v>
          </cell>
          <cell r="N38" t="str">
            <v>Yangon</v>
          </cell>
          <cell r="O38">
            <v>41730</v>
          </cell>
          <cell r="P38" t="str">
            <v>T2J</v>
          </cell>
          <cell r="Q38">
            <v>41730</v>
          </cell>
          <cell r="R38" t="str">
            <v>Newly Recruited on 1st April 2014</v>
          </cell>
          <cell r="S38">
            <v>41730</v>
          </cell>
          <cell r="T38">
            <v>41730</v>
          </cell>
          <cell r="U38" t="str">
            <v>2 months</v>
          </cell>
          <cell r="V38">
            <v>41820</v>
          </cell>
          <cell r="W38">
            <v>9.0032858707557502</v>
          </cell>
          <cell r="X38">
            <v>42004</v>
          </cell>
          <cell r="Y38">
            <v>2.9568788501026693</v>
          </cell>
          <cell r="Z38" t="str">
            <v>s0</v>
          </cell>
          <cell r="AA38" t="str">
            <v>April</v>
          </cell>
          <cell r="AB38" t="str">
            <v>Apil'15</v>
          </cell>
          <cell r="AY38" t="str">
            <v>March'15</v>
          </cell>
          <cell r="AZ38" t="str">
            <v>09-256046171</v>
          </cell>
        </row>
        <row r="39">
          <cell r="A39" t="str">
            <v>YGN0133</v>
          </cell>
          <cell r="B39" t="str">
            <v>Dal Kom Lian</v>
          </cell>
          <cell r="C39" t="str">
            <v>4/HaKaNa (N)025811</v>
          </cell>
          <cell r="D39" t="str">
            <v>M</v>
          </cell>
          <cell r="E39" t="str">
            <v>U Dam Khua Nang</v>
          </cell>
          <cell r="F39" t="str">
            <v># 85,8th floor, Mingalar Street,Sanchaung T/S, Yangon</v>
          </cell>
          <cell r="G39" t="str">
            <v>Single</v>
          </cell>
          <cell r="H39">
            <v>30392</v>
          </cell>
          <cell r="I39">
            <v>31.273274917853232</v>
          </cell>
          <cell r="J39" t="str">
            <v>Deputy Head of Department (Human Resources)</v>
          </cell>
          <cell r="K39" t="str">
            <v>Administration</v>
          </cell>
          <cell r="L39" t="str">
            <v>Office</v>
          </cell>
          <cell r="M39" t="str">
            <v>Yangon</v>
          </cell>
          <cell r="N39" t="str">
            <v>Yangon</v>
          </cell>
          <cell r="O39">
            <v>41761</v>
          </cell>
          <cell r="P39" t="str">
            <v>M2J</v>
          </cell>
          <cell r="Q39">
            <v>41761</v>
          </cell>
          <cell r="R39" t="str">
            <v>Newly Recruited on 2nd May 2014</v>
          </cell>
          <cell r="S39">
            <v>41761</v>
          </cell>
          <cell r="T39">
            <v>41761</v>
          </cell>
          <cell r="U39" t="str">
            <v>3 months</v>
          </cell>
          <cell r="V39">
            <v>41852</v>
          </cell>
          <cell r="W39">
            <v>7.9846659364731654</v>
          </cell>
          <cell r="X39">
            <v>42004</v>
          </cell>
          <cell r="Y39">
            <v>1.9383983572895276</v>
          </cell>
          <cell r="Z39" t="str">
            <v>s0</v>
          </cell>
          <cell r="AA39" t="str">
            <v>May</v>
          </cell>
          <cell r="AB39" t="str">
            <v>May'15</v>
          </cell>
          <cell r="AY39" t="str">
            <v>May'15</v>
          </cell>
          <cell r="AZ39">
            <v>254276869</v>
          </cell>
        </row>
        <row r="41">
          <cell r="A41" t="str">
            <v>TOTAL</v>
          </cell>
          <cell r="B41">
            <v>36</v>
          </cell>
        </row>
        <row r="46">
          <cell r="X46" t="str">
            <v xml:space="preserve"> </v>
          </cell>
        </row>
        <row r="47">
          <cell r="B47" t="str">
            <v xml:space="preserve"> </v>
          </cell>
        </row>
      </sheetData>
      <sheetData sheetId="2">
        <row r="3">
          <cell r="A3" t="str">
            <v>Staff Code</v>
          </cell>
          <cell r="B3" t="str">
            <v>Name</v>
          </cell>
          <cell r="C3" t="str">
            <v>DEPARTMENT</v>
          </cell>
          <cell r="D3" t="str">
            <v>Starting date current contract</v>
          </cell>
          <cell r="E3" t="str">
            <v>Ending date current contract</v>
          </cell>
          <cell r="F3" t="str">
            <v>ENTITLED ANNUAL LEAVES
in contract</v>
          </cell>
          <cell r="G3" t="str">
            <v>ENTITLED CASUAL LEAVES
in contract</v>
          </cell>
          <cell r="H3" t="str">
            <v>AL balance at the beginning of current month</v>
          </cell>
          <cell r="I3" t="str">
            <v>Casual leave balance at the beginning of Current Month</v>
          </cell>
          <cell r="J3" t="str">
            <v>Total AL taken at M-1</v>
          </cell>
          <cell r="K3" t="str">
            <v>Total CL taken at M-1</v>
          </cell>
          <cell r="L3" t="str">
            <v xml:space="preserve">Compensated Day off balance at M-1 </v>
          </cell>
          <cell r="M3" t="str">
            <v xml:space="preserve">Sick Leaves taken at M-1 </v>
          </cell>
          <cell r="N3" t="str">
            <v>Family leaves taken at M-1</v>
          </cell>
          <cell r="O3" t="str">
            <v>Study leaves taken at M-1</v>
          </cell>
          <cell r="P3" t="str">
            <v>AL
(annual leave)</v>
          </cell>
          <cell r="Q3" t="str">
            <v>CL 
(casual leave)</v>
          </cell>
          <cell r="R3" t="str">
            <v>FL 
(family leave)</v>
          </cell>
          <cell r="S3" t="str">
            <v>STL
(study leave)</v>
          </cell>
          <cell r="T3" t="str">
            <v>ML 
(maternity leave)</v>
          </cell>
          <cell r="U3" t="str">
            <v>CTL
(circumstancial leave)</v>
          </cell>
          <cell r="V3" t="str">
            <v>UL
(unpaid leave)</v>
          </cell>
          <cell r="W3" t="str">
            <v>SL 
(100 % pay)</v>
          </cell>
          <cell r="X3" t="str">
            <v>SL
(50% pay)</v>
          </cell>
          <cell r="Y3" t="str">
            <v>SL 
(25% pay)</v>
          </cell>
          <cell r="Z3" t="str">
            <v>SL 
(0% pay)</v>
          </cell>
          <cell r="AA3" t="str">
            <v>Total monthly SL</v>
          </cell>
          <cell r="AB3" t="str">
            <v xml:space="preserve">Compensated DAY OFF taken </v>
          </cell>
          <cell r="AC3" t="str">
            <v xml:space="preserve">Compensated DAY OFF accrued </v>
          </cell>
          <cell r="AD3" t="str">
            <v>Stand By</v>
          </cell>
          <cell r="AE3" t="str">
            <v>Overtime (working days)</v>
          </cell>
          <cell r="AF3" t="str">
            <v>Overtime (working Official Holidays)</v>
          </cell>
          <cell r="AG3" t="str">
            <v xml:space="preserve">Compensated day off balance at M </v>
          </cell>
          <cell r="AH3" t="str">
            <v>Estimated AL balance by end of  contract at M</v>
          </cell>
          <cell r="AI3" t="str">
            <v>Estimated CL balance by end of  contract at M</v>
          </cell>
          <cell r="AJ3" t="str">
            <v>Total AL taken at M</v>
          </cell>
          <cell r="AK3" t="str">
            <v>Total CL taken at M</v>
          </cell>
          <cell r="AL3" t="str">
            <v xml:space="preserve">Total Sick leaves at M </v>
          </cell>
        </row>
        <row r="4">
          <cell r="A4" t="str">
            <v>YGN0027</v>
          </cell>
          <cell r="B4" t="str">
            <v>Mary</v>
          </cell>
          <cell r="C4" t="str">
            <v>Administration</v>
          </cell>
          <cell r="D4">
            <v>41640</v>
          </cell>
          <cell r="E4">
            <v>42004</v>
          </cell>
          <cell r="F4">
            <v>15</v>
          </cell>
          <cell r="G4">
            <v>6</v>
          </cell>
          <cell r="H4">
            <v>14</v>
          </cell>
          <cell r="I4">
            <v>5.5</v>
          </cell>
          <cell r="J4">
            <v>1</v>
          </cell>
          <cell r="K4">
            <v>0.5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AA4">
            <v>0</v>
          </cell>
          <cell r="AG4">
            <v>0</v>
          </cell>
          <cell r="AH4">
            <v>14</v>
          </cell>
          <cell r="AI4">
            <v>5.5</v>
          </cell>
          <cell r="AJ4">
            <v>1</v>
          </cell>
          <cell r="AK4">
            <v>0.5</v>
          </cell>
          <cell r="AL4">
            <v>0</v>
          </cell>
        </row>
        <row r="5">
          <cell r="A5" t="str">
            <v>YGN0016</v>
          </cell>
          <cell r="B5" t="str">
            <v>Andrew</v>
          </cell>
          <cell r="C5" t="str">
            <v>Logistics</v>
          </cell>
          <cell r="D5">
            <v>41640</v>
          </cell>
          <cell r="E5">
            <v>42004</v>
          </cell>
          <cell r="F5">
            <v>15</v>
          </cell>
          <cell r="G5">
            <v>6</v>
          </cell>
          <cell r="H5">
            <v>15</v>
          </cell>
          <cell r="I5">
            <v>6</v>
          </cell>
          <cell r="J5">
            <v>0</v>
          </cell>
          <cell r="K5">
            <v>0</v>
          </cell>
          <cell r="L5">
            <v>4</v>
          </cell>
          <cell r="M5">
            <v>0</v>
          </cell>
          <cell r="N5">
            <v>0</v>
          </cell>
          <cell r="O5">
            <v>0</v>
          </cell>
          <cell r="AA5">
            <v>0</v>
          </cell>
          <cell r="AG5">
            <v>4</v>
          </cell>
          <cell r="AH5">
            <v>15</v>
          </cell>
          <cell r="AI5">
            <v>6</v>
          </cell>
          <cell r="AJ5">
            <v>0</v>
          </cell>
          <cell r="AK5">
            <v>0</v>
          </cell>
          <cell r="AL5">
            <v>0</v>
          </cell>
        </row>
        <row r="6">
          <cell r="A6" t="str">
            <v>YGN0007</v>
          </cell>
          <cell r="B6" t="str">
            <v>Annie @ Than Than Win</v>
          </cell>
          <cell r="C6" t="str">
            <v>Administration</v>
          </cell>
          <cell r="D6">
            <v>41640</v>
          </cell>
          <cell r="E6">
            <v>42004</v>
          </cell>
          <cell r="F6">
            <v>15</v>
          </cell>
          <cell r="G6">
            <v>6</v>
          </cell>
          <cell r="H6">
            <v>13</v>
          </cell>
          <cell r="I6">
            <v>4</v>
          </cell>
          <cell r="J6">
            <v>2</v>
          </cell>
          <cell r="K6">
            <v>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AA6">
            <v>0</v>
          </cell>
          <cell r="AG6">
            <v>0</v>
          </cell>
          <cell r="AH6">
            <v>13</v>
          </cell>
          <cell r="AI6">
            <v>4</v>
          </cell>
          <cell r="AJ6">
            <v>2</v>
          </cell>
          <cell r="AK6">
            <v>2</v>
          </cell>
          <cell r="AL6">
            <v>0</v>
          </cell>
        </row>
        <row r="7">
          <cell r="A7" t="str">
            <v>YGN0014</v>
          </cell>
          <cell r="B7" t="str">
            <v>Aung Shwe</v>
          </cell>
          <cell r="C7" t="str">
            <v>Logistics</v>
          </cell>
          <cell r="D7">
            <v>41640</v>
          </cell>
          <cell r="E7">
            <v>42004</v>
          </cell>
          <cell r="F7">
            <v>15</v>
          </cell>
          <cell r="G7">
            <v>6</v>
          </cell>
          <cell r="H7">
            <v>15</v>
          </cell>
          <cell r="I7">
            <v>5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AA7">
            <v>0</v>
          </cell>
          <cell r="AG7">
            <v>0</v>
          </cell>
          <cell r="AH7">
            <v>15</v>
          </cell>
          <cell r="AI7">
            <v>5</v>
          </cell>
          <cell r="AJ7">
            <v>0</v>
          </cell>
          <cell r="AK7">
            <v>1</v>
          </cell>
          <cell r="AL7">
            <v>0</v>
          </cell>
        </row>
        <row r="8">
          <cell r="A8" t="str">
            <v>YGN0008</v>
          </cell>
          <cell r="B8" t="str">
            <v>Benjamin</v>
          </cell>
          <cell r="C8" t="str">
            <v>Logistics</v>
          </cell>
          <cell r="D8">
            <v>41640</v>
          </cell>
          <cell r="E8">
            <v>42004</v>
          </cell>
          <cell r="F8">
            <v>15</v>
          </cell>
          <cell r="G8">
            <v>6</v>
          </cell>
          <cell r="H8">
            <v>15</v>
          </cell>
          <cell r="I8">
            <v>5</v>
          </cell>
          <cell r="J8">
            <v>0</v>
          </cell>
          <cell r="K8">
            <v>1</v>
          </cell>
          <cell r="L8">
            <v>4</v>
          </cell>
          <cell r="M8">
            <v>4</v>
          </cell>
          <cell r="N8">
            <v>0</v>
          </cell>
          <cell r="O8">
            <v>0</v>
          </cell>
          <cell r="AA8">
            <v>0</v>
          </cell>
          <cell r="AG8">
            <v>4</v>
          </cell>
          <cell r="AH8">
            <v>15</v>
          </cell>
          <cell r="AI8">
            <v>5</v>
          </cell>
          <cell r="AJ8">
            <v>0</v>
          </cell>
          <cell r="AK8">
            <v>1</v>
          </cell>
          <cell r="AL8">
            <v>4</v>
          </cell>
        </row>
        <row r="9">
          <cell r="A9" t="str">
            <v>YGN0004</v>
          </cell>
          <cell r="B9" t="str">
            <v>Elizabeth</v>
          </cell>
          <cell r="C9" t="str">
            <v>Administration</v>
          </cell>
          <cell r="D9">
            <v>41640</v>
          </cell>
          <cell r="E9">
            <v>42004</v>
          </cell>
          <cell r="F9">
            <v>15</v>
          </cell>
          <cell r="G9">
            <v>6</v>
          </cell>
          <cell r="H9">
            <v>7</v>
          </cell>
          <cell r="I9">
            <v>6</v>
          </cell>
          <cell r="J9">
            <v>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AA9">
            <v>0</v>
          </cell>
          <cell r="AG9">
            <v>0</v>
          </cell>
          <cell r="AH9">
            <v>7</v>
          </cell>
          <cell r="AI9">
            <v>6</v>
          </cell>
          <cell r="AJ9">
            <v>8</v>
          </cell>
          <cell r="AK9">
            <v>0</v>
          </cell>
          <cell r="AL9">
            <v>0</v>
          </cell>
        </row>
        <row r="10">
          <cell r="A10" t="str">
            <v>YGN0025</v>
          </cell>
          <cell r="B10" t="str">
            <v>Khaing Min</v>
          </cell>
          <cell r="C10" t="str">
            <v>Logistics</v>
          </cell>
          <cell r="D10">
            <v>41640</v>
          </cell>
          <cell r="E10">
            <v>42004</v>
          </cell>
          <cell r="F10">
            <v>15</v>
          </cell>
          <cell r="G10">
            <v>6</v>
          </cell>
          <cell r="H10">
            <v>13</v>
          </cell>
          <cell r="I10">
            <v>6</v>
          </cell>
          <cell r="J10">
            <v>2</v>
          </cell>
          <cell r="K10">
            <v>0</v>
          </cell>
          <cell r="L10">
            <v>0</v>
          </cell>
          <cell r="M10">
            <v>3</v>
          </cell>
          <cell r="N10">
            <v>0</v>
          </cell>
          <cell r="O10">
            <v>0</v>
          </cell>
          <cell r="AA10">
            <v>0</v>
          </cell>
          <cell r="AG10">
            <v>0</v>
          </cell>
          <cell r="AH10">
            <v>13</v>
          </cell>
          <cell r="AI10">
            <v>6</v>
          </cell>
          <cell r="AJ10">
            <v>2</v>
          </cell>
          <cell r="AK10">
            <v>0</v>
          </cell>
          <cell r="AL10">
            <v>3</v>
          </cell>
        </row>
        <row r="11">
          <cell r="A11" t="str">
            <v>YGN0003</v>
          </cell>
          <cell r="B11" t="str">
            <v>Matilda</v>
          </cell>
          <cell r="C11" t="str">
            <v>Administration</v>
          </cell>
          <cell r="D11">
            <v>41640</v>
          </cell>
          <cell r="E11">
            <v>42004</v>
          </cell>
          <cell r="F11">
            <v>15</v>
          </cell>
          <cell r="G11">
            <v>6</v>
          </cell>
          <cell r="H11">
            <v>15</v>
          </cell>
          <cell r="I11">
            <v>3</v>
          </cell>
          <cell r="J11">
            <v>0</v>
          </cell>
          <cell r="K11">
            <v>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AA11">
            <v>0</v>
          </cell>
          <cell r="AG11">
            <v>0</v>
          </cell>
          <cell r="AH11">
            <v>15</v>
          </cell>
          <cell r="AI11">
            <v>3</v>
          </cell>
          <cell r="AJ11">
            <v>0</v>
          </cell>
          <cell r="AK11">
            <v>3</v>
          </cell>
          <cell r="AL11">
            <v>0</v>
          </cell>
        </row>
        <row r="12">
          <cell r="A12" t="str">
            <v>YGN0031</v>
          </cell>
          <cell r="B12" t="str">
            <v>Nan Hnin Nu Nu Thein</v>
          </cell>
          <cell r="C12" t="str">
            <v>Administration</v>
          </cell>
          <cell r="D12">
            <v>41640</v>
          </cell>
          <cell r="E12">
            <v>42004</v>
          </cell>
          <cell r="F12">
            <v>15</v>
          </cell>
          <cell r="G12">
            <v>6</v>
          </cell>
          <cell r="H12">
            <v>14.5</v>
          </cell>
          <cell r="I12">
            <v>3.5</v>
          </cell>
          <cell r="J12">
            <v>0.5</v>
          </cell>
          <cell r="K12">
            <v>2.5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AA12">
            <v>0</v>
          </cell>
          <cell r="AG12">
            <v>0</v>
          </cell>
          <cell r="AH12">
            <v>14.5</v>
          </cell>
          <cell r="AI12">
            <v>3.5</v>
          </cell>
          <cell r="AJ12">
            <v>0.5</v>
          </cell>
          <cell r="AK12">
            <v>2.5</v>
          </cell>
          <cell r="AL12">
            <v>0</v>
          </cell>
        </row>
        <row r="13">
          <cell r="A13" t="str">
            <v>YGN0032</v>
          </cell>
          <cell r="B13" t="str">
            <v>Aye Aye Mi</v>
          </cell>
          <cell r="C13" t="str">
            <v>Administration</v>
          </cell>
          <cell r="D13">
            <v>41640</v>
          </cell>
          <cell r="E13">
            <v>42004</v>
          </cell>
          <cell r="F13">
            <v>15</v>
          </cell>
          <cell r="G13">
            <v>6</v>
          </cell>
          <cell r="H13">
            <v>15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AA13">
            <v>0</v>
          </cell>
          <cell r="AG13">
            <v>0</v>
          </cell>
          <cell r="AH13">
            <v>15</v>
          </cell>
          <cell r="AI13">
            <v>6</v>
          </cell>
          <cell r="AJ13">
            <v>0</v>
          </cell>
          <cell r="AK13">
            <v>0</v>
          </cell>
          <cell r="AL13">
            <v>0</v>
          </cell>
        </row>
        <row r="14">
          <cell r="A14" t="str">
            <v>YGN0039</v>
          </cell>
          <cell r="B14" t="str">
            <v>Maung Naing Oo</v>
          </cell>
          <cell r="C14" t="str">
            <v>Logistics</v>
          </cell>
          <cell r="D14">
            <v>41680</v>
          </cell>
          <cell r="E14">
            <v>42004</v>
          </cell>
          <cell r="F14">
            <v>13</v>
          </cell>
          <cell r="G14">
            <v>5</v>
          </cell>
          <cell r="H14">
            <v>13</v>
          </cell>
          <cell r="I14">
            <v>3</v>
          </cell>
          <cell r="J14">
            <v>2</v>
          </cell>
          <cell r="K14">
            <v>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AA14">
            <v>0</v>
          </cell>
          <cell r="AG14">
            <v>0</v>
          </cell>
          <cell r="AH14">
            <v>13</v>
          </cell>
          <cell r="AI14">
            <v>3</v>
          </cell>
          <cell r="AJ14">
            <v>2</v>
          </cell>
          <cell r="AK14">
            <v>3</v>
          </cell>
          <cell r="AL14">
            <v>0</v>
          </cell>
        </row>
        <row r="15">
          <cell r="A15" t="str">
            <v>YGN0036</v>
          </cell>
          <cell r="B15" t="str">
            <v>Saw Willy</v>
          </cell>
          <cell r="C15" t="str">
            <v>Logistics</v>
          </cell>
          <cell r="D15">
            <v>41640</v>
          </cell>
          <cell r="E15">
            <v>42004</v>
          </cell>
          <cell r="F15">
            <v>15</v>
          </cell>
          <cell r="G15">
            <v>6</v>
          </cell>
          <cell r="H15">
            <v>13</v>
          </cell>
          <cell r="I15">
            <v>6</v>
          </cell>
          <cell r="J15">
            <v>2</v>
          </cell>
          <cell r="K15">
            <v>0</v>
          </cell>
          <cell r="L15">
            <v>2</v>
          </cell>
          <cell r="M15">
            <v>0</v>
          </cell>
          <cell r="N15">
            <v>0</v>
          </cell>
          <cell r="O15">
            <v>0</v>
          </cell>
          <cell r="AA15">
            <v>0</v>
          </cell>
          <cell r="AG15">
            <v>2</v>
          </cell>
          <cell r="AH15">
            <v>13</v>
          </cell>
          <cell r="AI15">
            <v>6</v>
          </cell>
          <cell r="AJ15">
            <v>2</v>
          </cell>
          <cell r="AK15">
            <v>0</v>
          </cell>
          <cell r="AL15">
            <v>0</v>
          </cell>
        </row>
        <row r="16">
          <cell r="A16" t="str">
            <v>YGN0043</v>
          </cell>
          <cell r="B16" t="str">
            <v>U Nagaraju</v>
          </cell>
          <cell r="C16" t="str">
            <v>Logistics</v>
          </cell>
          <cell r="D16">
            <v>41640</v>
          </cell>
          <cell r="E16">
            <v>42004</v>
          </cell>
          <cell r="F16">
            <v>15</v>
          </cell>
          <cell r="G16">
            <v>6</v>
          </cell>
          <cell r="H16">
            <v>13</v>
          </cell>
          <cell r="I16">
            <v>6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AA16">
            <v>0</v>
          </cell>
          <cell r="AG16">
            <v>0</v>
          </cell>
          <cell r="AH16">
            <v>13</v>
          </cell>
          <cell r="AI16">
            <v>6</v>
          </cell>
          <cell r="AJ16">
            <v>2</v>
          </cell>
          <cell r="AK16">
            <v>0</v>
          </cell>
          <cell r="AL16">
            <v>0</v>
          </cell>
        </row>
        <row r="17">
          <cell r="A17" t="str">
            <v>YGN0011</v>
          </cell>
          <cell r="B17" t="str">
            <v>Win Thein</v>
          </cell>
          <cell r="C17" t="str">
            <v>Logistics</v>
          </cell>
          <cell r="D17">
            <v>41640</v>
          </cell>
          <cell r="E17">
            <v>42004</v>
          </cell>
          <cell r="F17">
            <v>15</v>
          </cell>
          <cell r="G17">
            <v>6</v>
          </cell>
          <cell r="H17">
            <v>14</v>
          </cell>
          <cell r="I17">
            <v>6</v>
          </cell>
          <cell r="J17">
            <v>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AA17">
            <v>0</v>
          </cell>
          <cell r="AG17">
            <v>0</v>
          </cell>
          <cell r="AH17">
            <v>14</v>
          </cell>
          <cell r="AI17">
            <v>6</v>
          </cell>
          <cell r="AJ17">
            <v>1</v>
          </cell>
          <cell r="AK17">
            <v>0</v>
          </cell>
          <cell r="AL17">
            <v>0</v>
          </cell>
        </row>
        <row r="18">
          <cell r="A18" t="str">
            <v>YGN0072</v>
          </cell>
          <cell r="B18" t="str">
            <v>Yan Naing Lin</v>
          </cell>
          <cell r="C18" t="str">
            <v>Logistics</v>
          </cell>
          <cell r="D18">
            <v>41640</v>
          </cell>
          <cell r="E18">
            <v>42004</v>
          </cell>
          <cell r="F18">
            <v>15</v>
          </cell>
          <cell r="G18">
            <v>6</v>
          </cell>
          <cell r="H18">
            <v>15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AA18">
            <v>0</v>
          </cell>
          <cell r="AG18">
            <v>0</v>
          </cell>
          <cell r="AH18">
            <v>15</v>
          </cell>
          <cell r="AI18">
            <v>6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YGN0074</v>
          </cell>
          <cell r="B19" t="str">
            <v>Thaw Zayar</v>
          </cell>
          <cell r="C19" t="str">
            <v>Logistics</v>
          </cell>
          <cell r="D19">
            <v>41640</v>
          </cell>
          <cell r="E19">
            <v>42004</v>
          </cell>
          <cell r="F19">
            <v>15</v>
          </cell>
          <cell r="G19">
            <v>6</v>
          </cell>
          <cell r="H19">
            <v>15</v>
          </cell>
          <cell r="I19">
            <v>4.5</v>
          </cell>
          <cell r="J19">
            <v>0</v>
          </cell>
          <cell r="K19">
            <v>1.5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AA19">
            <v>0</v>
          </cell>
          <cell r="AG19">
            <v>0</v>
          </cell>
          <cell r="AH19">
            <v>15</v>
          </cell>
          <cell r="AI19">
            <v>4.5</v>
          </cell>
          <cell r="AJ19">
            <v>0</v>
          </cell>
          <cell r="AK19">
            <v>1.5</v>
          </cell>
          <cell r="AL19">
            <v>0</v>
          </cell>
        </row>
        <row r="20">
          <cell r="A20" t="str">
            <v>YGN0059</v>
          </cell>
          <cell r="B20" t="str">
            <v>Zaw Lin</v>
          </cell>
          <cell r="C20" t="str">
            <v>Logistics</v>
          </cell>
          <cell r="D20">
            <v>41640</v>
          </cell>
          <cell r="E20">
            <v>42004</v>
          </cell>
          <cell r="F20">
            <v>15</v>
          </cell>
          <cell r="G20">
            <v>6</v>
          </cell>
          <cell r="H20">
            <v>10</v>
          </cell>
          <cell r="I20">
            <v>6</v>
          </cell>
          <cell r="J20">
            <v>5</v>
          </cell>
          <cell r="K20">
            <v>0</v>
          </cell>
          <cell r="L20">
            <v>4</v>
          </cell>
          <cell r="M20">
            <v>3</v>
          </cell>
          <cell r="N20">
            <v>0</v>
          </cell>
          <cell r="O20">
            <v>0</v>
          </cell>
          <cell r="AA20">
            <v>0</v>
          </cell>
          <cell r="AG20">
            <v>4</v>
          </cell>
          <cell r="AH20">
            <v>10</v>
          </cell>
          <cell r="AI20">
            <v>6</v>
          </cell>
          <cell r="AJ20">
            <v>5</v>
          </cell>
          <cell r="AK20">
            <v>0</v>
          </cell>
          <cell r="AL20">
            <v>3</v>
          </cell>
        </row>
        <row r="21">
          <cell r="A21" t="str">
            <v>BGL0124</v>
          </cell>
          <cell r="B21" t="str">
            <v>Zing Lian Cing</v>
          </cell>
          <cell r="C21" t="str">
            <v>Food Security</v>
          </cell>
          <cell r="D21">
            <v>41640</v>
          </cell>
          <cell r="E21">
            <v>42004</v>
          </cell>
          <cell r="F21">
            <v>15</v>
          </cell>
          <cell r="G21">
            <v>6</v>
          </cell>
          <cell r="H21">
            <v>13</v>
          </cell>
          <cell r="I21">
            <v>3</v>
          </cell>
          <cell r="J21">
            <v>2</v>
          </cell>
          <cell r="K21">
            <v>3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AA21">
            <v>0</v>
          </cell>
          <cell r="AG21">
            <v>0</v>
          </cell>
          <cell r="AH21">
            <v>13</v>
          </cell>
          <cell r="AI21">
            <v>3</v>
          </cell>
          <cell r="AJ21">
            <v>2</v>
          </cell>
          <cell r="AK21">
            <v>3</v>
          </cell>
          <cell r="AL21">
            <v>0</v>
          </cell>
        </row>
        <row r="22">
          <cell r="A22" t="str">
            <v>YGN0104</v>
          </cell>
          <cell r="B22" t="str">
            <v>Naw Mu Thaw</v>
          </cell>
          <cell r="C22" t="str">
            <v>Administration</v>
          </cell>
          <cell r="D22">
            <v>41640</v>
          </cell>
          <cell r="E22">
            <v>42004</v>
          </cell>
          <cell r="F22">
            <v>15</v>
          </cell>
          <cell r="G22">
            <v>6</v>
          </cell>
          <cell r="H22">
            <v>12.5</v>
          </cell>
          <cell r="I22">
            <v>3</v>
          </cell>
          <cell r="J22">
            <v>2.5</v>
          </cell>
          <cell r="K22">
            <v>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AA22">
            <v>0</v>
          </cell>
          <cell r="AG22">
            <v>0</v>
          </cell>
          <cell r="AH22">
            <v>12.5</v>
          </cell>
          <cell r="AI22">
            <v>3</v>
          </cell>
          <cell r="AJ22">
            <v>2.5</v>
          </cell>
          <cell r="AK22">
            <v>3</v>
          </cell>
          <cell r="AL22">
            <v>0</v>
          </cell>
        </row>
        <row r="23">
          <cell r="A23" t="str">
            <v>YGN0107</v>
          </cell>
          <cell r="B23" t="str">
            <v>Aung Thura Tun</v>
          </cell>
          <cell r="C23" t="str">
            <v>Logistics</v>
          </cell>
          <cell r="D23">
            <v>41640</v>
          </cell>
          <cell r="E23">
            <v>42004</v>
          </cell>
          <cell r="F23">
            <v>15</v>
          </cell>
          <cell r="G23">
            <v>6</v>
          </cell>
          <cell r="H23">
            <v>15</v>
          </cell>
          <cell r="I23">
            <v>4.5</v>
          </cell>
          <cell r="J23">
            <v>0</v>
          </cell>
          <cell r="K23">
            <v>1.5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AA23">
            <v>0</v>
          </cell>
          <cell r="AG23">
            <v>0</v>
          </cell>
          <cell r="AH23">
            <v>15</v>
          </cell>
          <cell r="AI23">
            <v>4.5</v>
          </cell>
          <cell r="AJ23">
            <v>0</v>
          </cell>
          <cell r="AK23">
            <v>1.5</v>
          </cell>
          <cell r="AL23">
            <v>0</v>
          </cell>
        </row>
        <row r="24">
          <cell r="A24" t="str">
            <v>YGN0110</v>
          </cell>
          <cell r="B24" t="str">
            <v>Dr.Kyawt Thazin Oo</v>
          </cell>
          <cell r="C24" t="str">
            <v>Sustain</v>
          </cell>
          <cell r="D24">
            <v>41640</v>
          </cell>
          <cell r="E24">
            <v>42004</v>
          </cell>
          <cell r="F24">
            <v>15</v>
          </cell>
          <cell r="G24">
            <v>6</v>
          </cell>
          <cell r="H24">
            <v>15</v>
          </cell>
          <cell r="I24">
            <v>4</v>
          </cell>
          <cell r="J24">
            <v>0</v>
          </cell>
          <cell r="K24">
            <v>2</v>
          </cell>
          <cell r="L24">
            <v>6</v>
          </cell>
          <cell r="M24">
            <v>0</v>
          </cell>
          <cell r="N24">
            <v>0</v>
          </cell>
          <cell r="O24">
            <v>0</v>
          </cell>
          <cell r="AA24">
            <v>0</v>
          </cell>
          <cell r="AG24">
            <v>6</v>
          </cell>
          <cell r="AH24">
            <v>15</v>
          </cell>
          <cell r="AI24">
            <v>4</v>
          </cell>
          <cell r="AJ24">
            <v>0</v>
          </cell>
          <cell r="AK24">
            <v>2</v>
          </cell>
          <cell r="AL24">
            <v>0</v>
          </cell>
        </row>
        <row r="25">
          <cell r="A25" t="str">
            <v>YGN0116</v>
          </cell>
          <cell r="B25" t="str">
            <v>Yee Mon Oo @ Naysar</v>
          </cell>
          <cell r="C25" t="str">
            <v>Administration</v>
          </cell>
          <cell r="D25">
            <v>41640</v>
          </cell>
          <cell r="E25">
            <v>42004</v>
          </cell>
          <cell r="F25">
            <v>15</v>
          </cell>
          <cell r="G25">
            <v>6</v>
          </cell>
          <cell r="H25">
            <v>15</v>
          </cell>
          <cell r="I25">
            <v>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AA25">
            <v>0</v>
          </cell>
          <cell r="AG25">
            <v>0</v>
          </cell>
          <cell r="AH25">
            <v>15</v>
          </cell>
          <cell r="AI25">
            <v>6</v>
          </cell>
          <cell r="AJ25">
            <v>0</v>
          </cell>
          <cell r="AK25">
            <v>0</v>
          </cell>
          <cell r="AL25">
            <v>0</v>
          </cell>
        </row>
        <row r="26">
          <cell r="A26" t="str">
            <v>KAY094</v>
          </cell>
          <cell r="B26" t="str">
            <v>Zar Chi Thein</v>
          </cell>
          <cell r="C26" t="str">
            <v>Administration</v>
          </cell>
          <cell r="D26">
            <v>41640</v>
          </cell>
          <cell r="E26">
            <v>42004</v>
          </cell>
          <cell r="F26">
            <v>15</v>
          </cell>
          <cell r="G26">
            <v>6</v>
          </cell>
          <cell r="H26">
            <v>15</v>
          </cell>
          <cell r="I26">
            <v>5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3</v>
          </cell>
          <cell r="O26">
            <v>0</v>
          </cell>
          <cell r="AA26">
            <v>0</v>
          </cell>
          <cell r="AG26">
            <v>0</v>
          </cell>
          <cell r="AH26">
            <v>15</v>
          </cell>
          <cell r="AI26">
            <v>5</v>
          </cell>
          <cell r="AJ26">
            <v>0</v>
          </cell>
          <cell r="AK26">
            <v>1</v>
          </cell>
          <cell r="AL26">
            <v>0</v>
          </cell>
        </row>
        <row r="27">
          <cell r="A27" t="str">
            <v>YGN0117</v>
          </cell>
          <cell r="B27" t="str">
            <v>Myo Thein</v>
          </cell>
          <cell r="C27" t="str">
            <v>Logistics</v>
          </cell>
          <cell r="D27">
            <v>41640</v>
          </cell>
          <cell r="E27">
            <v>42004</v>
          </cell>
          <cell r="F27">
            <v>15</v>
          </cell>
          <cell r="G27">
            <v>6</v>
          </cell>
          <cell r="H27">
            <v>15</v>
          </cell>
          <cell r="I27">
            <v>6</v>
          </cell>
          <cell r="J27">
            <v>0</v>
          </cell>
          <cell r="K27">
            <v>0</v>
          </cell>
          <cell r="L27">
            <v>2</v>
          </cell>
          <cell r="M27">
            <v>0</v>
          </cell>
          <cell r="N27">
            <v>0</v>
          </cell>
          <cell r="O27">
            <v>0</v>
          </cell>
          <cell r="AA27">
            <v>0</v>
          </cell>
          <cell r="AG27">
            <v>2</v>
          </cell>
          <cell r="AH27">
            <v>15</v>
          </cell>
          <cell r="AI27">
            <v>6</v>
          </cell>
          <cell r="AJ27">
            <v>0</v>
          </cell>
          <cell r="AK27">
            <v>0</v>
          </cell>
          <cell r="AL27">
            <v>0</v>
          </cell>
        </row>
        <row r="28">
          <cell r="A28" t="str">
            <v>YGN0119</v>
          </cell>
          <cell r="B28" t="str">
            <v>Myo Min Soe</v>
          </cell>
          <cell r="C28" t="str">
            <v>Logistics</v>
          </cell>
          <cell r="D28">
            <v>41640</v>
          </cell>
          <cell r="E28">
            <v>42004</v>
          </cell>
          <cell r="F28">
            <v>15</v>
          </cell>
          <cell r="G28">
            <v>6</v>
          </cell>
          <cell r="H28">
            <v>11</v>
          </cell>
          <cell r="I28">
            <v>6</v>
          </cell>
          <cell r="J28">
            <v>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AA28">
            <v>0</v>
          </cell>
          <cell r="AG28">
            <v>0</v>
          </cell>
          <cell r="AH28">
            <v>11</v>
          </cell>
          <cell r="AI28">
            <v>6</v>
          </cell>
          <cell r="AJ28">
            <v>4</v>
          </cell>
          <cell r="AK28">
            <v>0</v>
          </cell>
          <cell r="AL28">
            <v>0</v>
          </cell>
        </row>
        <row r="29">
          <cell r="A29" t="str">
            <v>YGN0121</v>
          </cell>
          <cell r="B29" t="str">
            <v>Aung Aung</v>
          </cell>
          <cell r="C29" t="str">
            <v>Logistics</v>
          </cell>
          <cell r="D29">
            <v>41640</v>
          </cell>
          <cell r="E29">
            <v>42004</v>
          </cell>
          <cell r="F29">
            <v>15</v>
          </cell>
          <cell r="G29">
            <v>6</v>
          </cell>
          <cell r="H29">
            <v>15</v>
          </cell>
          <cell r="I29">
            <v>6</v>
          </cell>
          <cell r="J29">
            <v>0</v>
          </cell>
          <cell r="K29">
            <v>0</v>
          </cell>
          <cell r="L29">
            <v>4</v>
          </cell>
          <cell r="M29">
            <v>0</v>
          </cell>
          <cell r="N29">
            <v>0</v>
          </cell>
          <cell r="O29">
            <v>0</v>
          </cell>
          <cell r="AA29">
            <v>0</v>
          </cell>
          <cell r="AG29">
            <v>4</v>
          </cell>
          <cell r="AH29">
            <v>15</v>
          </cell>
          <cell r="AI29">
            <v>6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YGN0122</v>
          </cell>
          <cell r="B30" t="str">
            <v>Aung Moe Thu</v>
          </cell>
          <cell r="C30" t="str">
            <v>Logistics</v>
          </cell>
          <cell r="D30">
            <v>41640</v>
          </cell>
          <cell r="E30">
            <v>42004</v>
          </cell>
          <cell r="F30">
            <v>15</v>
          </cell>
          <cell r="G30">
            <v>6</v>
          </cell>
          <cell r="H30">
            <v>15</v>
          </cell>
          <cell r="I30">
            <v>6</v>
          </cell>
          <cell r="J30">
            <v>0</v>
          </cell>
          <cell r="K30">
            <v>0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AA30">
            <v>0</v>
          </cell>
          <cell r="AG30">
            <v>6</v>
          </cell>
          <cell r="AH30">
            <v>15</v>
          </cell>
          <cell r="AI30">
            <v>6</v>
          </cell>
          <cell r="AJ30">
            <v>0</v>
          </cell>
          <cell r="AK30">
            <v>0</v>
          </cell>
          <cell r="AL30">
            <v>0</v>
          </cell>
        </row>
        <row r="31">
          <cell r="A31" t="str">
            <v>YGN0123</v>
          </cell>
          <cell r="B31" t="str">
            <v>Hsu Myat Yu</v>
          </cell>
          <cell r="C31" t="str">
            <v>Administration</v>
          </cell>
          <cell r="D31">
            <v>41640</v>
          </cell>
          <cell r="E31">
            <v>42004</v>
          </cell>
          <cell r="F31">
            <v>15</v>
          </cell>
          <cell r="G31">
            <v>6</v>
          </cell>
          <cell r="H31">
            <v>7</v>
          </cell>
          <cell r="I31">
            <v>6</v>
          </cell>
          <cell r="J31">
            <v>8</v>
          </cell>
          <cell r="K31">
            <v>0</v>
          </cell>
          <cell r="L31">
            <v>0</v>
          </cell>
          <cell r="M31">
            <v>2</v>
          </cell>
          <cell r="N31">
            <v>0</v>
          </cell>
          <cell r="O31">
            <v>0</v>
          </cell>
          <cell r="AA31">
            <v>0</v>
          </cell>
          <cell r="AG31">
            <v>0</v>
          </cell>
          <cell r="AH31">
            <v>7</v>
          </cell>
          <cell r="AI31">
            <v>6</v>
          </cell>
          <cell r="AJ31">
            <v>8</v>
          </cell>
          <cell r="AK31">
            <v>0</v>
          </cell>
          <cell r="AL31">
            <v>2</v>
          </cell>
        </row>
        <row r="32">
          <cell r="A32" t="str">
            <v>YGN0124</v>
          </cell>
          <cell r="B32" t="str">
            <v>Zaw Htut Nyein</v>
          </cell>
          <cell r="C32" t="str">
            <v>Logistics</v>
          </cell>
          <cell r="D32">
            <v>41640</v>
          </cell>
          <cell r="E32">
            <v>42004</v>
          </cell>
          <cell r="F32">
            <v>15</v>
          </cell>
          <cell r="G32">
            <v>6</v>
          </cell>
          <cell r="H32">
            <v>15</v>
          </cell>
          <cell r="I32">
            <v>6</v>
          </cell>
          <cell r="J32">
            <v>0</v>
          </cell>
          <cell r="K32">
            <v>0</v>
          </cell>
          <cell r="L32">
            <v>4</v>
          </cell>
          <cell r="M32">
            <v>0</v>
          </cell>
          <cell r="N32">
            <v>0</v>
          </cell>
          <cell r="O32">
            <v>0</v>
          </cell>
          <cell r="AA32">
            <v>0</v>
          </cell>
          <cell r="AG32">
            <v>4</v>
          </cell>
          <cell r="AH32">
            <v>15</v>
          </cell>
          <cell r="AI32">
            <v>6</v>
          </cell>
          <cell r="AJ32">
            <v>0</v>
          </cell>
          <cell r="AK32">
            <v>0</v>
          </cell>
          <cell r="AL32">
            <v>0</v>
          </cell>
        </row>
        <row r="33">
          <cell r="A33" t="str">
            <v>YGN0125</v>
          </cell>
          <cell r="B33" t="str">
            <v>Pyi Nyein Aye</v>
          </cell>
          <cell r="C33" t="str">
            <v>Administration</v>
          </cell>
          <cell r="D33">
            <v>41640</v>
          </cell>
          <cell r="E33">
            <v>42004</v>
          </cell>
          <cell r="F33">
            <v>15</v>
          </cell>
          <cell r="G33">
            <v>6</v>
          </cell>
          <cell r="H33">
            <v>12</v>
          </cell>
          <cell r="I33">
            <v>4</v>
          </cell>
          <cell r="J33">
            <v>3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A33">
            <v>0</v>
          </cell>
          <cell r="AG33">
            <v>0</v>
          </cell>
          <cell r="AH33">
            <v>12</v>
          </cell>
          <cell r="AI33">
            <v>4</v>
          </cell>
          <cell r="AJ33">
            <v>3</v>
          </cell>
          <cell r="AK33">
            <v>2</v>
          </cell>
          <cell r="AL33">
            <v>0</v>
          </cell>
        </row>
        <row r="34">
          <cell r="A34" t="str">
            <v>YGN0126</v>
          </cell>
          <cell r="B34" t="str">
            <v>Chan Myae Thu</v>
          </cell>
          <cell r="C34" t="str">
            <v>Administration</v>
          </cell>
          <cell r="D34">
            <v>41640</v>
          </cell>
          <cell r="E34">
            <v>42004</v>
          </cell>
          <cell r="F34">
            <v>15</v>
          </cell>
          <cell r="G34">
            <v>6</v>
          </cell>
          <cell r="H34">
            <v>14.5</v>
          </cell>
          <cell r="I34">
            <v>6</v>
          </cell>
          <cell r="J34">
            <v>0.5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AA34">
            <v>0</v>
          </cell>
          <cell r="AG34">
            <v>0</v>
          </cell>
          <cell r="AH34">
            <v>14.5</v>
          </cell>
          <cell r="AI34">
            <v>6</v>
          </cell>
          <cell r="AJ34">
            <v>0.5</v>
          </cell>
          <cell r="AK34">
            <v>0</v>
          </cell>
          <cell r="AL34">
            <v>0</v>
          </cell>
        </row>
        <row r="35">
          <cell r="A35" t="str">
            <v>YGN0127</v>
          </cell>
          <cell r="B35" t="str">
            <v>Aung Bo Bo Maung</v>
          </cell>
          <cell r="C35" t="str">
            <v>Logistics</v>
          </cell>
          <cell r="D35">
            <v>41640</v>
          </cell>
          <cell r="E35">
            <v>42004</v>
          </cell>
          <cell r="F35">
            <v>15</v>
          </cell>
          <cell r="G35">
            <v>6</v>
          </cell>
          <cell r="H35">
            <v>14</v>
          </cell>
          <cell r="I35">
            <v>6</v>
          </cell>
          <cell r="J35">
            <v>1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0</v>
          </cell>
          <cell r="AA35">
            <v>0</v>
          </cell>
          <cell r="AG35">
            <v>2</v>
          </cell>
          <cell r="AH35">
            <v>14</v>
          </cell>
          <cell r="AI35">
            <v>6</v>
          </cell>
          <cell r="AJ35">
            <v>1</v>
          </cell>
          <cell r="AK35">
            <v>0</v>
          </cell>
          <cell r="AL35">
            <v>0</v>
          </cell>
        </row>
        <row r="36">
          <cell r="A36" t="str">
            <v>YGN0128</v>
          </cell>
          <cell r="B36" t="str">
            <v>Saw Sunny</v>
          </cell>
          <cell r="C36" t="str">
            <v>Administration</v>
          </cell>
          <cell r="D36">
            <v>41640</v>
          </cell>
          <cell r="E36">
            <v>42004</v>
          </cell>
          <cell r="F36">
            <v>15</v>
          </cell>
          <cell r="G36">
            <v>6</v>
          </cell>
          <cell r="H36">
            <v>15</v>
          </cell>
          <cell r="I36">
            <v>4</v>
          </cell>
          <cell r="J36">
            <v>0</v>
          </cell>
          <cell r="K36">
            <v>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A36">
            <v>0</v>
          </cell>
          <cell r="AG36">
            <v>0</v>
          </cell>
          <cell r="AH36">
            <v>15</v>
          </cell>
          <cell r="AI36">
            <v>4</v>
          </cell>
          <cell r="AJ36">
            <v>0</v>
          </cell>
          <cell r="AK36">
            <v>2</v>
          </cell>
          <cell r="AL36">
            <v>0</v>
          </cell>
        </row>
        <row r="37">
          <cell r="A37" t="str">
            <v>YGN0131</v>
          </cell>
          <cell r="B37" t="str">
            <v>Than Htut</v>
          </cell>
          <cell r="C37" t="str">
            <v>Logistics</v>
          </cell>
          <cell r="D37">
            <v>41715</v>
          </cell>
          <cell r="E37">
            <v>42004</v>
          </cell>
          <cell r="F37">
            <v>12</v>
          </cell>
          <cell r="G37">
            <v>5</v>
          </cell>
          <cell r="H37">
            <v>12</v>
          </cell>
          <cell r="I37">
            <v>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AG37">
            <v>0</v>
          </cell>
          <cell r="AH37">
            <v>12</v>
          </cell>
          <cell r="AI37">
            <v>5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YGN0132</v>
          </cell>
          <cell r="B38" t="str">
            <v>Sai Nay Zaw Myint</v>
          </cell>
          <cell r="C38" t="str">
            <v>Logistics</v>
          </cell>
          <cell r="D38">
            <v>41730</v>
          </cell>
          <cell r="E38">
            <v>42004</v>
          </cell>
          <cell r="F38">
            <v>11</v>
          </cell>
          <cell r="G38">
            <v>5</v>
          </cell>
          <cell r="H38">
            <v>11</v>
          </cell>
          <cell r="I38">
            <v>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AG38">
            <v>0</v>
          </cell>
          <cell r="AH38">
            <v>11</v>
          </cell>
          <cell r="AI38">
            <v>5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YGN0133</v>
          </cell>
          <cell r="B39" t="str">
            <v>Dal Kom Lian</v>
          </cell>
          <cell r="C39" t="str">
            <v>Administration</v>
          </cell>
          <cell r="D39">
            <v>41761</v>
          </cell>
          <cell r="E39">
            <v>42004</v>
          </cell>
          <cell r="F39">
            <v>10</v>
          </cell>
          <cell r="G39">
            <v>4</v>
          </cell>
          <cell r="H39">
            <v>10</v>
          </cell>
          <cell r="I39">
            <v>4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V39">
            <v>0.5</v>
          </cell>
          <cell r="AG39">
            <v>0</v>
          </cell>
          <cell r="AH39">
            <v>10</v>
          </cell>
          <cell r="AI39">
            <v>4</v>
          </cell>
          <cell r="AJ39">
            <v>0</v>
          </cell>
          <cell r="AK39">
            <v>0</v>
          </cell>
          <cell r="AL39">
            <v>0</v>
          </cell>
        </row>
        <row r="41">
          <cell r="A41" t="str">
            <v>TOTAL</v>
          </cell>
          <cell r="B41">
            <v>36</v>
          </cell>
        </row>
        <row r="48">
          <cell r="AL48" t="str">
            <v xml:space="preserve">                                                                                                                                                         </v>
          </cell>
        </row>
        <row r="51">
          <cell r="AB51" t="str">
            <v xml:space="preserve"> </v>
          </cell>
        </row>
        <row r="56">
          <cell r="AE56" t="str">
            <v xml:space="preserve">                                                                                                                                                                                        </v>
          </cell>
        </row>
        <row r="74">
          <cell r="K74" t="str">
            <v xml:space="preserve"> </v>
          </cell>
        </row>
      </sheetData>
      <sheetData sheetId="3"/>
      <sheetData sheetId="4">
        <row r="6">
          <cell r="B6">
            <v>3000</v>
          </cell>
        </row>
        <row r="7">
          <cell r="B7">
            <v>3000</v>
          </cell>
        </row>
        <row r="8">
          <cell r="B8">
            <v>2000</v>
          </cell>
        </row>
      </sheetData>
      <sheetData sheetId="5"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</row>
        <row r="4">
          <cell r="A4" t="str">
            <v>Closing date:</v>
          </cell>
          <cell r="B4">
            <v>41820</v>
          </cell>
          <cell r="C4" t="str">
            <v>Medical Reimbursement</v>
          </cell>
          <cell r="I4" t="str">
            <v>JANUARY</v>
          </cell>
          <cell r="L4" t="str">
            <v>FEBRUARY</v>
          </cell>
          <cell r="O4" t="str">
            <v>MARCH</v>
          </cell>
          <cell r="R4" t="str">
            <v>APRIL</v>
          </cell>
          <cell r="U4" t="str">
            <v>MAY</v>
          </cell>
          <cell r="X4" t="str">
            <v>JUNE</v>
          </cell>
          <cell r="AA4" t="str">
            <v>JULY</v>
          </cell>
          <cell r="AD4" t="str">
            <v>AUGUST</v>
          </cell>
          <cell r="AG4" t="str">
            <v>SEPTEMBER</v>
          </cell>
          <cell r="AJ4" t="str">
            <v>OCTOBER</v>
          </cell>
          <cell r="AM4" t="str">
            <v>NOVEMBER</v>
          </cell>
          <cell r="AP4" t="str">
            <v>DECEMBER</v>
          </cell>
          <cell r="AS4" t="str">
            <v>YEARLY TOTAL MEDICAL EXPENSES</v>
          </cell>
        </row>
        <row r="5">
          <cell r="A5" t="str">
            <v>Staff Code</v>
          </cell>
          <cell r="B5" t="str">
            <v>Name</v>
          </cell>
          <cell r="C5" t="str">
            <v>Position</v>
          </cell>
          <cell r="D5" t="str">
            <v>Department</v>
          </cell>
          <cell r="E5" t="str">
            <v>Contract code</v>
          </cell>
          <cell r="F5" t="str">
            <v>Project code</v>
          </cell>
          <cell r="G5" t="str">
            <v>Budget line code</v>
          </cell>
          <cell r="H5" t="str">
            <v>Entitled optical / dental costs per year (MMK)</v>
          </cell>
          <cell r="I5" t="str">
            <v>Monthly medical cost (MMK)</v>
          </cell>
          <cell r="J5" t="str">
            <v>Monthly optical / dental cost (MMK)</v>
          </cell>
          <cell r="K5" t="str">
            <v>TOTAL MONTHLY MEDICAL COST (MMK)</v>
          </cell>
          <cell r="L5" t="str">
            <v>Monthly medical cost (MMK)</v>
          </cell>
          <cell r="M5" t="str">
            <v>Monthly optical / dental cost (MMK)</v>
          </cell>
          <cell r="N5" t="str">
            <v>TOTAL MONTHLY MEDICAL COST (MMK)</v>
          </cell>
          <cell r="O5" t="str">
            <v>Monthly medical cost (MMK)</v>
          </cell>
          <cell r="P5" t="str">
            <v>Monthly optical / dental cost (MMK)</v>
          </cell>
          <cell r="Q5" t="str">
            <v>TOTAL MONTHLY MEDICAL COST (MMK)</v>
          </cell>
          <cell r="R5" t="str">
            <v>Monthly medical cost (MMK)</v>
          </cell>
          <cell r="S5" t="str">
            <v>Monthly optical / dental cost (MMK)</v>
          </cell>
          <cell r="T5" t="str">
            <v>TOTAL MONTHLY MEDICAL COST (MMK)</v>
          </cell>
          <cell r="U5" t="str">
            <v>Monthly medical cost (MMK)</v>
          </cell>
          <cell r="V5" t="str">
            <v>Monthly optical / dental cost (MMK)</v>
          </cell>
          <cell r="W5" t="str">
            <v>TOTAL MONTHLY MEDICAL COST (MMK)</v>
          </cell>
          <cell r="X5" t="str">
            <v>Monthly medical cost (MMK)</v>
          </cell>
          <cell r="Y5" t="str">
            <v>Monthly optical / dental cost (MMK)</v>
          </cell>
          <cell r="Z5" t="str">
            <v>TOTAL MONTHLY MEDICAL COST (MMK)</v>
          </cell>
          <cell r="AA5" t="str">
            <v>Monthly medical cost (MMK)</v>
          </cell>
          <cell r="AB5" t="str">
            <v>Monthly optical / dental cost (MMK)</v>
          </cell>
          <cell r="AC5" t="str">
            <v>TOTAL MONTHLY MEDICAL COST (MMK)</v>
          </cell>
          <cell r="AD5" t="str">
            <v>Monthly medical cost (MMK)</v>
          </cell>
          <cell r="AE5" t="str">
            <v>Monthly optical / dental cost (MMK)</v>
          </cell>
          <cell r="AF5" t="str">
            <v>TOTAL MONTHLY MEDICAL COST (MMK)</v>
          </cell>
          <cell r="AG5" t="str">
            <v>Monthly medical cost (MMK)</v>
          </cell>
          <cell r="AH5" t="str">
            <v>Monthly optical / dental cost (MMK)</v>
          </cell>
          <cell r="AI5" t="str">
            <v>TOTAL MONTHLY MEDICAL COST (MMK)</v>
          </cell>
          <cell r="AJ5" t="str">
            <v>Monthly medical cost (MMK)</v>
          </cell>
          <cell r="AK5" t="str">
            <v>Monthly optical / dental cost (MMK)</v>
          </cell>
          <cell r="AL5" t="str">
            <v>TOTAL MONTHLY MEDICAL COST (MMK)</v>
          </cell>
          <cell r="AM5" t="str">
            <v>Monthly medical cost (MMK)</v>
          </cell>
          <cell r="AN5" t="str">
            <v>Monthly optical / dental cost (MMK)</v>
          </cell>
          <cell r="AO5" t="str">
            <v>TOTAL MONTHLY MEDICAL COST (MMK)</v>
          </cell>
          <cell r="AP5" t="str">
            <v>Monthly medical cost (MMK)</v>
          </cell>
          <cell r="AQ5" t="str">
            <v>Monthly optical / dental cost (MMK)</v>
          </cell>
          <cell r="AR5" t="str">
            <v>TOTAL MONTHLY MEDICAL COST (MMK)</v>
          </cell>
          <cell r="AS5" t="str">
            <v>Signature</v>
          </cell>
          <cell r="AT5" t="str">
            <v>Total medical cost (MMK)</v>
          </cell>
          <cell r="AU5" t="str">
            <v>Total optical/dental cost (MMK)</v>
          </cell>
          <cell r="AV5" t="str">
            <v>TOTAL MONTHLY MEDICAL COST (MMK)</v>
          </cell>
          <cell r="AX5" t="str">
            <v xml:space="preserve">Family Maximum Amount of Medical Cost per year </v>
          </cell>
          <cell r="AY5" t="str">
            <v>husband/wife</v>
          </cell>
          <cell r="AZ5" t="str">
            <v>children</v>
          </cell>
          <cell r="BA5" t="str">
            <v>Number of Dependant</v>
          </cell>
          <cell r="BB5" t="str">
            <v>Name and links of the dependant</v>
          </cell>
          <cell r="BC5" t="str">
            <v>Tax Exemption</v>
          </cell>
        </row>
        <row r="6">
          <cell r="A6" t="str">
            <v>YGN0027</v>
          </cell>
          <cell r="B6" t="str">
            <v>Mary</v>
          </cell>
          <cell r="C6" t="str">
            <v>Cleaner</v>
          </cell>
          <cell r="D6" t="str">
            <v>Administration</v>
          </cell>
          <cell r="E6" t="str">
            <v>Z1S</v>
          </cell>
          <cell r="F6" t="str">
            <v>YGC01</v>
          </cell>
          <cell r="G6">
            <v>6501</v>
          </cell>
          <cell r="H6">
            <v>47500</v>
          </cell>
          <cell r="I6">
            <v>10500</v>
          </cell>
          <cell r="K6">
            <v>8400</v>
          </cell>
          <cell r="N6">
            <v>0</v>
          </cell>
          <cell r="O6">
            <v>5000</v>
          </cell>
          <cell r="Q6">
            <v>4000</v>
          </cell>
          <cell r="T6">
            <v>0</v>
          </cell>
          <cell r="W6">
            <v>0</v>
          </cell>
          <cell r="Z6">
            <v>0</v>
          </cell>
          <cell r="AC6">
            <v>0</v>
          </cell>
          <cell r="AF6">
            <v>0</v>
          </cell>
          <cell r="AI6">
            <v>0</v>
          </cell>
          <cell r="AL6">
            <v>0</v>
          </cell>
          <cell r="AO6">
            <v>0</v>
          </cell>
          <cell r="AR6">
            <v>0</v>
          </cell>
          <cell r="AT6">
            <v>12400</v>
          </cell>
          <cell r="AU6">
            <v>0</v>
          </cell>
          <cell r="AV6">
            <v>12400</v>
          </cell>
          <cell r="AX6">
            <v>237500</v>
          </cell>
          <cell r="AY6">
            <v>1</v>
          </cell>
          <cell r="AZ6">
            <v>1</v>
          </cell>
          <cell r="BA6">
            <v>2</v>
          </cell>
          <cell r="BC6">
            <v>500000</v>
          </cell>
        </row>
        <row r="7">
          <cell r="A7" t="str">
            <v>YGN0016</v>
          </cell>
          <cell r="B7" t="str">
            <v>Andrew</v>
          </cell>
          <cell r="C7" t="str">
            <v>Watchman</v>
          </cell>
          <cell r="D7" t="str">
            <v>Logistics</v>
          </cell>
          <cell r="E7" t="str">
            <v>Z1S</v>
          </cell>
          <cell r="F7" t="str">
            <v>YGC01</v>
          </cell>
          <cell r="G7">
            <v>6501</v>
          </cell>
          <cell r="H7">
            <v>47500</v>
          </cell>
          <cell r="K7">
            <v>0</v>
          </cell>
          <cell r="N7">
            <v>0</v>
          </cell>
          <cell r="Q7">
            <v>0</v>
          </cell>
          <cell r="T7">
            <v>0</v>
          </cell>
          <cell r="W7">
            <v>0</v>
          </cell>
          <cell r="Z7">
            <v>0</v>
          </cell>
          <cell r="AC7">
            <v>0</v>
          </cell>
          <cell r="AF7">
            <v>0</v>
          </cell>
          <cell r="AI7">
            <v>0</v>
          </cell>
          <cell r="AL7">
            <v>0</v>
          </cell>
          <cell r="AO7">
            <v>0</v>
          </cell>
          <cell r="AR7">
            <v>0</v>
          </cell>
          <cell r="AT7">
            <v>0</v>
          </cell>
          <cell r="AU7">
            <v>0</v>
          </cell>
          <cell r="AV7">
            <v>0</v>
          </cell>
          <cell r="AX7">
            <v>237500</v>
          </cell>
          <cell r="AY7">
            <v>1</v>
          </cell>
          <cell r="AZ7">
            <v>1</v>
          </cell>
          <cell r="BA7">
            <v>2</v>
          </cell>
          <cell r="BC7">
            <v>500000</v>
          </cell>
        </row>
        <row r="8">
          <cell r="A8" t="str">
            <v>YGN0007</v>
          </cell>
          <cell r="B8" t="str">
            <v>Annie @ Than Than Win</v>
          </cell>
          <cell r="C8" t="str">
            <v>Accountancy Controller</v>
          </cell>
          <cell r="D8" t="str">
            <v>Administration</v>
          </cell>
          <cell r="E8" t="str">
            <v>H2F</v>
          </cell>
          <cell r="F8" t="str">
            <v>YGC01</v>
          </cell>
          <cell r="G8" t="str">
            <v>BA20</v>
          </cell>
          <cell r="H8">
            <v>47500</v>
          </cell>
          <cell r="K8">
            <v>0</v>
          </cell>
          <cell r="N8">
            <v>0</v>
          </cell>
          <cell r="Q8">
            <v>0</v>
          </cell>
          <cell r="T8">
            <v>0</v>
          </cell>
          <cell r="W8">
            <v>0</v>
          </cell>
          <cell r="Z8">
            <v>0</v>
          </cell>
          <cell r="AC8">
            <v>0</v>
          </cell>
          <cell r="AF8">
            <v>0</v>
          </cell>
          <cell r="AI8">
            <v>0</v>
          </cell>
          <cell r="AL8">
            <v>0</v>
          </cell>
          <cell r="AO8">
            <v>0</v>
          </cell>
          <cell r="AR8">
            <v>0</v>
          </cell>
          <cell r="AT8">
            <v>0</v>
          </cell>
          <cell r="AU8">
            <v>0</v>
          </cell>
          <cell r="AV8">
            <v>0</v>
          </cell>
          <cell r="AX8">
            <v>190000</v>
          </cell>
          <cell r="AY8">
            <v>0</v>
          </cell>
          <cell r="AZ8">
            <v>0</v>
          </cell>
          <cell r="BA8">
            <v>0</v>
          </cell>
          <cell r="BC8">
            <v>0</v>
          </cell>
        </row>
        <row r="9">
          <cell r="A9" t="str">
            <v>YGN0014</v>
          </cell>
          <cell r="B9" t="str">
            <v>Aung Shwe</v>
          </cell>
          <cell r="C9" t="str">
            <v>Driver</v>
          </cell>
          <cell r="D9" t="str">
            <v>Logistics</v>
          </cell>
          <cell r="E9" t="str">
            <v>Z1S</v>
          </cell>
          <cell r="F9" t="str">
            <v>YGC01</v>
          </cell>
          <cell r="G9">
            <v>6501</v>
          </cell>
          <cell r="H9">
            <v>47500</v>
          </cell>
          <cell r="K9">
            <v>0</v>
          </cell>
          <cell r="L9">
            <v>6200</v>
          </cell>
          <cell r="N9">
            <v>5000</v>
          </cell>
          <cell r="Q9">
            <v>0</v>
          </cell>
          <cell r="T9">
            <v>0</v>
          </cell>
          <cell r="W9">
            <v>0</v>
          </cell>
          <cell r="Z9">
            <v>0</v>
          </cell>
          <cell r="AC9">
            <v>0</v>
          </cell>
          <cell r="AF9">
            <v>0</v>
          </cell>
          <cell r="AI9">
            <v>0</v>
          </cell>
          <cell r="AL9">
            <v>0</v>
          </cell>
          <cell r="AO9">
            <v>0</v>
          </cell>
          <cell r="AR9">
            <v>0</v>
          </cell>
          <cell r="AT9">
            <v>4960</v>
          </cell>
          <cell r="AU9">
            <v>0</v>
          </cell>
          <cell r="AV9">
            <v>5000</v>
          </cell>
          <cell r="AX9">
            <v>213750</v>
          </cell>
          <cell r="AY9">
            <v>1</v>
          </cell>
          <cell r="AZ9">
            <v>0</v>
          </cell>
          <cell r="BA9">
            <v>1</v>
          </cell>
          <cell r="BC9">
            <v>300000</v>
          </cell>
        </row>
        <row r="10">
          <cell r="A10" t="str">
            <v>YGN0008</v>
          </cell>
          <cell r="B10" t="str">
            <v>Benjamin</v>
          </cell>
          <cell r="C10" t="str">
            <v>Watchman</v>
          </cell>
          <cell r="D10" t="str">
            <v>Logistics</v>
          </cell>
          <cell r="E10" t="str">
            <v>Z1S</v>
          </cell>
          <cell r="F10" t="str">
            <v>YGC01</v>
          </cell>
          <cell r="G10">
            <v>6501</v>
          </cell>
          <cell r="H10">
            <v>47500</v>
          </cell>
          <cell r="K10">
            <v>0</v>
          </cell>
          <cell r="N10">
            <v>0</v>
          </cell>
          <cell r="Q10">
            <v>0</v>
          </cell>
          <cell r="T10">
            <v>0</v>
          </cell>
          <cell r="W10">
            <v>0</v>
          </cell>
          <cell r="Z10">
            <v>0</v>
          </cell>
          <cell r="AC10">
            <v>0</v>
          </cell>
          <cell r="AF10">
            <v>0</v>
          </cell>
          <cell r="AI10">
            <v>0</v>
          </cell>
          <cell r="AL10">
            <v>0</v>
          </cell>
          <cell r="AO10">
            <v>0</v>
          </cell>
          <cell r="AR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261250</v>
          </cell>
          <cell r="AY10">
            <v>1</v>
          </cell>
          <cell r="AZ10">
            <v>2</v>
          </cell>
          <cell r="BA10">
            <v>3</v>
          </cell>
          <cell r="BC10">
            <v>700000</v>
          </cell>
        </row>
        <row r="11">
          <cell r="A11" t="str">
            <v>YGN0004</v>
          </cell>
          <cell r="B11" t="str">
            <v>Elizabeth</v>
          </cell>
          <cell r="C11" t="str">
            <v>Cook</v>
          </cell>
          <cell r="D11" t="str">
            <v>Administration</v>
          </cell>
          <cell r="E11" t="str">
            <v>Z1S</v>
          </cell>
          <cell r="F11" t="str">
            <v>YGC01</v>
          </cell>
          <cell r="G11" t="str">
            <v>6500O</v>
          </cell>
          <cell r="H11">
            <v>47500</v>
          </cell>
          <cell r="K11">
            <v>0</v>
          </cell>
          <cell r="N11">
            <v>0</v>
          </cell>
          <cell r="Q11">
            <v>0</v>
          </cell>
          <cell r="T11">
            <v>0</v>
          </cell>
          <cell r="W11">
            <v>0</v>
          </cell>
          <cell r="Z11">
            <v>0</v>
          </cell>
          <cell r="AC11">
            <v>0</v>
          </cell>
          <cell r="AF11">
            <v>0</v>
          </cell>
          <cell r="AI11">
            <v>0</v>
          </cell>
          <cell r="AL11">
            <v>0</v>
          </cell>
          <cell r="AO11">
            <v>0</v>
          </cell>
          <cell r="AR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237500</v>
          </cell>
          <cell r="AY11">
            <v>1</v>
          </cell>
          <cell r="AZ11">
            <v>1</v>
          </cell>
          <cell r="BA11">
            <v>2</v>
          </cell>
          <cell r="BC11">
            <v>500000</v>
          </cell>
        </row>
        <row r="12">
          <cell r="A12" t="str">
            <v>YGN0025</v>
          </cell>
          <cell r="B12" t="str">
            <v>Khaing Min</v>
          </cell>
          <cell r="C12" t="str">
            <v>Watchman</v>
          </cell>
          <cell r="D12" t="str">
            <v>Logistics</v>
          </cell>
          <cell r="E12" t="str">
            <v>Z1S</v>
          </cell>
          <cell r="F12" t="str">
            <v>YGC01</v>
          </cell>
          <cell r="G12">
            <v>6501</v>
          </cell>
          <cell r="H12">
            <v>47500</v>
          </cell>
          <cell r="K12">
            <v>0</v>
          </cell>
          <cell r="N12">
            <v>0</v>
          </cell>
          <cell r="Q12">
            <v>0</v>
          </cell>
          <cell r="T12">
            <v>0</v>
          </cell>
          <cell r="W12">
            <v>0</v>
          </cell>
          <cell r="Z12">
            <v>0</v>
          </cell>
          <cell r="AC12">
            <v>0</v>
          </cell>
          <cell r="AF12">
            <v>0</v>
          </cell>
          <cell r="AI12">
            <v>0</v>
          </cell>
          <cell r="AL12">
            <v>0</v>
          </cell>
          <cell r="AO12">
            <v>0</v>
          </cell>
          <cell r="AR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213750</v>
          </cell>
          <cell r="AY12">
            <v>1</v>
          </cell>
          <cell r="AZ12">
            <v>0</v>
          </cell>
          <cell r="BA12">
            <v>1</v>
          </cell>
          <cell r="BC12">
            <v>300000</v>
          </cell>
        </row>
        <row r="13">
          <cell r="A13" t="str">
            <v>YGN0003</v>
          </cell>
          <cell r="B13" t="str">
            <v>Matilda</v>
          </cell>
          <cell r="C13" t="str">
            <v>Accountancy Controller</v>
          </cell>
          <cell r="D13" t="str">
            <v>Administration</v>
          </cell>
          <cell r="E13" t="str">
            <v>Z1S</v>
          </cell>
          <cell r="F13" t="str">
            <v>YGC01</v>
          </cell>
          <cell r="G13">
            <v>6501</v>
          </cell>
          <cell r="H13">
            <v>47500</v>
          </cell>
          <cell r="K13">
            <v>0</v>
          </cell>
          <cell r="N13">
            <v>0</v>
          </cell>
          <cell r="Q13">
            <v>0</v>
          </cell>
          <cell r="T13">
            <v>0</v>
          </cell>
          <cell r="W13">
            <v>0</v>
          </cell>
          <cell r="Z13">
            <v>0</v>
          </cell>
          <cell r="AC13">
            <v>0</v>
          </cell>
          <cell r="AF13">
            <v>0</v>
          </cell>
          <cell r="AI13">
            <v>0</v>
          </cell>
          <cell r="AL13">
            <v>0</v>
          </cell>
          <cell r="AO13">
            <v>0</v>
          </cell>
          <cell r="AR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190000</v>
          </cell>
          <cell r="AY13">
            <v>0</v>
          </cell>
          <cell r="AZ13">
            <v>0</v>
          </cell>
          <cell r="BA13">
            <v>0</v>
          </cell>
          <cell r="BC13">
            <v>0</v>
          </cell>
        </row>
        <row r="14">
          <cell r="A14" t="str">
            <v>YGN0031</v>
          </cell>
          <cell r="B14" t="str">
            <v>Nan Hnin Nu Nu Thein</v>
          </cell>
          <cell r="C14" t="str">
            <v>Administrative Officer</v>
          </cell>
          <cell r="D14" t="str">
            <v>Administration</v>
          </cell>
          <cell r="E14" t="str">
            <v>Z1S</v>
          </cell>
          <cell r="F14" t="str">
            <v>YGC01</v>
          </cell>
          <cell r="G14">
            <v>6501</v>
          </cell>
          <cell r="H14">
            <v>47500</v>
          </cell>
          <cell r="K14">
            <v>0</v>
          </cell>
          <cell r="L14">
            <v>16450</v>
          </cell>
          <cell r="N14">
            <v>13200</v>
          </cell>
          <cell r="Q14">
            <v>0</v>
          </cell>
          <cell r="T14">
            <v>0</v>
          </cell>
          <cell r="W14">
            <v>0</v>
          </cell>
          <cell r="X14">
            <v>7350</v>
          </cell>
          <cell r="Z14">
            <v>5900</v>
          </cell>
          <cell r="AC14">
            <v>0</v>
          </cell>
          <cell r="AF14">
            <v>0</v>
          </cell>
          <cell r="AI14">
            <v>0</v>
          </cell>
          <cell r="AL14">
            <v>0</v>
          </cell>
          <cell r="AO14">
            <v>0</v>
          </cell>
          <cell r="AR14">
            <v>0</v>
          </cell>
          <cell r="AT14">
            <v>19040</v>
          </cell>
          <cell r="AU14">
            <v>0</v>
          </cell>
          <cell r="AV14">
            <v>19100</v>
          </cell>
          <cell r="AX14">
            <v>261250</v>
          </cell>
          <cell r="AY14">
            <v>1</v>
          </cell>
          <cell r="AZ14">
            <v>2</v>
          </cell>
          <cell r="BA14">
            <v>3</v>
          </cell>
          <cell r="BC14">
            <v>700000</v>
          </cell>
        </row>
        <row r="15">
          <cell r="A15" t="str">
            <v>YGN0032</v>
          </cell>
          <cell r="B15" t="str">
            <v>Aye Aye Mi</v>
          </cell>
          <cell r="C15" t="str">
            <v>Head of Department (Human Resources)</v>
          </cell>
          <cell r="D15" t="str">
            <v>Administration</v>
          </cell>
          <cell r="E15" t="str">
            <v>Z1S</v>
          </cell>
          <cell r="F15" t="str">
            <v>YGC01</v>
          </cell>
          <cell r="G15">
            <v>6501</v>
          </cell>
          <cell r="H15">
            <v>47500</v>
          </cell>
          <cell r="K15">
            <v>0</v>
          </cell>
          <cell r="N15">
            <v>0</v>
          </cell>
          <cell r="Q15">
            <v>0</v>
          </cell>
          <cell r="T15">
            <v>0</v>
          </cell>
          <cell r="W15">
            <v>0</v>
          </cell>
          <cell r="Z15">
            <v>0</v>
          </cell>
          <cell r="AC15">
            <v>0</v>
          </cell>
          <cell r="AF15">
            <v>0</v>
          </cell>
          <cell r="AI15">
            <v>0</v>
          </cell>
          <cell r="AL15">
            <v>0</v>
          </cell>
          <cell r="AO15">
            <v>0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213750</v>
          </cell>
          <cell r="AY15">
            <v>1</v>
          </cell>
          <cell r="AZ15">
            <v>0</v>
          </cell>
          <cell r="BA15">
            <v>1</v>
          </cell>
          <cell r="BC15">
            <v>300000</v>
          </cell>
        </row>
        <row r="16">
          <cell r="A16" t="str">
            <v>YGN0039</v>
          </cell>
          <cell r="B16" t="str">
            <v>Maung Naing Oo</v>
          </cell>
          <cell r="C16" t="str">
            <v>Deputy Logistician Supply</v>
          </cell>
          <cell r="D16" t="str">
            <v>Logistics</v>
          </cell>
          <cell r="E16" t="str">
            <v>Z1S</v>
          </cell>
          <cell r="F16" t="str">
            <v>YGC01</v>
          </cell>
          <cell r="G16">
            <v>6501</v>
          </cell>
          <cell r="H16">
            <v>47500</v>
          </cell>
          <cell r="K16">
            <v>0</v>
          </cell>
          <cell r="N16">
            <v>0</v>
          </cell>
          <cell r="Q16">
            <v>0</v>
          </cell>
          <cell r="T16">
            <v>0</v>
          </cell>
          <cell r="W16">
            <v>0</v>
          </cell>
          <cell r="Z16">
            <v>0</v>
          </cell>
          <cell r="AC16">
            <v>0</v>
          </cell>
          <cell r="AF16">
            <v>0</v>
          </cell>
          <cell r="AI16">
            <v>0</v>
          </cell>
          <cell r="AL16">
            <v>0</v>
          </cell>
          <cell r="AO16">
            <v>0</v>
          </cell>
          <cell r="AR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213750</v>
          </cell>
          <cell r="AY16">
            <v>1</v>
          </cell>
          <cell r="AZ16">
            <v>0</v>
          </cell>
          <cell r="BA16">
            <v>1</v>
          </cell>
          <cell r="BC16">
            <v>300000</v>
          </cell>
        </row>
        <row r="17">
          <cell r="A17" t="str">
            <v>YGN0036</v>
          </cell>
          <cell r="B17" t="str">
            <v>Saw Willy</v>
          </cell>
          <cell r="C17" t="str">
            <v>Watchman</v>
          </cell>
          <cell r="D17" t="str">
            <v>Logistics</v>
          </cell>
          <cell r="E17" t="str">
            <v>Z1S</v>
          </cell>
          <cell r="F17" t="str">
            <v>YGC01</v>
          </cell>
          <cell r="G17">
            <v>6501</v>
          </cell>
          <cell r="H17">
            <v>47500</v>
          </cell>
          <cell r="K17">
            <v>0</v>
          </cell>
          <cell r="N17">
            <v>0</v>
          </cell>
          <cell r="Q17">
            <v>0</v>
          </cell>
          <cell r="T17">
            <v>0</v>
          </cell>
          <cell r="W17">
            <v>0</v>
          </cell>
          <cell r="Z17">
            <v>0</v>
          </cell>
          <cell r="AC17">
            <v>0</v>
          </cell>
          <cell r="AF17">
            <v>0</v>
          </cell>
          <cell r="AI17">
            <v>0</v>
          </cell>
          <cell r="AL17">
            <v>0</v>
          </cell>
          <cell r="AO17">
            <v>0</v>
          </cell>
          <cell r="AR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237500</v>
          </cell>
          <cell r="AY17">
            <v>1</v>
          </cell>
          <cell r="AZ17">
            <v>1</v>
          </cell>
          <cell r="BA17">
            <v>2</v>
          </cell>
          <cell r="BC17">
            <v>500000</v>
          </cell>
        </row>
        <row r="18">
          <cell r="A18" t="str">
            <v>YGN0043</v>
          </cell>
          <cell r="B18" t="str">
            <v>U Nagaraju</v>
          </cell>
          <cell r="C18" t="str">
            <v>Watchman</v>
          </cell>
          <cell r="D18" t="str">
            <v>Logistics</v>
          </cell>
          <cell r="E18" t="str">
            <v>Z1S</v>
          </cell>
          <cell r="F18" t="str">
            <v>YGC01</v>
          </cell>
          <cell r="G18">
            <v>6501</v>
          </cell>
          <cell r="H18">
            <v>47500</v>
          </cell>
          <cell r="K18">
            <v>0</v>
          </cell>
          <cell r="N18">
            <v>0</v>
          </cell>
          <cell r="Q18">
            <v>0</v>
          </cell>
          <cell r="T18">
            <v>0</v>
          </cell>
          <cell r="W18">
            <v>0</v>
          </cell>
          <cell r="Z18">
            <v>0</v>
          </cell>
          <cell r="AC18">
            <v>0</v>
          </cell>
          <cell r="AF18">
            <v>0</v>
          </cell>
          <cell r="AI18">
            <v>0</v>
          </cell>
          <cell r="AL18">
            <v>0</v>
          </cell>
          <cell r="AO18">
            <v>0</v>
          </cell>
          <cell r="AR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190000</v>
          </cell>
          <cell r="AY18">
            <v>0</v>
          </cell>
          <cell r="AZ18">
            <v>0</v>
          </cell>
          <cell r="BA18">
            <v>0</v>
          </cell>
          <cell r="BC18">
            <v>0</v>
          </cell>
        </row>
        <row r="19">
          <cell r="A19" t="str">
            <v>YGN0011</v>
          </cell>
          <cell r="B19" t="str">
            <v>Win Thein</v>
          </cell>
          <cell r="C19" t="str">
            <v xml:space="preserve">Driver </v>
          </cell>
          <cell r="D19" t="str">
            <v>Logistics</v>
          </cell>
          <cell r="E19" t="str">
            <v>Z1S</v>
          </cell>
          <cell r="F19" t="str">
            <v>YGC01</v>
          </cell>
          <cell r="G19" t="str">
            <v>6500O</v>
          </cell>
          <cell r="H19">
            <v>47500</v>
          </cell>
          <cell r="K19">
            <v>0</v>
          </cell>
          <cell r="N19">
            <v>0</v>
          </cell>
          <cell r="Q19">
            <v>0</v>
          </cell>
          <cell r="R19">
            <v>20000</v>
          </cell>
          <cell r="T19">
            <v>16000</v>
          </cell>
          <cell r="U19">
            <v>20000</v>
          </cell>
          <cell r="W19">
            <v>16000</v>
          </cell>
          <cell r="Z19">
            <v>0</v>
          </cell>
          <cell r="AC19">
            <v>0</v>
          </cell>
          <cell r="AF19">
            <v>0</v>
          </cell>
          <cell r="AI19">
            <v>0</v>
          </cell>
          <cell r="AL19">
            <v>0</v>
          </cell>
          <cell r="AO19">
            <v>0</v>
          </cell>
          <cell r="AR19">
            <v>0</v>
          </cell>
          <cell r="AT19">
            <v>32000</v>
          </cell>
          <cell r="AU19">
            <v>0</v>
          </cell>
          <cell r="AV19">
            <v>32000</v>
          </cell>
          <cell r="AX19">
            <v>261250</v>
          </cell>
          <cell r="AY19">
            <v>1</v>
          </cell>
          <cell r="AZ19">
            <v>2</v>
          </cell>
          <cell r="BA19">
            <v>3</v>
          </cell>
          <cell r="BC19">
            <v>700000</v>
          </cell>
        </row>
        <row r="20">
          <cell r="A20" t="str">
            <v>YGN0072</v>
          </cell>
          <cell r="B20" t="str">
            <v>Yan Naing Lin</v>
          </cell>
          <cell r="C20" t="str">
            <v>Deputy Head of Department (Logistics)</v>
          </cell>
          <cell r="D20" t="str">
            <v>Logistics</v>
          </cell>
          <cell r="E20" t="str">
            <v>Z1S</v>
          </cell>
          <cell r="F20" t="str">
            <v>YGC01</v>
          </cell>
          <cell r="G20">
            <v>6501</v>
          </cell>
          <cell r="H20">
            <v>47500</v>
          </cell>
          <cell r="K20">
            <v>0</v>
          </cell>
          <cell r="N20">
            <v>0</v>
          </cell>
          <cell r="Q20">
            <v>0</v>
          </cell>
          <cell r="T20">
            <v>0</v>
          </cell>
          <cell r="W20">
            <v>0</v>
          </cell>
          <cell r="Z20">
            <v>0</v>
          </cell>
          <cell r="AC20">
            <v>0</v>
          </cell>
          <cell r="AF20">
            <v>0</v>
          </cell>
          <cell r="AI20">
            <v>0</v>
          </cell>
          <cell r="AL20">
            <v>0</v>
          </cell>
          <cell r="AO20">
            <v>0</v>
          </cell>
          <cell r="AR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190000</v>
          </cell>
          <cell r="AY20">
            <v>0</v>
          </cell>
          <cell r="AZ20">
            <v>0</v>
          </cell>
          <cell r="BA20">
            <v>0</v>
          </cell>
          <cell r="BC20">
            <v>0</v>
          </cell>
        </row>
        <row r="21">
          <cell r="A21" t="str">
            <v>YGN0074</v>
          </cell>
          <cell r="B21" t="str">
            <v>Thaw Zayar</v>
          </cell>
          <cell r="C21" t="str">
            <v>IT Logistician</v>
          </cell>
          <cell r="D21" t="str">
            <v>Logistics</v>
          </cell>
          <cell r="E21" t="str">
            <v>Z1S</v>
          </cell>
          <cell r="F21" t="str">
            <v>YGC01</v>
          </cell>
          <cell r="G21">
            <v>6501</v>
          </cell>
          <cell r="H21">
            <v>47500</v>
          </cell>
          <cell r="K21">
            <v>0</v>
          </cell>
          <cell r="N21">
            <v>0</v>
          </cell>
          <cell r="Q21">
            <v>0</v>
          </cell>
          <cell r="T21">
            <v>0</v>
          </cell>
          <cell r="W21">
            <v>0</v>
          </cell>
          <cell r="Z21">
            <v>0</v>
          </cell>
          <cell r="AC21">
            <v>0</v>
          </cell>
          <cell r="AF21">
            <v>0</v>
          </cell>
          <cell r="AI21">
            <v>0</v>
          </cell>
          <cell r="AL21">
            <v>0</v>
          </cell>
          <cell r="AO21">
            <v>0</v>
          </cell>
          <cell r="AR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213750</v>
          </cell>
          <cell r="AY21">
            <v>1</v>
          </cell>
          <cell r="AZ21">
            <v>0</v>
          </cell>
          <cell r="BA21">
            <v>1</v>
          </cell>
          <cell r="BC21">
            <v>300000</v>
          </cell>
        </row>
        <row r="22">
          <cell r="A22" t="str">
            <v>YGN0059</v>
          </cell>
          <cell r="B22" t="str">
            <v>Zaw Lin</v>
          </cell>
          <cell r="C22" t="str">
            <v>Watchman</v>
          </cell>
          <cell r="D22" t="str">
            <v>Logistics</v>
          </cell>
          <cell r="E22" t="str">
            <v>Z1S</v>
          </cell>
          <cell r="F22" t="str">
            <v>YGC01</v>
          </cell>
          <cell r="G22">
            <v>6501</v>
          </cell>
          <cell r="H22">
            <v>47500</v>
          </cell>
          <cell r="K22">
            <v>0</v>
          </cell>
          <cell r="N22">
            <v>0</v>
          </cell>
          <cell r="Q22">
            <v>0</v>
          </cell>
          <cell r="T22">
            <v>0</v>
          </cell>
          <cell r="W22">
            <v>0</v>
          </cell>
          <cell r="Z22">
            <v>0</v>
          </cell>
          <cell r="AC22">
            <v>0</v>
          </cell>
          <cell r="AF22">
            <v>0</v>
          </cell>
          <cell r="AI22">
            <v>0</v>
          </cell>
          <cell r="AL22">
            <v>0</v>
          </cell>
          <cell r="AO22">
            <v>0</v>
          </cell>
          <cell r="AR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237500</v>
          </cell>
          <cell r="AY22">
            <v>1</v>
          </cell>
          <cell r="AZ22">
            <v>1</v>
          </cell>
          <cell r="BA22">
            <v>2</v>
          </cell>
          <cell r="BC22">
            <v>500000</v>
          </cell>
        </row>
        <row r="23">
          <cell r="A23" t="str">
            <v>BGL0124</v>
          </cell>
          <cell r="B23" t="str">
            <v>Zing Lian Cing</v>
          </cell>
          <cell r="C23" t="str">
            <v>Monitoring and Evaluation Manager</v>
          </cell>
          <cell r="D23" t="str">
            <v>Food Security</v>
          </cell>
          <cell r="E23" t="str">
            <v>A3B</v>
          </cell>
          <cell r="F23" t="str">
            <v>YGC01</v>
          </cell>
          <cell r="G23" t="str">
            <v>AA13</v>
          </cell>
          <cell r="H23">
            <v>47500</v>
          </cell>
          <cell r="K23">
            <v>0</v>
          </cell>
          <cell r="N23">
            <v>0</v>
          </cell>
          <cell r="Q23">
            <v>0</v>
          </cell>
          <cell r="T23">
            <v>0</v>
          </cell>
          <cell r="W23">
            <v>0</v>
          </cell>
          <cell r="Z23">
            <v>0</v>
          </cell>
          <cell r="AC23">
            <v>0</v>
          </cell>
          <cell r="AF23">
            <v>0</v>
          </cell>
          <cell r="AI23">
            <v>0</v>
          </cell>
          <cell r="AL23">
            <v>0</v>
          </cell>
          <cell r="AO23">
            <v>0</v>
          </cell>
          <cell r="AR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237500</v>
          </cell>
          <cell r="AY23">
            <v>1</v>
          </cell>
          <cell r="AZ23">
            <v>1</v>
          </cell>
          <cell r="BA23">
            <v>2</v>
          </cell>
          <cell r="BC23">
            <v>500000</v>
          </cell>
        </row>
        <row r="24">
          <cell r="A24" t="str">
            <v>YGN0104</v>
          </cell>
          <cell r="B24" t="str">
            <v>Naw Mu Thaw</v>
          </cell>
          <cell r="C24" t="str">
            <v>Cleaner</v>
          </cell>
          <cell r="D24" t="str">
            <v>Administration</v>
          </cell>
          <cell r="E24" t="str">
            <v>Z1S</v>
          </cell>
          <cell r="F24" t="str">
            <v>YGC01</v>
          </cell>
          <cell r="G24" t="str">
            <v>6500O</v>
          </cell>
          <cell r="H24">
            <v>47500</v>
          </cell>
          <cell r="K24">
            <v>0</v>
          </cell>
          <cell r="N24">
            <v>0</v>
          </cell>
          <cell r="Q24">
            <v>0</v>
          </cell>
          <cell r="T24">
            <v>0</v>
          </cell>
          <cell r="W24">
            <v>0</v>
          </cell>
          <cell r="Z24">
            <v>0</v>
          </cell>
          <cell r="AC24">
            <v>0</v>
          </cell>
          <cell r="AF24">
            <v>0</v>
          </cell>
          <cell r="AI24">
            <v>0</v>
          </cell>
          <cell r="AL24">
            <v>0</v>
          </cell>
          <cell r="AO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237500</v>
          </cell>
          <cell r="AY24">
            <v>1</v>
          </cell>
          <cell r="AZ24">
            <v>1</v>
          </cell>
          <cell r="BA24">
            <v>2</v>
          </cell>
          <cell r="BC24">
            <v>500000</v>
          </cell>
        </row>
        <row r="25">
          <cell r="A25" t="str">
            <v>YGN0107</v>
          </cell>
          <cell r="B25" t="str">
            <v>Aung Thura Tun</v>
          </cell>
          <cell r="C25" t="str">
            <v>Base Logistician</v>
          </cell>
          <cell r="D25" t="str">
            <v>Logistics</v>
          </cell>
          <cell r="E25" t="str">
            <v>Z1S</v>
          </cell>
          <cell r="F25" t="str">
            <v>YGC01</v>
          </cell>
          <cell r="G25">
            <v>6501</v>
          </cell>
          <cell r="H25">
            <v>47500</v>
          </cell>
          <cell r="K25">
            <v>0</v>
          </cell>
          <cell r="N25">
            <v>0</v>
          </cell>
          <cell r="Q25">
            <v>0</v>
          </cell>
          <cell r="T25">
            <v>0</v>
          </cell>
          <cell r="W25">
            <v>0</v>
          </cell>
          <cell r="Z25">
            <v>0</v>
          </cell>
          <cell r="AC25">
            <v>0</v>
          </cell>
          <cell r="AF25">
            <v>0</v>
          </cell>
          <cell r="AI25">
            <v>0</v>
          </cell>
          <cell r="AL25">
            <v>0</v>
          </cell>
          <cell r="AO25">
            <v>0</v>
          </cell>
          <cell r="AR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237500</v>
          </cell>
          <cell r="AY25">
            <v>1</v>
          </cell>
          <cell r="AZ25">
            <v>1</v>
          </cell>
          <cell r="BA25">
            <v>2</v>
          </cell>
          <cell r="BC25">
            <v>500000</v>
          </cell>
        </row>
        <row r="26">
          <cell r="A26" t="str">
            <v>YGN0110</v>
          </cell>
          <cell r="B26" t="str">
            <v>Dr.Kyawt Thazin Oo</v>
          </cell>
          <cell r="C26" t="str">
            <v>Sustain Programme Coordinator</v>
          </cell>
          <cell r="D26" t="str">
            <v>Sustain</v>
          </cell>
          <cell r="E26" t="str">
            <v>A3C</v>
          </cell>
          <cell r="F26" t="str">
            <v>YGC01</v>
          </cell>
          <cell r="G26" t="str">
            <v>AA13</v>
          </cell>
          <cell r="H26">
            <v>47500</v>
          </cell>
          <cell r="K26">
            <v>0</v>
          </cell>
          <cell r="N26">
            <v>0</v>
          </cell>
          <cell r="Q26">
            <v>0</v>
          </cell>
          <cell r="R26">
            <v>62900</v>
          </cell>
          <cell r="T26">
            <v>50300</v>
          </cell>
          <cell r="W26">
            <v>0</v>
          </cell>
          <cell r="Z26">
            <v>0</v>
          </cell>
          <cell r="AC26">
            <v>0</v>
          </cell>
          <cell r="AF26">
            <v>0</v>
          </cell>
          <cell r="AI26">
            <v>0</v>
          </cell>
          <cell r="AL26">
            <v>0</v>
          </cell>
          <cell r="AO26">
            <v>0</v>
          </cell>
          <cell r="AR26">
            <v>0</v>
          </cell>
          <cell r="AT26">
            <v>50320</v>
          </cell>
          <cell r="AU26">
            <v>0</v>
          </cell>
          <cell r="AV26">
            <v>50300</v>
          </cell>
          <cell r="AX26">
            <v>213750</v>
          </cell>
          <cell r="AY26">
            <v>1</v>
          </cell>
          <cell r="AZ26">
            <v>0</v>
          </cell>
          <cell r="BA26">
            <v>1</v>
          </cell>
          <cell r="BC26">
            <v>300000</v>
          </cell>
        </row>
        <row r="27">
          <cell r="A27" t="str">
            <v>YGN0116</v>
          </cell>
          <cell r="B27" t="str">
            <v>Yee Mon Oo @ Naysar</v>
          </cell>
          <cell r="C27" t="str">
            <v>Finacnes Technician</v>
          </cell>
          <cell r="D27" t="str">
            <v>Administration</v>
          </cell>
          <cell r="E27" t="str">
            <v>Z1S</v>
          </cell>
          <cell r="F27" t="str">
            <v>YGC01</v>
          </cell>
          <cell r="G27">
            <v>6501</v>
          </cell>
          <cell r="H27">
            <v>47500</v>
          </cell>
          <cell r="K27">
            <v>0</v>
          </cell>
          <cell r="L27">
            <v>100810</v>
          </cell>
          <cell r="M27">
            <v>46500</v>
          </cell>
          <cell r="N27">
            <v>117800</v>
          </cell>
          <cell r="Q27">
            <v>0</v>
          </cell>
          <cell r="T27">
            <v>0</v>
          </cell>
          <cell r="W27">
            <v>0</v>
          </cell>
          <cell r="Z27">
            <v>0</v>
          </cell>
          <cell r="AC27">
            <v>0</v>
          </cell>
          <cell r="AF27">
            <v>0</v>
          </cell>
          <cell r="AI27">
            <v>0</v>
          </cell>
          <cell r="AL27">
            <v>0</v>
          </cell>
          <cell r="AO27">
            <v>0</v>
          </cell>
          <cell r="AR27">
            <v>0</v>
          </cell>
          <cell r="AT27">
            <v>80648</v>
          </cell>
          <cell r="AU27">
            <v>37200</v>
          </cell>
          <cell r="AV27">
            <v>117800</v>
          </cell>
          <cell r="AX27">
            <v>213750</v>
          </cell>
          <cell r="AY27">
            <v>1</v>
          </cell>
          <cell r="AZ27">
            <v>0</v>
          </cell>
          <cell r="BA27">
            <v>1</v>
          </cell>
          <cell r="BC27">
            <v>300000</v>
          </cell>
        </row>
        <row r="28">
          <cell r="A28" t="str">
            <v>KAY094</v>
          </cell>
          <cell r="B28" t="str">
            <v>Zar Chi Thein</v>
          </cell>
          <cell r="C28" t="str">
            <v>Human Resources Officer</v>
          </cell>
          <cell r="D28" t="str">
            <v>Administration</v>
          </cell>
          <cell r="E28" t="str">
            <v>Z1S</v>
          </cell>
          <cell r="F28" t="str">
            <v>YGC01</v>
          </cell>
          <cell r="G28">
            <v>6501</v>
          </cell>
          <cell r="H28">
            <v>47500</v>
          </cell>
          <cell r="K28">
            <v>0</v>
          </cell>
          <cell r="N28">
            <v>0</v>
          </cell>
          <cell r="Q28">
            <v>0</v>
          </cell>
          <cell r="R28">
            <v>17615</v>
          </cell>
          <cell r="T28">
            <v>14100</v>
          </cell>
          <cell r="U28">
            <v>26150</v>
          </cell>
          <cell r="W28">
            <v>21000</v>
          </cell>
          <cell r="X28">
            <v>136595</v>
          </cell>
          <cell r="Z28">
            <v>109300</v>
          </cell>
          <cell r="AC28">
            <v>0</v>
          </cell>
          <cell r="AF28">
            <v>0</v>
          </cell>
          <cell r="AI28">
            <v>0</v>
          </cell>
          <cell r="AL28">
            <v>0</v>
          </cell>
          <cell r="AO28">
            <v>0</v>
          </cell>
          <cell r="AR28">
            <v>0</v>
          </cell>
          <cell r="AT28">
            <v>144288</v>
          </cell>
          <cell r="AU28">
            <v>0</v>
          </cell>
          <cell r="AV28">
            <v>144400</v>
          </cell>
          <cell r="AX28">
            <v>190000</v>
          </cell>
          <cell r="AY28">
            <v>0</v>
          </cell>
          <cell r="AZ28">
            <v>0</v>
          </cell>
          <cell r="BA28">
            <v>0</v>
          </cell>
          <cell r="BC28">
            <v>0</v>
          </cell>
        </row>
        <row r="29">
          <cell r="A29" t="str">
            <v>YGN0117</v>
          </cell>
          <cell r="B29" t="str">
            <v>Myo Thein</v>
          </cell>
          <cell r="C29" t="str">
            <v>Driver</v>
          </cell>
          <cell r="D29" t="str">
            <v>Logistics</v>
          </cell>
          <cell r="E29" t="str">
            <v>Z1S</v>
          </cell>
          <cell r="F29" t="str">
            <v>YGC01</v>
          </cell>
          <cell r="G29">
            <v>6501</v>
          </cell>
          <cell r="H29">
            <v>47500</v>
          </cell>
          <cell r="I29">
            <v>6000</v>
          </cell>
          <cell r="K29">
            <v>4800</v>
          </cell>
          <cell r="N29">
            <v>0</v>
          </cell>
          <cell r="Q29">
            <v>0</v>
          </cell>
          <cell r="T29">
            <v>0</v>
          </cell>
          <cell r="U29">
            <v>6000</v>
          </cell>
          <cell r="W29">
            <v>4800</v>
          </cell>
          <cell r="Z29">
            <v>0</v>
          </cell>
          <cell r="AC29">
            <v>0</v>
          </cell>
          <cell r="AF29">
            <v>0</v>
          </cell>
          <cell r="AI29">
            <v>0</v>
          </cell>
          <cell r="AL29">
            <v>0</v>
          </cell>
          <cell r="AO29">
            <v>0</v>
          </cell>
          <cell r="AR29">
            <v>0</v>
          </cell>
          <cell r="AT29">
            <v>9600</v>
          </cell>
          <cell r="AU29">
            <v>0</v>
          </cell>
          <cell r="AV29">
            <v>9600</v>
          </cell>
          <cell r="AX29">
            <v>213750</v>
          </cell>
          <cell r="AY29">
            <v>1</v>
          </cell>
          <cell r="AZ29">
            <v>0</v>
          </cell>
          <cell r="BA29">
            <v>1</v>
          </cell>
          <cell r="BC29">
            <v>300000</v>
          </cell>
        </row>
        <row r="30">
          <cell r="A30" t="str">
            <v>YGN0119</v>
          </cell>
          <cell r="B30" t="str">
            <v>Myo Min Soe</v>
          </cell>
          <cell r="C30" t="str">
            <v>Driver</v>
          </cell>
          <cell r="D30" t="str">
            <v>Logistics</v>
          </cell>
          <cell r="E30" t="str">
            <v>Z1S</v>
          </cell>
          <cell r="F30" t="str">
            <v>YGC01</v>
          </cell>
          <cell r="G30" t="str">
            <v>6500O</v>
          </cell>
          <cell r="H30">
            <v>47500</v>
          </cell>
          <cell r="K30">
            <v>0</v>
          </cell>
          <cell r="N30">
            <v>0</v>
          </cell>
          <cell r="Q30">
            <v>0</v>
          </cell>
          <cell r="T30">
            <v>0</v>
          </cell>
          <cell r="W30">
            <v>0</v>
          </cell>
          <cell r="Z30">
            <v>0</v>
          </cell>
          <cell r="AC30">
            <v>0</v>
          </cell>
          <cell r="AF30">
            <v>0</v>
          </cell>
          <cell r="AI30">
            <v>0</v>
          </cell>
          <cell r="AL30">
            <v>0</v>
          </cell>
          <cell r="AO30">
            <v>0</v>
          </cell>
          <cell r="AR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237500</v>
          </cell>
          <cell r="AY30">
            <v>1</v>
          </cell>
          <cell r="AZ30">
            <v>1</v>
          </cell>
          <cell r="BA30">
            <v>2</v>
          </cell>
          <cell r="BC30">
            <v>500000</v>
          </cell>
        </row>
        <row r="31">
          <cell r="A31" t="str">
            <v>YGN0121</v>
          </cell>
          <cell r="B31" t="str">
            <v>Aung Aung</v>
          </cell>
          <cell r="C31" t="str">
            <v>Watchman</v>
          </cell>
          <cell r="D31" t="str">
            <v>Logistics</v>
          </cell>
          <cell r="E31" t="str">
            <v>Z1S</v>
          </cell>
          <cell r="F31" t="str">
            <v>YGC01</v>
          </cell>
          <cell r="G31">
            <v>6501</v>
          </cell>
          <cell r="H31">
            <v>47500</v>
          </cell>
          <cell r="K31">
            <v>0</v>
          </cell>
          <cell r="N31">
            <v>0</v>
          </cell>
          <cell r="Q31">
            <v>0</v>
          </cell>
          <cell r="T31">
            <v>0</v>
          </cell>
          <cell r="W31">
            <v>0</v>
          </cell>
          <cell r="Z31">
            <v>0</v>
          </cell>
          <cell r="AC31">
            <v>0</v>
          </cell>
          <cell r="AF31">
            <v>0</v>
          </cell>
          <cell r="AI31">
            <v>0</v>
          </cell>
          <cell r="AL31">
            <v>0</v>
          </cell>
          <cell r="AO31">
            <v>0</v>
          </cell>
          <cell r="AR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190000</v>
          </cell>
          <cell r="AY31">
            <v>0</v>
          </cell>
          <cell r="AZ31">
            <v>0</v>
          </cell>
          <cell r="BA31">
            <v>0</v>
          </cell>
          <cell r="BC31">
            <v>0</v>
          </cell>
        </row>
        <row r="32">
          <cell r="A32" t="str">
            <v>YGN0122</v>
          </cell>
          <cell r="B32" t="str">
            <v>Aung Moe Thu</v>
          </cell>
          <cell r="C32" t="str">
            <v>Watchman</v>
          </cell>
          <cell r="D32" t="str">
            <v>Logistics</v>
          </cell>
          <cell r="E32" t="str">
            <v>Z1S</v>
          </cell>
          <cell r="F32" t="str">
            <v>YGC01</v>
          </cell>
          <cell r="G32">
            <v>6501</v>
          </cell>
          <cell r="H32">
            <v>47500</v>
          </cell>
          <cell r="K32">
            <v>0</v>
          </cell>
          <cell r="N32">
            <v>0</v>
          </cell>
          <cell r="Q32">
            <v>0</v>
          </cell>
          <cell r="T32">
            <v>0</v>
          </cell>
          <cell r="W32">
            <v>0</v>
          </cell>
          <cell r="Z32">
            <v>0</v>
          </cell>
          <cell r="AC32">
            <v>0</v>
          </cell>
          <cell r="AF32">
            <v>0</v>
          </cell>
          <cell r="AI32">
            <v>0</v>
          </cell>
          <cell r="AL32">
            <v>0</v>
          </cell>
          <cell r="AO32">
            <v>0</v>
          </cell>
          <cell r="AR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213750</v>
          </cell>
          <cell r="AY32">
            <v>1</v>
          </cell>
          <cell r="AZ32">
            <v>0</v>
          </cell>
          <cell r="BA32">
            <v>1</v>
          </cell>
          <cell r="BC32">
            <v>300000</v>
          </cell>
        </row>
        <row r="33">
          <cell r="A33" t="str">
            <v>YGN0123</v>
          </cell>
          <cell r="B33" t="str">
            <v>Hsu Myat Yu</v>
          </cell>
          <cell r="C33" t="str">
            <v>Pre Auditor</v>
          </cell>
          <cell r="D33" t="str">
            <v>Administration</v>
          </cell>
          <cell r="E33" t="str">
            <v>Z1S</v>
          </cell>
          <cell r="F33" t="str">
            <v>YGC01</v>
          </cell>
          <cell r="G33">
            <v>6501</v>
          </cell>
          <cell r="H33">
            <v>47500</v>
          </cell>
          <cell r="K33">
            <v>0</v>
          </cell>
          <cell r="L33">
            <v>20505</v>
          </cell>
          <cell r="N33">
            <v>16400</v>
          </cell>
          <cell r="Q33">
            <v>0</v>
          </cell>
          <cell r="T33">
            <v>0</v>
          </cell>
          <cell r="W33">
            <v>0</v>
          </cell>
          <cell r="Z33">
            <v>0</v>
          </cell>
          <cell r="AC33">
            <v>0</v>
          </cell>
          <cell r="AF33">
            <v>0</v>
          </cell>
          <cell r="AI33">
            <v>0</v>
          </cell>
          <cell r="AL33">
            <v>0</v>
          </cell>
          <cell r="AO33">
            <v>0</v>
          </cell>
          <cell r="AR33">
            <v>0</v>
          </cell>
          <cell r="AT33">
            <v>16404</v>
          </cell>
          <cell r="AU33">
            <v>0</v>
          </cell>
          <cell r="AV33">
            <v>16400</v>
          </cell>
          <cell r="AX33">
            <v>190000</v>
          </cell>
          <cell r="AY33">
            <v>0</v>
          </cell>
          <cell r="AZ33">
            <v>0</v>
          </cell>
          <cell r="BA33">
            <v>0</v>
          </cell>
          <cell r="BC33">
            <v>0</v>
          </cell>
        </row>
        <row r="34">
          <cell r="A34" t="str">
            <v>YGN0124</v>
          </cell>
          <cell r="B34" t="str">
            <v>Zaw Htut Nyein</v>
          </cell>
          <cell r="C34" t="str">
            <v>Watchman</v>
          </cell>
          <cell r="D34" t="str">
            <v>Logistics</v>
          </cell>
          <cell r="E34" t="str">
            <v>Z1S</v>
          </cell>
          <cell r="F34" t="str">
            <v>YGC01</v>
          </cell>
          <cell r="G34">
            <v>6501</v>
          </cell>
          <cell r="H34">
            <v>47500</v>
          </cell>
          <cell r="K34">
            <v>0</v>
          </cell>
          <cell r="N34">
            <v>0</v>
          </cell>
          <cell r="Q34">
            <v>0</v>
          </cell>
          <cell r="T34">
            <v>0</v>
          </cell>
          <cell r="V34">
            <v>25000</v>
          </cell>
          <cell r="W34">
            <v>20000</v>
          </cell>
          <cell r="Z34">
            <v>0</v>
          </cell>
          <cell r="AC34">
            <v>0</v>
          </cell>
          <cell r="AF34">
            <v>0</v>
          </cell>
          <cell r="AI34">
            <v>0</v>
          </cell>
          <cell r="AL34">
            <v>0</v>
          </cell>
          <cell r="AO34">
            <v>0</v>
          </cell>
          <cell r="AR34">
            <v>0</v>
          </cell>
          <cell r="AT34">
            <v>0</v>
          </cell>
          <cell r="AU34">
            <v>20000</v>
          </cell>
          <cell r="AV34">
            <v>20000</v>
          </cell>
          <cell r="AX34">
            <v>213750</v>
          </cell>
          <cell r="AY34">
            <v>1</v>
          </cell>
          <cell r="AZ34">
            <v>0</v>
          </cell>
          <cell r="BA34">
            <v>1</v>
          </cell>
          <cell r="BC34">
            <v>300000</v>
          </cell>
        </row>
        <row r="35">
          <cell r="A35" t="str">
            <v>YGN0125</v>
          </cell>
          <cell r="B35" t="str">
            <v>Pyi Nyein Aye</v>
          </cell>
          <cell r="C35" t="str">
            <v>Financial Controller</v>
          </cell>
          <cell r="D35" t="str">
            <v>Administration</v>
          </cell>
          <cell r="E35" t="str">
            <v>Z1S</v>
          </cell>
          <cell r="F35" t="str">
            <v>YGC01</v>
          </cell>
          <cell r="G35">
            <v>6501</v>
          </cell>
          <cell r="H35">
            <v>47500</v>
          </cell>
          <cell r="K35">
            <v>0</v>
          </cell>
          <cell r="N35">
            <v>0</v>
          </cell>
          <cell r="O35">
            <v>104885</v>
          </cell>
          <cell r="Q35">
            <v>83900</v>
          </cell>
          <cell r="T35">
            <v>0</v>
          </cell>
          <cell r="U35">
            <v>24000</v>
          </cell>
          <cell r="W35">
            <v>19200</v>
          </cell>
          <cell r="Z35">
            <v>0</v>
          </cell>
          <cell r="AC35">
            <v>0</v>
          </cell>
          <cell r="AF35">
            <v>0</v>
          </cell>
          <cell r="AI35">
            <v>0</v>
          </cell>
          <cell r="AL35">
            <v>0</v>
          </cell>
          <cell r="AO35">
            <v>0</v>
          </cell>
          <cell r="AR35">
            <v>0</v>
          </cell>
          <cell r="AT35">
            <v>103108</v>
          </cell>
          <cell r="AU35">
            <v>0</v>
          </cell>
          <cell r="AV35">
            <v>103100</v>
          </cell>
          <cell r="AX35">
            <v>190000</v>
          </cell>
          <cell r="AY35">
            <v>0</v>
          </cell>
          <cell r="AZ35">
            <v>0</v>
          </cell>
          <cell r="BA35">
            <v>0</v>
          </cell>
          <cell r="BC35">
            <v>0</v>
          </cell>
        </row>
        <row r="36">
          <cell r="A36" t="str">
            <v>YGN0126</v>
          </cell>
          <cell r="B36" t="str">
            <v>Chan Myae Thu</v>
          </cell>
          <cell r="C36" t="str">
            <v>Archivist</v>
          </cell>
          <cell r="D36" t="str">
            <v>Administration</v>
          </cell>
          <cell r="E36" t="str">
            <v>Z1S</v>
          </cell>
          <cell r="F36" t="str">
            <v>YGC01</v>
          </cell>
          <cell r="G36">
            <v>6501</v>
          </cell>
          <cell r="H36">
            <v>47500</v>
          </cell>
          <cell r="K36">
            <v>0</v>
          </cell>
          <cell r="N36">
            <v>0</v>
          </cell>
          <cell r="Q36">
            <v>0</v>
          </cell>
          <cell r="T36">
            <v>0</v>
          </cell>
          <cell r="V36">
            <v>12600</v>
          </cell>
          <cell r="W36">
            <v>10100</v>
          </cell>
          <cell r="Z36">
            <v>0</v>
          </cell>
          <cell r="AC36">
            <v>0</v>
          </cell>
          <cell r="AF36">
            <v>0</v>
          </cell>
          <cell r="AI36">
            <v>0</v>
          </cell>
          <cell r="AL36">
            <v>0</v>
          </cell>
          <cell r="AO36">
            <v>0</v>
          </cell>
          <cell r="AR36">
            <v>0</v>
          </cell>
          <cell r="AT36">
            <v>0</v>
          </cell>
          <cell r="AU36">
            <v>10080</v>
          </cell>
          <cell r="AV36">
            <v>10100</v>
          </cell>
          <cell r="AX36">
            <v>190000</v>
          </cell>
          <cell r="AY36">
            <v>0</v>
          </cell>
          <cell r="AZ36">
            <v>0</v>
          </cell>
          <cell r="BA36">
            <v>0</v>
          </cell>
          <cell r="BC36">
            <v>0</v>
          </cell>
        </row>
        <row r="37">
          <cell r="A37" t="str">
            <v>YGN0127</v>
          </cell>
          <cell r="B37" t="str">
            <v>Aung Bo Bo Maung</v>
          </cell>
          <cell r="C37" t="str">
            <v>Watchman</v>
          </cell>
          <cell r="D37" t="str">
            <v>Logistics</v>
          </cell>
          <cell r="E37" t="str">
            <v>Z1S</v>
          </cell>
          <cell r="F37" t="str">
            <v>YGC01</v>
          </cell>
          <cell r="G37">
            <v>6501</v>
          </cell>
          <cell r="H37">
            <v>47500</v>
          </cell>
          <cell r="K37">
            <v>0</v>
          </cell>
          <cell r="N37">
            <v>0</v>
          </cell>
          <cell r="Q37">
            <v>0</v>
          </cell>
          <cell r="T37">
            <v>0</v>
          </cell>
          <cell r="W37">
            <v>0</v>
          </cell>
          <cell r="Z37">
            <v>0</v>
          </cell>
          <cell r="AC37">
            <v>0</v>
          </cell>
          <cell r="AF37">
            <v>0</v>
          </cell>
          <cell r="AI37">
            <v>0</v>
          </cell>
          <cell r="AL37">
            <v>0</v>
          </cell>
          <cell r="AO37">
            <v>0</v>
          </cell>
          <cell r="AR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237500</v>
          </cell>
          <cell r="AY37">
            <v>1</v>
          </cell>
          <cell r="AZ37">
            <v>1</v>
          </cell>
          <cell r="BA37">
            <v>2</v>
          </cell>
          <cell r="BC37">
            <v>500000</v>
          </cell>
        </row>
        <row r="38">
          <cell r="A38" t="str">
            <v>YGN0128</v>
          </cell>
          <cell r="B38" t="str">
            <v>Saw Sunny</v>
          </cell>
          <cell r="C38" t="str">
            <v>Reporting Manager</v>
          </cell>
          <cell r="D38" t="str">
            <v>Administration</v>
          </cell>
          <cell r="E38" t="str">
            <v>Z1S</v>
          </cell>
          <cell r="F38" t="str">
            <v>YGC01</v>
          </cell>
          <cell r="G38">
            <v>6501</v>
          </cell>
          <cell r="H38">
            <v>47500</v>
          </cell>
          <cell r="K38">
            <v>0</v>
          </cell>
          <cell r="N38">
            <v>0</v>
          </cell>
          <cell r="Q38">
            <v>0</v>
          </cell>
          <cell r="T38">
            <v>0</v>
          </cell>
          <cell r="W38">
            <v>0</v>
          </cell>
          <cell r="Z38">
            <v>0</v>
          </cell>
          <cell r="AC38">
            <v>0</v>
          </cell>
          <cell r="AF38">
            <v>0</v>
          </cell>
          <cell r="AI38">
            <v>0</v>
          </cell>
          <cell r="AL38">
            <v>0</v>
          </cell>
          <cell r="AO38">
            <v>0</v>
          </cell>
          <cell r="AR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261250</v>
          </cell>
          <cell r="AY38">
            <v>1</v>
          </cell>
          <cell r="AZ38">
            <v>2</v>
          </cell>
          <cell r="BA38">
            <v>3</v>
          </cell>
          <cell r="BC38">
            <v>700000</v>
          </cell>
        </row>
        <row r="39">
          <cell r="A39" t="str">
            <v>YGN0131</v>
          </cell>
          <cell r="B39" t="str">
            <v>Than Htut</v>
          </cell>
          <cell r="C39" t="str">
            <v>Storekeeper</v>
          </cell>
          <cell r="D39" t="str">
            <v>Logistics</v>
          </cell>
          <cell r="E39" t="str">
            <v>Z1S</v>
          </cell>
          <cell r="F39" t="str">
            <v>YGC01</v>
          </cell>
          <cell r="G39">
            <v>6501</v>
          </cell>
          <cell r="H39">
            <v>47500</v>
          </cell>
          <cell r="K39">
            <v>0</v>
          </cell>
          <cell r="N39">
            <v>0</v>
          </cell>
          <cell r="Q39">
            <v>0</v>
          </cell>
          <cell r="T39">
            <v>0</v>
          </cell>
          <cell r="W39">
            <v>0</v>
          </cell>
          <cell r="Z39">
            <v>0</v>
          </cell>
          <cell r="AC39">
            <v>0</v>
          </cell>
          <cell r="AF39">
            <v>0</v>
          </cell>
          <cell r="AI39">
            <v>0</v>
          </cell>
          <cell r="AL39">
            <v>0</v>
          </cell>
          <cell r="AO39">
            <v>0</v>
          </cell>
          <cell r="AR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213750</v>
          </cell>
          <cell r="AY39">
            <v>1</v>
          </cell>
          <cell r="AZ39">
            <v>0</v>
          </cell>
          <cell r="BA39">
            <v>1</v>
          </cell>
          <cell r="BC39">
            <v>300000</v>
          </cell>
        </row>
        <row r="40">
          <cell r="A40" t="str">
            <v>YGN0132</v>
          </cell>
          <cell r="B40" t="str">
            <v>Sai Nay Zaw Myint</v>
          </cell>
          <cell r="C40" t="str">
            <v>Purchaser</v>
          </cell>
          <cell r="D40" t="str">
            <v>Logistics</v>
          </cell>
          <cell r="E40" t="str">
            <v>Z1S</v>
          </cell>
          <cell r="F40" t="str">
            <v>YGC01</v>
          </cell>
          <cell r="G40">
            <v>6501</v>
          </cell>
          <cell r="H40">
            <v>47500</v>
          </cell>
          <cell r="K40">
            <v>0</v>
          </cell>
          <cell r="N40">
            <v>0</v>
          </cell>
          <cell r="Q40">
            <v>0</v>
          </cell>
          <cell r="T40">
            <v>0</v>
          </cell>
          <cell r="W40">
            <v>0</v>
          </cell>
          <cell r="Z40">
            <v>0</v>
          </cell>
          <cell r="AC40">
            <v>0</v>
          </cell>
          <cell r="AF40">
            <v>0</v>
          </cell>
          <cell r="AI40">
            <v>0</v>
          </cell>
          <cell r="AL40">
            <v>0</v>
          </cell>
          <cell r="AO40">
            <v>0</v>
          </cell>
          <cell r="AR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190000</v>
          </cell>
          <cell r="AY40">
            <v>0</v>
          </cell>
          <cell r="AZ40">
            <v>0</v>
          </cell>
          <cell r="BA40">
            <v>0</v>
          </cell>
          <cell r="BC40">
            <v>0</v>
          </cell>
        </row>
        <row r="41">
          <cell r="A41" t="str">
            <v>YGN0133</v>
          </cell>
          <cell r="B41" t="str">
            <v>Dal Kom Lian</v>
          </cell>
          <cell r="C41" t="str">
            <v>Deputy Head of Department (Human Resources)</v>
          </cell>
          <cell r="D41" t="str">
            <v>Administration</v>
          </cell>
          <cell r="E41" t="str">
            <v>Z1S</v>
          </cell>
          <cell r="F41" t="str">
            <v>YGC01</v>
          </cell>
          <cell r="G41">
            <v>6501</v>
          </cell>
          <cell r="H41">
            <v>47500</v>
          </cell>
          <cell r="K41">
            <v>0</v>
          </cell>
          <cell r="N41">
            <v>0</v>
          </cell>
          <cell r="Q41">
            <v>0</v>
          </cell>
          <cell r="T41">
            <v>0</v>
          </cell>
          <cell r="W41">
            <v>0</v>
          </cell>
          <cell r="Z41">
            <v>0</v>
          </cell>
          <cell r="AC41">
            <v>0</v>
          </cell>
          <cell r="AF41">
            <v>0</v>
          </cell>
          <cell r="AI41">
            <v>0</v>
          </cell>
          <cell r="AL41">
            <v>0</v>
          </cell>
          <cell r="AO41">
            <v>0</v>
          </cell>
          <cell r="AR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190000</v>
          </cell>
          <cell r="AY41">
            <v>0</v>
          </cell>
          <cell r="AZ41">
            <v>0</v>
          </cell>
          <cell r="BA41">
            <v>0</v>
          </cell>
          <cell r="BC41">
            <v>0</v>
          </cell>
        </row>
        <row r="43">
          <cell r="A43" t="str">
            <v>TOTAL</v>
          </cell>
          <cell r="B43">
            <v>3</v>
          </cell>
          <cell r="I43">
            <v>0</v>
          </cell>
          <cell r="J43">
            <v>0</v>
          </cell>
          <cell r="K43">
            <v>0</v>
          </cell>
          <cell r="L43">
            <v>100810</v>
          </cell>
          <cell r="M43">
            <v>46500</v>
          </cell>
          <cell r="N43">
            <v>117800</v>
          </cell>
          <cell r="O43">
            <v>0</v>
          </cell>
          <cell r="P43">
            <v>0</v>
          </cell>
          <cell r="Q43">
            <v>0</v>
          </cell>
          <cell r="R43">
            <v>17615</v>
          </cell>
          <cell r="S43">
            <v>0</v>
          </cell>
          <cell r="T43">
            <v>14100</v>
          </cell>
          <cell r="U43">
            <v>26150</v>
          </cell>
          <cell r="V43">
            <v>37600</v>
          </cell>
          <cell r="W43">
            <v>20000</v>
          </cell>
          <cell r="X43">
            <v>136595</v>
          </cell>
          <cell r="Y43">
            <v>0</v>
          </cell>
          <cell r="Z43">
            <v>109300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Y43">
            <v>25</v>
          </cell>
          <cell r="AZ43">
            <v>18</v>
          </cell>
        </row>
        <row r="44">
          <cell r="C44" t="str">
            <v>Paid on :</v>
          </cell>
          <cell r="D44">
            <v>41793</v>
          </cell>
        </row>
        <row r="45">
          <cell r="F45" t="str">
            <v>Aye Tun Win</v>
          </cell>
          <cell r="H45" t="str">
            <v>1st time</v>
          </cell>
          <cell r="AM45">
            <v>51600</v>
          </cell>
          <cell r="AO45">
            <v>41250</v>
          </cell>
        </row>
      </sheetData>
      <sheetData sheetId="6"/>
      <sheetData sheetId="7">
        <row r="2">
          <cell r="A2">
            <v>0.2</v>
          </cell>
          <cell r="B2">
            <v>500000</v>
          </cell>
          <cell r="C2">
            <v>300000</v>
          </cell>
          <cell r="D2">
            <v>2000000</v>
          </cell>
        </row>
        <row r="3">
          <cell r="A3" t="str">
            <v>LB</v>
          </cell>
          <cell r="B3" t="str">
            <v>UB</v>
          </cell>
          <cell r="C3" t="str">
            <v>taxrate</v>
          </cell>
          <cell r="D3" t="str">
            <v>taxamount</v>
          </cell>
          <cell r="E3" t="str">
            <v>cumutax</v>
          </cell>
          <cell r="F3" t="str">
            <v>Band</v>
          </cell>
        </row>
        <row r="4">
          <cell r="A4">
            <v>1</v>
          </cell>
          <cell r="B4">
            <v>2000000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</row>
        <row r="5">
          <cell r="A5">
            <v>2000001</v>
          </cell>
          <cell r="B5">
            <v>5000000</v>
          </cell>
          <cell r="C5">
            <v>5</v>
          </cell>
          <cell r="D5">
            <v>150000</v>
          </cell>
          <cell r="E5">
            <v>150000</v>
          </cell>
          <cell r="F5">
            <v>2</v>
          </cell>
        </row>
        <row r="6">
          <cell r="A6">
            <v>5000001</v>
          </cell>
          <cell r="B6">
            <v>10000000</v>
          </cell>
          <cell r="C6">
            <v>10</v>
          </cell>
          <cell r="D6">
            <v>500000</v>
          </cell>
          <cell r="E6">
            <v>650000</v>
          </cell>
          <cell r="F6">
            <v>3</v>
          </cell>
        </row>
        <row r="7">
          <cell r="A7">
            <v>10000001</v>
          </cell>
          <cell r="B7">
            <v>20000000</v>
          </cell>
          <cell r="C7">
            <v>15</v>
          </cell>
          <cell r="D7">
            <v>1500000</v>
          </cell>
          <cell r="E7">
            <v>2150000</v>
          </cell>
          <cell r="F7">
            <v>4</v>
          </cell>
        </row>
        <row r="8">
          <cell r="A8">
            <v>20000001</v>
          </cell>
          <cell r="B8">
            <v>30000000</v>
          </cell>
          <cell r="C8">
            <v>20</v>
          </cell>
          <cell r="D8">
            <v>2000000</v>
          </cell>
          <cell r="E8">
            <v>4150000</v>
          </cell>
          <cell r="F8">
            <v>5</v>
          </cell>
        </row>
        <row r="9">
          <cell r="A9">
            <v>30000001</v>
          </cell>
          <cell r="C9">
            <v>25</v>
          </cell>
          <cell r="F9">
            <v>6</v>
          </cell>
        </row>
      </sheetData>
      <sheetData sheetId="8"/>
      <sheetData sheetId="9">
        <row r="4">
          <cell r="A4" t="str">
            <v>Staff Code</v>
          </cell>
          <cell r="B4" t="str">
            <v>Name</v>
          </cell>
          <cell r="C4" t="str">
            <v>Position</v>
          </cell>
          <cell r="D4" t="str">
            <v>Department</v>
          </cell>
          <cell r="E4" t="str">
            <v>Team</v>
          </cell>
          <cell r="F4" t="str">
            <v>ACF starting date</v>
          </cell>
          <cell r="G4" t="str">
            <v>Current contract Starting date</v>
          </cell>
          <cell r="H4" t="str">
            <v>Current contract Ending date</v>
          </cell>
          <cell r="I4" t="str">
            <v>Contract code</v>
          </cell>
          <cell r="J4" t="str">
            <v>Project code</v>
          </cell>
          <cell r="K4" t="str">
            <v>Financial line code</v>
          </cell>
          <cell r="L4" t="str">
            <v>Grade status</v>
          </cell>
          <cell r="M4" t="str">
            <v>Seniority Step</v>
          </cell>
          <cell r="N4" t="str">
            <v>Basic salary (MMK)</v>
          </cell>
          <cell r="O4" t="str">
            <v>Seniority in %</v>
          </cell>
          <cell r="P4" t="str">
            <v>Seniority in value (MMK)</v>
          </cell>
          <cell r="Q4" t="str">
            <v>Capital Allowance (MMK)</v>
          </cell>
          <cell r="R4" t="str">
            <v>Total salary calculation (MMK)</v>
          </cell>
          <cell r="S4" t="str">
            <v>AL+CL</v>
          </cell>
          <cell r="T4" t="str">
            <v>Sick leaves (100 % pay)</v>
          </cell>
          <cell r="U4" t="str">
            <v>Sick leaves (at 50% pay)</v>
          </cell>
          <cell r="V4" t="str">
            <v>Sick leaves (at 25% pay)</v>
          </cell>
          <cell r="W4" t="str">
            <v>Unpaid sick leaves</v>
          </cell>
          <cell r="X4" t="str">
            <v>Study leaves (50%)</v>
          </cell>
          <cell r="Y4" t="str">
            <v>Unpaid leaves</v>
          </cell>
          <cell r="Z4" t="str">
            <v>Stand by</v>
          </cell>
          <cell r="AA4" t="str">
            <v xml:space="preserve">Number of working days </v>
          </cell>
          <cell r="AB4" t="str">
            <v>Presence rate</v>
          </cell>
          <cell r="AC4" t="str">
            <v>TOTAL PAYMENT (MMK)</v>
          </cell>
          <cell r="AD4" t="str">
            <v>Advance Salary 
(MMK)</v>
          </cell>
          <cell r="AE4" t="str">
            <v>Net to pay Salary
(MMK)</v>
          </cell>
          <cell r="AF4" t="str">
            <v>Loan Deduction (MMK)</v>
          </cell>
          <cell r="AG4" t="str">
            <v>Income Tax Deduction (MMK)</v>
          </cell>
          <cell r="AH4" t="str">
            <v>Total To Pay (MMK)</v>
          </cell>
          <cell r="AI4" t="str">
            <v xml:space="preserve">ROUNDED                           Total To Pay (MMK) </v>
          </cell>
          <cell r="AJ4" t="str">
            <v>End of contract (Y/N)</v>
          </cell>
        </row>
        <row r="5">
          <cell r="A5" t="str">
            <v>YGN0027</v>
          </cell>
          <cell r="B5" t="str">
            <v>Mary</v>
          </cell>
          <cell r="C5" t="str">
            <v>Cleaner</v>
          </cell>
          <cell r="D5" t="str">
            <v>Administration</v>
          </cell>
          <cell r="E5" t="str">
            <v>Office</v>
          </cell>
          <cell r="F5">
            <v>39203</v>
          </cell>
          <cell r="G5">
            <v>41640</v>
          </cell>
          <cell r="H5">
            <v>42004</v>
          </cell>
          <cell r="I5" t="str">
            <v>Z1S</v>
          </cell>
          <cell r="J5" t="str">
            <v>YGC01</v>
          </cell>
          <cell r="K5">
            <v>6501</v>
          </cell>
          <cell r="L5" t="str">
            <v>E1S</v>
          </cell>
          <cell r="M5" t="str">
            <v>s5</v>
          </cell>
          <cell r="N5">
            <v>130700</v>
          </cell>
          <cell r="O5">
            <v>0.12000000000000001</v>
          </cell>
          <cell r="P5">
            <v>15684</v>
          </cell>
          <cell r="Q5">
            <v>38000</v>
          </cell>
          <cell r="R5">
            <v>184384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22</v>
          </cell>
          <cell r="AB5">
            <v>1</v>
          </cell>
          <cell r="AC5">
            <v>184384</v>
          </cell>
          <cell r="AD5">
            <v>90000</v>
          </cell>
          <cell r="AE5">
            <v>94384</v>
          </cell>
          <cell r="AF5">
            <v>0</v>
          </cell>
          <cell r="AG5">
            <v>0</v>
          </cell>
          <cell r="AH5">
            <v>94384</v>
          </cell>
          <cell r="AI5">
            <v>94400</v>
          </cell>
          <cell r="AJ5" t="str">
            <v>N</v>
          </cell>
        </row>
        <row r="6">
          <cell r="A6" t="str">
            <v>YGN0016</v>
          </cell>
          <cell r="B6" t="str">
            <v>Andrew</v>
          </cell>
          <cell r="C6" t="str">
            <v>Watchman</v>
          </cell>
          <cell r="D6" t="str">
            <v>Logistics</v>
          </cell>
          <cell r="E6" t="str">
            <v>Office</v>
          </cell>
          <cell r="F6">
            <v>36617</v>
          </cell>
          <cell r="G6">
            <v>41640</v>
          </cell>
          <cell r="H6">
            <v>42004</v>
          </cell>
          <cell r="I6" t="str">
            <v>Z1S</v>
          </cell>
          <cell r="J6" t="str">
            <v>YGC01</v>
          </cell>
          <cell r="K6">
            <v>6501</v>
          </cell>
          <cell r="L6" t="str">
            <v>E1S</v>
          </cell>
          <cell r="M6" t="str">
            <v>s5</v>
          </cell>
          <cell r="N6">
            <v>130700</v>
          </cell>
          <cell r="O6">
            <v>0.12000000000000001</v>
          </cell>
          <cell r="P6">
            <v>15684</v>
          </cell>
          <cell r="Q6">
            <v>38000</v>
          </cell>
          <cell r="R6">
            <v>184384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22</v>
          </cell>
          <cell r="AB6">
            <v>1</v>
          </cell>
          <cell r="AC6">
            <v>184384</v>
          </cell>
          <cell r="AD6">
            <v>90000</v>
          </cell>
          <cell r="AE6">
            <v>94384</v>
          </cell>
          <cell r="AF6">
            <v>0</v>
          </cell>
          <cell r="AG6">
            <v>0</v>
          </cell>
          <cell r="AH6">
            <v>94384</v>
          </cell>
          <cell r="AI6">
            <v>94400</v>
          </cell>
          <cell r="AJ6" t="str">
            <v>N</v>
          </cell>
        </row>
        <row r="7">
          <cell r="A7" t="str">
            <v>YGN0007</v>
          </cell>
          <cell r="B7" t="str">
            <v>Annie @ Than Than Win</v>
          </cell>
          <cell r="C7" t="str">
            <v>Accountancy Controller</v>
          </cell>
          <cell r="D7" t="str">
            <v>Administration</v>
          </cell>
          <cell r="E7" t="str">
            <v>Office</v>
          </cell>
          <cell r="F7">
            <v>35041</v>
          </cell>
          <cell r="G7">
            <v>41640</v>
          </cell>
          <cell r="H7">
            <v>42004</v>
          </cell>
          <cell r="I7" t="str">
            <v>Z1S</v>
          </cell>
          <cell r="J7" t="str">
            <v>YGC01</v>
          </cell>
          <cell r="K7">
            <v>6501</v>
          </cell>
          <cell r="L7" t="str">
            <v>T1Q</v>
          </cell>
          <cell r="M7" t="str">
            <v>s5</v>
          </cell>
          <cell r="N7">
            <v>189550</v>
          </cell>
          <cell r="O7">
            <v>0.12000000000000001</v>
          </cell>
          <cell r="P7">
            <v>22746</v>
          </cell>
          <cell r="Q7">
            <v>38000</v>
          </cell>
          <cell r="R7">
            <v>250296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22</v>
          </cell>
          <cell r="AB7">
            <v>1</v>
          </cell>
          <cell r="AC7">
            <v>250296</v>
          </cell>
          <cell r="AD7">
            <v>120000</v>
          </cell>
          <cell r="AE7">
            <v>130296</v>
          </cell>
          <cell r="AF7">
            <v>0</v>
          </cell>
          <cell r="AG7">
            <v>2404</v>
          </cell>
          <cell r="AH7">
            <v>127892</v>
          </cell>
          <cell r="AI7">
            <v>127900</v>
          </cell>
          <cell r="AJ7" t="str">
            <v>N</v>
          </cell>
        </row>
        <row r="8">
          <cell r="A8" t="str">
            <v>YGN0014</v>
          </cell>
          <cell r="B8" t="str">
            <v>Aung Shwe</v>
          </cell>
          <cell r="C8" t="str">
            <v>Driver</v>
          </cell>
          <cell r="D8" t="str">
            <v>Logistics</v>
          </cell>
          <cell r="E8" t="str">
            <v>Office</v>
          </cell>
          <cell r="F8">
            <v>35886</v>
          </cell>
          <cell r="G8">
            <v>41640</v>
          </cell>
          <cell r="H8">
            <v>42004</v>
          </cell>
          <cell r="I8" t="str">
            <v>Z1S</v>
          </cell>
          <cell r="J8" t="str">
            <v>YGC01</v>
          </cell>
          <cell r="K8">
            <v>6501</v>
          </cell>
          <cell r="L8" t="str">
            <v>T1S</v>
          </cell>
          <cell r="M8" t="str">
            <v>s5</v>
          </cell>
          <cell r="N8">
            <v>210000</v>
          </cell>
          <cell r="O8">
            <v>0.12000000000000001</v>
          </cell>
          <cell r="P8">
            <v>25200</v>
          </cell>
          <cell r="Q8">
            <v>38000</v>
          </cell>
          <cell r="R8">
            <v>273200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22</v>
          </cell>
          <cell r="AB8">
            <v>1</v>
          </cell>
          <cell r="AC8">
            <v>273200</v>
          </cell>
          <cell r="AD8">
            <v>130000</v>
          </cell>
          <cell r="AE8">
            <v>143200</v>
          </cell>
          <cell r="AF8">
            <v>0</v>
          </cell>
          <cell r="AG8">
            <v>1188</v>
          </cell>
          <cell r="AH8">
            <v>142012</v>
          </cell>
          <cell r="AI8">
            <v>142000</v>
          </cell>
          <cell r="AJ8" t="str">
            <v>N</v>
          </cell>
        </row>
        <row r="9">
          <cell r="A9" t="str">
            <v>YGN0008</v>
          </cell>
          <cell r="B9" t="str">
            <v>Benjamin</v>
          </cell>
          <cell r="C9" t="str">
            <v>Watchman</v>
          </cell>
          <cell r="D9" t="str">
            <v>Logistics</v>
          </cell>
          <cell r="E9" t="str">
            <v>Office</v>
          </cell>
          <cell r="F9">
            <v>35041</v>
          </cell>
          <cell r="G9">
            <v>41640</v>
          </cell>
          <cell r="H9">
            <v>42004</v>
          </cell>
          <cell r="I9" t="str">
            <v>Z1S</v>
          </cell>
          <cell r="J9" t="str">
            <v>YGC01</v>
          </cell>
          <cell r="K9">
            <v>6501</v>
          </cell>
          <cell r="L9" t="str">
            <v>E1S</v>
          </cell>
          <cell r="M9" t="str">
            <v>s5</v>
          </cell>
          <cell r="N9">
            <v>130700</v>
          </cell>
          <cell r="O9">
            <v>0.12000000000000001</v>
          </cell>
          <cell r="P9">
            <v>15684</v>
          </cell>
          <cell r="Q9">
            <v>38000</v>
          </cell>
          <cell r="R9">
            <v>184384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22</v>
          </cell>
          <cell r="AB9">
            <v>1</v>
          </cell>
          <cell r="AC9">
            <v>184384</v>
          </cell>
          <cell r="AD9">
            <v>90000</v>
          </cell>
          <cell r="AE9">
            <v>94384</v>
          </cell>
          <cell r="AF9">
            <v>0</v>
          </cell>
          <cell r="AG9">
            <v>0</v>
          </cell>
          <cell r="AH9">
            <v>94384</v>
          </cell>
          <cell r="AI9">
            <v>94400</v>
          </cell>
          <cell r="AJ9" t="str">
            <v>N</v>
          </cell>
        </row>
        <row r="10">
          <cell r="A10" t="str">
            <v>YGN0004</v>
          </cell>
          <cell r="B10" t="str">
            <v>Elizabeth</v>
          </cell>
          <cell r="C10" t="str">
            <v>Cook</v>
          </cell>
          <cell r="D10" t="str">
            <v>Administration</v>
          </cell>
          <cell r="E10" t="str">
            <v>Guest House</v>
          </cell>
          <cell r="F10">
            <v>34578</v>
          </cell>
          <cell r="G10">
            <v>41640</v>
          </cell>
          <cell r="H10">
            <v>42004</v>
          </cell>
          <cell r="I10" t="str">
            <v>Z1S</v>
          </cell>
          <cell r="J10" t="str">
            <v>YGC01</v>
          </cell>
          <cell r="K10" t="str">
            <v>6500O</v>
          </cell>
          <cell r="L10" t="str">
            <v>E3Q</v>
          </cell>
          <cell r="M10" t="str">
            <v>s5</v>
          </cell>
          <cell r="N10">
            <v>162600</v>
          </cell>
          <cell r="O10">
            <v>0.12000000000000001</v>
          </cell>
          <cell r="P10">
            <v>19512</v>
          </cell>
          <cell r="Q10">
            <v>38000</v>
          </cell>
          <cell r="R10">
            <v>220112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22</v>
          </cell>
          <cell r="AB10">
            <v>1</v>
          </cell>
          <cell r="AC10">
            <v>220112</v>
          </cell>
          <cell r="AD10">
            <v>110000</v>
          </cell>
          <cell r="AE10">
            <v>110112</v>
          </cell>
          <cell r="AF10">
            <v>0</v>
          </cell>
          <cell r="AG10">
            <v>0</v>
          </cell>
          <cell r="AH10">
            <v>110112</v>
          </cell>
          <cell r="AI10">
            <v>110100</v>
          </cell>
          <cell r="AJ10" t="str">
            <v>N</v>
          </cell>
        </row>
        <row r="11">
          <cell r="A11" t="str">
            <v>YGN0025</v>
          </cell>
          <cell r="B11" t="str">
            <v>Khaing Min</v>
          </cell>
          <cell r="C11" t="str">
            <v>Watchman</v>
          </cell>
          <cell r="D11" t="str">
            <v>Logistics</v>
          </cell>
          <cell r="E11" t="str">
            <v>Office</v>
          </cell>
          <cell r="F11">
            <v>38968</v>
          </cell>
          <cell r="G11">
            <v>41640</v>
          </cell>
          <cell r="H11">
            <v>42004</v>
          </cell>
          <cell r="I11" t="str">
            <v>Z1S</v>
          </cell>
          <cell r="J11" t="str">
            <v>YGC01</v>
          </cell>
          <cell r="K11">
            <v>6501</v>
          </cell>
          <cell r="L11" t="str">
            <v>E1C</v>
          </cell>
          <cell r="M11" t="str">
            <v>s5</v>
          </cell>
          <cell r="N11">
            <v>125000</v>
          </cell>
          <cell r="O11">
            <v>0.12000000000000001</v>
          </cell>
          <cell r="P11">
            <v>15000</v>
          </cell>
          <cell r="Q11">
            <v>38000</v>
          </cell>
          <cell r="R11">
            <v>178000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22</v>
          </cell>
          <cell r="AB11">
            <v>1</v>
          </cell>
          <cell r="AC11">
            <v>178000</v>
          </cell>
          <cell r="AE11">
            <v>178000</v>
          </cell>
          <cell r="AF11">
            <v>36000</v>
          </cell>
          <cell r="AG11">
            <v>0</v>
          </cell>
          <cell r="AH11">
            <v>142000</v>
          </cell>
          <cell r="AI11">
            <v>142000</v>
          </cell>
          <cell r="AJ11" t="str">
            <v>N</v>
          </cell>
        </row>
        <row r="12">
          <cell r="A12" t="str">
            <v>YGN0003</v>
          </cell>
          <cell r="B12" t="str">
            <v>Matilda</v>
          </cell>
          <cell r="C12" t="str">
            <v>Accountancy Controller</v>
          </cell>
          <cell r="D12" t="str">
            <v>Administration</v>
          </cell>
          <cell r="E12" t="str">
            <v>Office</v>
          </cell>
          <cell r="F12">
            <v>34560</v>
          </cell>
          <cell r="G12">
            <v>41640</v>
          </cell>
          <cell r="H12">
            <v>42004</v>
          </cell>
          <cell r="I12" t="str">
            <v>Z1S</v>
          </cell>
          <cell r="J12" t="str">
            <v>YGC01</v>
          </cell>
          <cell r="K12">
            <v>6501</v>
          </cell>
          <cell r="L12" t="str">
            <v>T1C</v>
          </cell>
          <cell r="M12" t="str">
            <v>s5</v>
          </cell>
          <cell r="N12">
            <v>198100</v>
          </cell>
          <cell r="O12">
            <v>0.12000000000000001</v>
          </cell>
          <cell r="P12">
            <v>23772</v>
          </cell>
          <cell r="Q12">
            <v>38000</v>
          </cell>
          <cell r="R12">
            <v>259872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22</v>
          </cell>
          <cell r="AB12">
            <v>1</v>
          </cell>
          <cell r="AC12">
            <v>259872</v>
          </cell>
          <cell r="AD12">
            <v>120000</v>
          </cell>
          <cell r="AE12">
            <v>139872</v>
          </cell>
          <cell r="AF12">
            <v>0</v>
          </cell>
          <cell r="AG12">
            <v>2853</v>
          </cell>
          <cell r="AH12">
            <v>137019</v>
          </cell>
          <cell r="AI12">
            <v>137000</v>
          </cell>
          <cell r="AJ12" t="str">
            <v>N</v>
          </cell>
        </row>
        <row r="13">
          <cell r="A13" t="str">
            <v>YGN0031</v>
          </cell>
          <cell r="B13" t="str">
            <v>Nan Hnin Nu Nu Thein</v>
          </cell>
          <cell r="C13" t="str">
            <v>Administrative Officer</v>
          </cell>
          <cell r="D13" t="str">
            <v>Administration</v>
          </cell>
          <cell r="E13" t="str">
            <v>Office</v>
          </cell>
          <cell r="F13">
            <v>39458</v>
          </cell>
          <cell r="G13">
            <v>41640</v>
          </cell>
          <cell r="H13">
            <v>42004</v>
          </cell>
          <cell r="I13" t="str">
            <v>Z1S</v>
          </cell>
          <cell r="J13" t="str">
            <v>YGC01</v>
          </cell>
          <cell r="K13">
            <v>6501</v>
          </cell>
          <cell r="L13" t="str">
            <v>M1J</v>
          </cell>
          <cell r="M13" t="str">
            <v>s5</v>
          </cell>
          <cell r="N13">
            <v>553000</v>
          </cell>
          <cell r="O13">
            <v>0.12000000000000001</v>
          </cell>
          <cell r="P13">
            <v>66360</v>
          </cell>
          <cell r="Q13">
            <v>38000</v>
          </cell>
          <cell r="R13">
            <v>657360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22</v>
          </cell>
          <cell r="AB13">
            <v>1</v>
          </cell>
          <cell r="AC13">
            <v>657360</v>
          </cell>
          <cell r="AE13">
            <v>657360</v>
          </cell>
          <cell r="AF13">
            <v>171000</v>
          </cell>
          <cell r="AG13">
            <v>18228</v>
          </cell>
          <cell r="AH13">
            <v>468132</v>
          </cell>
          <cell r="AI13">
            <v>468100</v>
          </cell>
          <cell r="AJ13" t="str">
            <v>N</v>
          </cell>
        </row>
        <row r="14">
          <cell r="A14" t="str">
            <v>YGN0032</v>
          </cell>
          <cell r="B14" t="str">
            <v>Aye Aye Mi</v>
          </cell>
          <cell r="C14" t="str">
            <v>Head of Department (Human Resources)</v>
          </cell>
          <cell r="D14" t="str">
            <v>Administration</v>
          </cell>
          <cell r="E14" t="str">
            <v>Office</v>
          </cell>
          <cell r="F14">
            <v>39471</v>
          </cell>
          <cell r="G14">
            <v>41640</v>
          </cell>
          <cell r="H14">
            <v>42004</v>
          </cell>
          <cell r="I14" t="str">
            <v>Z1S</v>
          </cell>
          <cell r="J14" t="str">
            <v>YGC01</v>
          </cell>
          <cell r="K14">
            <v>6501</v>
          </cell>
          <cell r="L14" t="str">
            <v>M3Q</v>
          </cell>
          <cell r="M14" t="str">
            <v>s5</v>
          </cell>
          <cell r="N14">
            <v>1173900</v>
          </cell>
          <cell r="O14">
            <v>0.12000000000000001</v>
          </cell>
          <cell r="P14">
            <v>140868</v>
          </cell>
          <cell r="Q14">
            <v>38000</v>
          </cell>
          <cell r="R14">
            <v>1352768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22</v>
          </cell>
          <cell r="AB14">
            <v>1</v>
          </cell>
          <cell r="AC14">
            <v>1352768</v>
          </cell>
          <cell r="AD14">
            <v>600000</v>
          </cell>
          <cell r="AE14">
            <v>752768</v>
          </cell>
          <cell r="AF14">
            <v>0</v>
          </cell>
          <cell r="AG14">
            <v>100601</v>
          </cell>
          <cell r="AH14">
            <v>652167</v>
          </cell>
          <cell r="AI14">
            <v>652200</v>
          </cell>
          <cell r="AJ14" t="str">
            <v>N</v>
          </cell>
        </row>
        <row r="15">
          <cell r="A15" t="str">
            <v>YGN0039</v>
          </cell>
          <cell r="B15" t="str">
            <v>Maung Naing Oo</v>
          </cell>
          <cell r="C15" t="str">
            <v>Deputy Logistician Supply</v>
          </cell>
          <cell r="D15" t="str">
            <v>Logistics</v>
          </cell>
          <cell r="E15" t="str">
            <v>Office</v>
          </cell>
          <cell r="F15">
            <v>39569</v>
          </cell>
          <cell r="G15">
            <v>41680</v>
          </cell>
          <cell r="H15">
            <v>42004</v>
          </cell>
          <cell r="I15" t="str">
            <v>Z1S</v>
          </cell>
          <cell r="J15" t="str">
            <v>YGC01</v>
          </cell>
          <cell r="K15">
            <v>6501</v>
          </cell>
          <cell r="L15" t="str">
            <v>T3J</v>
          </cell>
          <cell r="M15" t="str">
            <v>s5</v>
          </cell>
          <cell r="N15">
            <v>359000</v>
          </cell>
          <cell r="O15">
            <v>0.12000000000000001</v>
          </cell>
          <cell r="P15">
            <v>43080</v>
          </cell>
          <cell r="Q15">
            <v>38000</v>
          </cell>
          <cell r="R15">
            <v>440080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22</v>
          </cell>
          <cell r="AB15">
            <v>1</v>
          </cell>
          <cell r="AC15">
            <v>440080</v>
          </cell>
          <cell r="AD15">
            <v>210000</v>
          </cell>
          <cell r="AE15">
            <v>230080</v>
          </cell>
          <cell r="AF15">
            <v>0</v>
          </cell>
          <cell r="AG15">
            <v>8590</v>
          </cell>
          <cell r="AH15">
            <v>221490</v>
          </cell>
          <cell r="AI15">
            <v>221500</v>
          </cell>
          <cell r="AJ15" t="str">
            <v>N</v>
          </cell>
        </row>
        <row r="16">
          <cell r="A16" t="str">
            <v>YGN0036</v>
          </cell>
          <cell r="B16" t="str">
            <v>Saw Willy</v>
          </cell>
          <cell r="C16" t="str">
            <v>Watchman</v>
          </cell>
          <cell r="D16" t="str">
            <v>Logistics</v>
          </cell>
          <cell r="E16" t="str">
            <v>Office</v>
          </cell>
          <cell r="F16">
            <v>39569</v>
          </cell>
          <cell r="G16">
            <v>41640</v>
          </cell>
          <cell r="H16">
            <v>42004</v>
          </cell>
          <cell r="I16" t="str">
            <v>Z1S</v>
          </cell>
          <cell r="J16" t="str">
            <v>YGC01</v>
          </cell>
          <cell r="K16">
            <v>6501</v>
          </cell>
          <cell r="L16" t="str">
            <v>E1C</v>
          </cell>
          <cell r="M16" t="str">
            <v>s5</v>
          </cell>
          <cell r="N16">
            <v>125000</v>
          </cell>
          <cell r="O16">
            <v>0.12000000000000001</v>
          </cell>
          <cell r="P16">
            <v>15000</v>
          </cell>
          <cell r="Q16">
            <v>38000</v>
          </cell>
          <cell r="R16">
            <v>178000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22</v>
          </cell>
          <cell r="AB16">
            <v>1</v>
          </cell>
          <cell r="AC16">
            <v>178000</v>
          </cell>
          <cell r="AE16">
            <v>178000</v>
          </cell>
          <cell r="AF16">
            <v>35000</v>
          </cell>
          <cell r="AG16">
            <v>0</v>
          </cell>
          <cell r="AH16">
            <v>143000</v>
          </cell>
          <cell r="AI16">
            <v>143000</v>
          </cell>
          <cell r="AJ16" t="str">
            <v>N</v>
          </cell>
        </row>
        <row r="17">
          <cell r="A17" t="str">
            <v>YGN0043</v>
          </cell>
          <cell r="B17" t="str">
            <v>U Nagaraju</v>
          </cell>
          <cell r="C17" t="str">
            <v>Watchman</v>
          </cell>
          <cell r="D17" t="str">
            <v>Logistics</v>
          </cell>
          <cell r="E17" t="str">
            <v>Office</v>
          </cell>
          <cell r="F17">
            <v>39569</v>
          </cell>
          <cell r="G17">
            <v>41640</v>
          </cell>
          <cell r="H17">
            <v>42004</v>
          </cell>
          <cell r="I17" t="str">
            <v>Z1S</v>
          </cell>
          <cell r="J17" t="str">
            <v>YGC01</v>
          </cell>
          <cell r="K17">
            <v>6501</v>
          </cell>
          <cell r="L17" t="str">
            <v>E1Q</v>
          </cell>
          <cell r="M17" t="str">
            <v>s5</v>
          </cell>
          <cell r="N17">
            <v>120250</v>
          </cell>
          <cell r="O17">
            <v>0.12000000000000001</v>
          </cell>
          <cell r="P17">
            <v>14430</v>
          </cell>
          <cell r="Q17">
            <v>38000</v>
          </cell>
          <cell r="R17">
            <v>172680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22</v>
          </cell>
          <cell r="AB17">
            <v>1</v>
          </cell>
          <cell r="AC17">
            <v>172680</v>
          </cell>
          <cell r="AD17">
            <v>80000</v>
          </cell>
          <cell r="AE17">
            <v>92680</v>
          </cell>
          <cell r="AF17">
            <v>0</v>
          </cell>
          <cell r="AG17">
            <v>0</v>
          </cell>
          <cell r="AH17">
            <v>92680</v>
          </cell>
          <cell r="AI17">
            <v>92700</v>
          </cell>
          <cell r="AJ17" t="str">
            <v>N</v>
          </cell>
        </row>
        <row r="18">
          <cell r="A18" t="str">
            <v>YGN0011</v>
          </cell>
          <cell r="B18" t="str">
            <v>Win Thein</v>
          </cell>
          <cell r="C18" t="str">
            <v xml:space="preserve">Driver </v>
          </cell>
          <cell r="D18" t="str">
            <v>Logistics</v>
          </cell>
          <cell r="E18" t="str">
            <v>Driver/Pilot</v>
          </cell>
          <cell r="F18">
            <v>35400</v>
          </cell>
          <cell r="G18">
            <v>41640</v>
          </cell>
          <cell r="H18">
            <v>42004</v>
          </cell>
          <cell r="I18" t="str">
            <v>Z1S</v>
          </cell>
          <cell r="J18" t="str">
            <v>YGC01</v>
          </cell>
          <cell r="K18" t="str">
            <v>6500O</v>
          </cell>
          <cell r="L18" t="str">
            <v>T1S</v>
          </cell>
          <cell r="M18" t="str">
            <v>s5</v>
          </cell>
          <cell r="N18">
            <v>210000</v>
          </cell>
          <cell r="O18">
            <v>0.12000000000000001</v>
          </cell>
          <cell r="P18">
            <v>25200</v>
          </cell>
          <cell r="Q18">
            <v>38000</v>
          </cell>
          <cell r="R18">
            <v>273200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22</v>
          </cell>
          <cell r="AB18">
            <v>1</v>
          </cell>
          <cell r="AC18">
            <v>273200</v>
          </cell>
          <cell r="AD18">
            <v>130000</v>
          </cell>
          <cell r="AE18">
            <v>143200</v>
          </cell>
          <cell r="AF18">
            <v>0</v>
          </cell>
          <cell r="AG18">
            <v>0</v>
          </cell>
          <cell r="AH18">
            <v>143200</v>
          </cell>
          <cell r="AI18">
            <v>143200</v>
          </cell>
          <cell r="AJ18" t="str">
            <v>N</v>
          </cell>
        </row>
        <row r="19">
          <cell r="A19" t="str">
            <v>YGN0072</v>
          </cell>
          <cell r="B19" t="str">
            <v>Yan Naing Lin</v>
          </cell>
          <cell r="C19" t="str">
            <v>Deputy Head of Department (Logistics)</v>
          </cell>
          <cell r="D19" t="str">
            <v>Logistics</v>
          </cell>
          <cell r="E19" t="str">
            <v>Office</v>
          </cell>
          <cell r="F19">
            <v>39692</v>
          </cell>
          <cell r="G19">
            <v>41640</v>
          </cell>
          <cell r="H19">
            <v>42004</v>
          </cell>
          <cell r="I19" t="str">
            <v>Z1S</v>
          </cell>
          <cell r="J19" t="str">
            <v>YGC01</v>
          </cell>
          <cell r="K19">
            <v>6501</v>
          </cell>
          <cell r="L19" t="str">
            <v>M2J</v>
          </cell>
          <cell r="M19" t="str">
            <v>s5</v>
          </cell>
          <cell r="N19">
            <v>862000</v>
          </cell>
          <cell r="O19">
            <v>0.12000000000000001</v>
          </cell>
          <cell r="P19">
            <v>103440</v>
          </cell>
          <cell r="Q19">
            <v>38000</v>
          </cell>
          <cell r="R19">
            <v>1003440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22</v>
          </cell>
          <cell r="AB19">
            <v>1</v>
          </cell>
          <cell r="AC19">
            <v>1003440</v>
          </cell>
          <cell r="AD19">
            <v>470000</v>
          </cell>
          <cell r="AE19">
            <v>533440</v>
          </cell>
          <cell r="AF19">
            <v>0</v>
          </cell>
          <cell r="AG19">
            <v>59825</v>
          </cell>
          <cell r="AH19">
            <v>473615</v>
          </cell>
          <cell r="AI19">
            <v>473600</v>
          </cell>
          <cell r="AJ19" t="str">
            <v>N</v>
          </cell>
        </row>
        <row r="20">
          <cell r="A20" t="str">
            <v>YGN0074</v>
          </cell>
          <cell r="B20" t="str">
            <v>Thaw Zayar</v>
          </cell>
          <cell r="C20" t="str">
            <v>IT Logistician</v>
          </cell>
          <cell r="D20" t="str">
            <v>Logistics</v>
          </cell>
          <cell r="E20" t="str">
            <v>Office</v>
          </cell>
          <cell r="F20">
            <v>39699</v>
          </cell>
          <cell r="G20">
            <v>41640</v>
          </cell>
          <cell r="H20">
            <v>42004</v>
          </cell>
          <cell r="I20" t="str">
            <v>Z1S</v>
          </cell>
          <cell r="J20" t="str">
            <v>YGC01</v>
          </cell>
          <cell r="K20">
            <v>6501</v>
          </cell>
          <cell r="L20" t="str">
            <v>T3Q</v>
          </cell>
          <cell r="M20" t="str">
            <v>s5</v>
          </cell>
          <cell r="N20">
            <v>401750</v>
          </cell>
          <cell r="O20">
            <v>0.12000000000000001</v>
          </cell>
          <cell r="P20">
            <v>48210</v>
          </cell>
          <cell r="Q20">
            <v>38000</v>
          </cell>
          <cell r="R20">
            <v>487960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</v>
          </cell>
          <cell r="AB20">
            <v>1</v>
          </cell>
          <cell r="AC20">
            <v>487960</v>
          </cell>
          <cell r="AD20">
            <v>230000</v>
          </cell>
          <cell r="AE20">
            <v>257960</v>
          </cell>
          <cell r="AF20">
            <v>0</v>
          </cell>
          <cell r="AG20">
            <v>10661</v>
          </cell>
          <cell r="AH20">
            <v>247299</v>
          </cell>
          <cell r="AI20">
            <v>247300</v>
          </cell>
          <cell r="AJ20" t="str">
            <v>N</v>
          </cell>
        </row>
        <row r="21">
          <cell r="A21" t="str">
            <v>YGN0059</v>
          </cell>
          <cell r="B21" t="str">
            <v>Zaw Lin</v>
          </cell>
          <cell r="C21" t="str">
            <v>Watchman</v>
          </cell>
          <cell r="D21" t="str">
            <v>Logistics</v>
          </cell>
          <cell r="E21" t="str">
            <v>Office</v>
          </cell>
          <cell r="F21">
            <v>39995</v>
          </cell>
          <cell r="G21">
            <v>41640</v>
          </cell>
          <cell r="H21">
            <v>42004</v>
          </cell>
          <cell r="I21" t="str">
            <v>Z1S</v>
          </cell>
          <cell r="J21" t="str">
            <v>YGC01</v>
          </cell>
          <cell r="K21">
            <v>6501</v>
          </cell>
          <cell r="L21" t="str">
            <v>E1Q</v>
          </cell>
          <cell r="M21" t="str">
            <v>s4</v>
          </cell>
          <cell r="N21">
            <v>120250</v>
          </cell>
          <cell r="O21">
            <v>0.1</v>
          </cell>
          <cell r="P21">
            <v>12025</v>
          </cell>
          <cell r="Q21">
            <v>38000</v>
          </cell>
          <cell r="R21">
            <v>170275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22</v>
          </cell>
          <cell r="AB21">
            <v>1</v>
          </cell>
          <cell r="AC21">
            <v>170275</v>
          </cell>
          <cell r="AD21">
            <v>80000</v>
          </cell>
          <cell r="AE21">
            <v>90275</v>
          </cell>
          <cell r="AF21">
            <v>0</v>
          </cell>
          <cell r="AG21">
            <v>0</v>
          </cell>
          <cell r="AH21">
            <v>90275</v>
          </cell>
          <cell r="AI21">
            <v>90300</v>
          </cell>
          <cell r="AJ21" t="str">
            <v>N</v>
          </cell>
        </row>
        <row r="22">
          <cell r="A22" t="str">
            <v>BGL0124</v>
          </cell>
          <cell r="B22" t="str">
            <v>Zing Lian Cing</v>
          </cell>
          <cell r="C22" t="str">
            <v>Monitoring and Evaluation Manager</v>
          </cell>
          <cell r="D22" t="str">
            <v>Food Security</v>
          </cell>
          <cell r="E22" t="str">
            <v>Office</v>
          </cell>
          <cell r="F22">
            <v>39785</v>
          </cell>
          <cell r="G22">
            <v>41640</v>
          </cell>
          <cell r="H22">
            <v>42004</v>
          </cell>
          <cell r="I22" t="str">
            <v>A3B</v>
          </cell>
          <cell r="J22" t="str">
            <v>YGC01</v>
          </cell>
          <cell r="K22" t="str">
            <v>AA13</v>
          </cell>
          <cell r="L22" t="str">
            <v>M2Q</v>
          </cell>
          <cell r="M22" t="str">
            <v>s5</v>
          </cell>
          <cell r="N22">
            <v>928500</v>
          </cell>
          <cell r="O22">
            <v>0.12000000000000001</v>
          </cell>
          <cell r="P22">
            <v>111420</v>
          </cell>
          <cell r="Q22">
            <v>38000</v>
          </cell>
          <cell r="R22">
            <v>1077920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22</v>
          </cell>
          <cell r="AB22">
            <v>1</v>
          </cell>
          <cell r="AC22">
            <v>1077920</v>
          </cell>
          <cell r="AD22">
            <v>500000</v>
          </cell>
          <cell r="AE22">
            <v>577920</v>
          </cell>
          <cell r="AF22">
            <v>0</v>
          </cell>
          <cell r="AG22">
            <v>59456</v>
          </cell>
          <cell r="AH22">
            <v>518464</v>
          </cell>
          <cell r="AI22">
            <v>518500</v>
          </cell>
          <cell r="AJ22" t="str">
            <v>N</v>
          </cell>
        </row>
        <row r="23">
          <cell r="A23" t="str">
            <v>YGN0104</v>
          </cell>
          <cell r="B23" t="str">
            <v>Naw Mu Thaw</v>
          </cell>
          <cell r="C23" t="str">
            <v>Cleaner</v>
          </cell>
          <cell r="D23" t="str">
            <v>Administration</v>
          </cell>
          <cell r="E23" t="str">
            <v>Guest House</v>
          </cell>
          <cell r="F23">
            <v>40462</v>
          </cell>
          <cell r="G23">
            <v>41640</v>
          </cell>
          <cell r="H23">
            <v>42004</v>
          </cell>
          <cell r="I23" t="str">
            <v>Z1S</v>
          </cell>
          <cell r="J23" t="str">
            <v>YGC01</v>
          </cell>
          <cell r="K23" t="str">
            <v>6500O</v>
          </cell>
          <cell r="L23" t="str">
            <v>E1Q</v>
          </cell>
          <cell r="M23" t="str">
            <v>s3</v>
          </cell>
          <cell r="N23">
            <v>120250</v>
          </cell>
          <cell r="O23">
            <v>0.08</v>
          </cell>
          <cell r="P23">
            <v>9620</v>
          </cell>
          <cell r="Q23">
            <v>38000</v>
          </cell>
          <cell r="R23">
            <v>167870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22</v>
          </cell>
          <cell r="AB23">
            <v>1</v>
          </cell>
          <cell r="AC23">
            <v>167870</v>
          </cell>
          <cell r="AD23">
            <v>80000</v>
          </cell>
          <cell r="AE23">
            <v>87870</v>
          </cell>
          <cell r="AF23">
            <v>0</v>
          </cell>
          <cell r="AG23">
            <v>0</v>
          </cell>
          <cell r="AH23">
            <v>87870</v>
          </cell>
          <cell r="AI23">
            <v>87900</v>
          </cell>
          <cell r="AJ23" t="str">
            <v>N</v>
          </cell>
        </row>
        <row r="24">
          <cell r="A24" t="str">
            <v>YGN0107</v>
          </cell>
          <cell r="B24" t="str">
            <v>Aung Thura Tun</v>
          </cell>
          <cell r="C24" t="str">
            <v>Base Logistician</v>
          </cell>
          <cell r="D24" t="str">
            <v>Logistics</v>
          </cell>
          <cell r="E24" t="str">
            <v>Office</v>
          </cell>
          <cell r="F24">
            <v>40606</v>
          </cell>
          <cell r="G24">
            <v>41640</v>
          </cell>
          <cell r="H24">
            <v>42004</v>
          </cell>
          <cell r="I24" t="str">
            <v>Z1S</v>
          </cell>
          <cell r="J24" t="str">
            <v>YGC01</v>
          </cell>
          <cell r="K24">
            <v>6501</v>
          </cell>
          <cell r="L24" t="str">
            <v>M1J</v>
          </cell>
          <cell r="M24" t="str">
            <v>s3</v>
          </cell>
          <cell r="N24">
            <v>553000</v>
          </cell>
          <cell r="O24">
            <v>0.08</v>
          </cell>
          <cell r="P24">
            <v>44240</v>
          </cell>
          <cell r="Q24">
            <v>38000</v>
          </cell>
          <cell r="R24">
            <v>635240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22</v>
          </cell>
          <cell r="AB24">
            <v>1</v>
          </cell>
          <cell r="AC24">
            <v>635240</v>
          </cell>
          <cell r="AD24">
            <v>300000</v>
          </cell>
          <cell r="AE24">
            <v>335240</v>
          </cell>
          <cell r="AF24">
            <v>0</v>
          </cell>
          <cell r="AG24">
            <v>19075</v>
          </cell>
          <cell r="AH24">
            <v>316165</v>
          </cell>
          <cell r="AI24">
            <v>316200</v>
          </cell>
          <cell r="AJ24" t="str">
            <v>N</v>
          </cell>
        </row>
        <row r="25">
          <cell r="A25" t="str">
            <v>YGN0110</v>
          </cell>
          <cell r="B25" t="str">
            <v>Dr.Kyawt Thazin Oo</v>
          </cell>
          <cell r="C25" t="str">
            <v>Sustain Programme Coordinator</v>
          </cell>
          <cell r="D25" t="str">
            <v>Sustain</v>
          </cell>
          <cell r="E25" t="str">
            <v>Office</v>
          </cell>
          <cell r="F25">
            <v>40969</v>
          </cell>
          <cell r="G25">
            <v>41640</v>
          </cell>
          <cell r="H25">
            <v>42004</v>
          </cell>
          <cell r="I25" t="str">
            <v>A3C</v>
          </cell>
          <cell r="J25" t="str">
            <v>YGC01</v>
          </cell>
          <cell r="K25" t="str">
            <v>AA13</v>
          </cell>
          <cell r="L25" t="str">
            <v>M3Q</v>
          </cell>
          <cell r="M25" t="str">
            <v>s2</v>
          </cell>
          <cell r="N25">
            <v>1173900</v>
          </cell>
          <cell r="O25">
            <v>0.06</v>
          </cell>
          <cell r="P25">
            <v>70434</v>
          </cell>
          <cell r="Q25">
            <v>38000</v>
          </cell>
          <cell r="R25">
            <v>1282334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22</v>
          </cell>
          <cell r="AB25">
            <v>1</v>
          </cell>
          <cell r="AC25">
            <v>1282334</v>
          </cell>
          <cell r="AD25">
            <v>600000</v>
          </cell>
          <cell r="AE25">
            <v>682334</v>
          </cell>
          <cell r="AF25">
            <v>0</v>
          </cell>
          <cell r="AG25">
            <v>92642</v>
          </cell>
          <cell r="AH25">
            <v>589692</v>
          </cell>
          <cell r="AI25">
            <v>589700</v>
          </cell>
          <cell r="AJ25" t="str">
            <v>N</v>
          </cell>
        </row>
        <row r="26">
          <cell r="A26" t="str">
            <v>YGN0116</v>
          </cell>
          <cell r="B26" t="str">
            <v>Yee Mon Oo @ Naysar</v>
          </cell>
          <cell r="C26" t="str">
            <v>Finacnes Technician</v>
          </cell>
          <cell r="D26" t="str">
            <v>Administration</v>
          </cell>
          <cell r="E26" t="str">
            <v>Office</v>
          </cell>
          <cell r="F26">
            <v>41309</v>
          </cell>
          <cell r="G26">
            <v>41640</v>
          </cell>
          <cell r="H26">
            <v>42004</v>
          </cell>
          <cell r="I26" t="str">
            <v>Z1S</v>
          </cell>
          <cell r="J26" t="str">
            <v>YGC01</v>
          </cell>
          <cell r="K26">
            <v>6501</v>
          </cell>
          <cell r="L26" t="str">
            <v>T3J</v>
          </cell>
          <cell r="M26" t="str">
            <v>s1</v>
          </cell>
          <cell r="N26">
            <v>359000</v>
          </cell>
          <cell r="O26">
            <v>0.03</v>
          </cell>
          <cell r="P26">
            <v>10770</v>
          </cell>
          <cell r="Q26">
            <v>38000</v>
          </cell>
          <cell r="R26">
            <v>407770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22</v>
          </cell>
          <cell r="AB26">
            <v>1</v>
          </cell>
          <cell r="AC26">
            <v>407770</v>
          </cell>
          <cell r="AD26">
            <v>200000</v>
          </cell>
          <cell r="AE26">
            <v>207770</v>
          </cell>
          <cell r="AF26">
            <v>0</v>
          </cell>
          <cell r="AG26">
            <v>7371</v>
          </cell>
          <cell r="AH26">
            <v>200399</v>
          </cell>
          <cell r="AI26">
            <v>200400</v>
          </cell>
          <cell r="AJ26" t="str">
            <v>N</v>
          </cell>
        </row>
        <row r="27">
          <cell r="A27" t="str">
            <v>KAY094</v>
          </cell>
          <cell r="B27" t="str">
            <v>Zar Chi Thein</v>
          </cell>
          <cell r="C27" t="str">
            <v>Human Resources Officer</v>
          </cell>
          <cell r="D27" t="str">
            <v>Administration</v>
          </cell>
          <cell r="E27" t="str">
            <v>Office</v>
          </cell>
          <cell r="F27">
            <v>40655</v>
          </cell>
          <cell r="G27">
            <v>41640</v>
          </cell>
          <cell r="H27">
            <v>42004</v>
          </cell>
          <cell r="I27" t="str">
            <v>Z1S</v>
          </cell>
          <cell r="J27" t="str">
            <v>YGC01</v>
          </cell>
          <cell r="K27">
            <v>6501</v>
          </cell>
          <cell r="L27" t="str">
            <v>T2Q</v>
          </cell>
          <cell r="M27" t="str">
            <v>s3</v>
          </cell>
          <cell r="N27">
            <v>264650</v>
          </cell>
          <cell r="O27">
            <v>0.08</v>
          </cell>
          <cell r="P27">
            <v>21172</v>
          </cell>
          <cell r="Q27">
            <v>38000</v>
          </cell>
          <cell r="R27">
            <v>323822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22</v>
          </cell>
          <cell r="AB27">
            <v>1</v>
          </cell>
          <cell r="AC27">
            <v>323822</v>
          </cell>
          <cell r="AE27">
            <v>323822</v>
          </cell>
          <cell r="AF27">
            <v>79000</v>
          </cell>
          <cell r="AG27">
            <v>5689</v>
          </cell>
          <cell r="AH27">
            <v>239133</v>
          </cell>
          <cell r="AI27">
            <v>239100</v>
          </cell>
          <cell r="AJ27" t="str">
            <v>N</v>
          </cell>
        </row>
        <row r="28">
          <cell r="A28" t="str">
            <v>YGN0117</v>
          </cell>
          <cell r="B28" t="str">
            <v>Myo Thein</v>
          </cell>
          <cell r="C28" t="str">
            <v>Driver</v>
          </cell>
          <cell r="D28" t="str">
            <v>Logistics</v>
          </cell>
          <cell r="E28" t="str">
            <v>Office</v>
          </cell>
          <cell r="F28">
            <v>41306</v>
          </cell>
          <cell r="G28">
            <v>41640</v>
          </cell>
          <cell r="H28">
            <v>42004</v>
          </cell>
          <cell r="I28" t="str">
            <v>Z1S</v>
          </cell>
          <cell r="J28" t="str">
            <v>YGC01</v>
          </cell>
          <cell r="K28">
            <v>6501</v>
          </cell>
          <cell r="L28" t="str">
            <v>T1J</v>
          </cell>
          <cell r="M28" t="str">
            <v>s1</v>
          </cell>
          <cell r="N28">
            <v>181000</v>
          </cell>
          <cell r="O28">
            <v>0.03</v>
          </cell>
          <cell r="P28">
            <v>5430</v>
          </cell>
          <cell r="Q28">
            <v>38000</v>
          </cell>
          <cell r="R28">
            <v>224430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22</v>
          </cell>
          <cell r="AB28">
            <v>1</v>
          </cell>
          <cell r="AC28">
            <v>224430</v>
          </cell>
          <cell r="AD28">
            <v>110000</v>
          </cell>
          <cell r="AE28">
            <v>114430</v>
          </cell>
          <cell r="AF28">
            <v>0</v>
          </cell>
          <cell r="AG28">
            <v>0</v>
          </cell>
          <cell r="AH28">
            <v>114430</v>
          </cell>
          <cell r="AI28">
            <v>114400</v>
          </cell>
          <cell r="AJ28" t="str">
            <v>N</v>
          </cell>
        </row>
        <row r="29">
          <cell r="A29" t="str">
            <v>YGN0119</v>
          </cell>
          <cell r="B29" t="str">
            <v>Myo Min Soe</v>
          </cell>
          <cell r="C29" t="str">
            <v>Driver</v>
          </cell>
          <cell r="D29" t="str">
            <v>Logistics</v>
          </cell>
          <cell r="E29" t="str">
            <v>Driver/Pilot</v>
          </cell>
          <cell r="F29">
            <v>41351</v>
          </cell>
          <cell r="G29">
            <v>41640</v>
          </cell>
          <cell r="H29">
            <v>42004</v>
          </cell>
          <cell r="I29" t="str">
            <v>Z1S</v>
          </cell>
          <cell r="J29" t="str">
            <v>YGC01</v>
          </cell>
          <cell r="K29" t="str">
            <v>6500O</v>
          </cell>
          <cell r="L29" t="str">
            <v>T1J</v>
          </cell>
          <cell r="M29" t="str">
            <v>s1</v>
          </cell>
          <cell r="N29">
            <v>181000</v>
          </cell>
          <cell r="O29">
            <v>0.03</v>
          </cell>
          <cell r="P29">
            <v>5430</v>
          </cell>
          <cell r="Q29">
            <v>38000</v>
          </cell>
          <cell r="R29">
            <v>224430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22</v>
          </cell>
          <cell r="AB29">
            <v>1</v>
          </cell>
          <cell r="AC29">
            <v>224430</v>
          </cell>
          <cell r="AE29">
            <v>224430</v>
          </cell>
          <cell r="AF29">
            <v>53000</v>
          </cell>
          <cell r="AG29">
            <v>0</v>
          </cell>
          <cell r="AH29">
            <v>171430</v>
          </cell>
          <cell r="AI29">
            <v>171400</v>
          </cell>
          <cell r="AJ29" t="str">
            <v>N</v>
          </cell>
        </row>
        <row r="30">
          <cell r="A30" t="str">
            <v>YGN0121</v>
          </cell>
          <cell r="B30" t="str">
            <v>Aung Aung</v>
          </cell>
          <cell r="C30" t="str">
            <v>Watchman</v>
          </cell>
          <cell r="D30" t="str">
            <v>Logistics</v>
          </cell>
          <cell r="E30" t="str">
            <v>Office</v>
          </cell>
          <cell r="F30">
            <v>41507</v>
          </cell>
          <cell r="G30">
            <v>41640</v>
          </cell>
          <cell r="H30">
            <v>42004</v>
          </cell>
          <cell r="I30" t="str">
            <v>Z1S</v>
          </cell>
          <cell r="J30" t="str">
            <v>YGC01</v>
          </cell>
          <cell r="K30">
            <v>6501</v>
          </cell>
          <cell r="L30" t="str">
            <v>E1J</v>
          </cell>
          <cell r="M30" t="str">
            <v>s0</v>
          </cell>
          <cell r="N30">
            <v>115500</v>
          </cell>
          <cell r="O30">
            <v>0</v>
          </cell>
          <cell r="P30">
            <v>0</v>
          </cell>
          <cell r="Q30">
            <v>38000</v>
          </cell>
          <cell r="R30">
            <v>153500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22</v>
          </cell>
          <cell r="AB30">
            <v>1</v>
          </cell>
          <cell r="AC30">
            <v>153500</v>
          </cell>
          <cell r="AE30">
            <v>153500</v>
          </cell>
          <cell r="AF30">
            <v>35000</v>
          </cell>
          <cell r="AG30">
            <v>0</v>
          </cell>
          <cell r="AH30">
            <v>118500</v>
          </cell>
          <cell r="AI30">
            <v>118500</v>
          </cell>
          <cell r="AJ30" t="str">
            <v>N</v>
          </cell>
        </row>
        <row r="31">
          <cell r="A31" t="str">
            <v>YGN0122</v>
          </cell>
          <cell r="B31" t="str">
            <v>Aung Moe Thu</v>
          </cell>
          <cell r="C31" t="str">
            <v>Watchman</v>
          </cell>
          <cell r="D31" t="str">
            <v>Logistics</v>
          </cell>
          <cell r="E31" t="str">
            <v>Office</v>
          </cell>
          <cell r="F31">
            <v>41507</v>
          </cell>
          <cell r="G31">
            <v>41640</v>
          </cell>
          <cell r="H31">
            <v>42004</v>
          </cell>
          <cell r="I31" t="str">
            <v>Z1S</v>
          </cell>
          <cell r="J31" t="str">
            <v>YGC01</v>
          </cell>
          <cell r="K31">
            <v>6501</v>
          </cell>
          <cell r="L31" t="str">
            <v>E1J</v>
          </cell>
          <cell r="M31" t="str">
            <v>s0</v>
          </cell>
          <cell r="N31">
            <v>115500</v>
          </cell>
          <cell r="O31">
            <v>0</v>
          </cell>
          <cell r="P31">
            <v>0</v>
          </cell>
          <cell r="Q31">
            <v>38000</v>
          </cell>
          <cell r="R31">
            <v>153500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22</v>
          </cell>
          <cell r="AB31">
            <v>1</v>
          </cell>
          <cell r="AC31">
            <v>153500</v>
          </cell>
          <cell r="AD31">
            <v>70000</v>
          </cell>
          <cell r="AE31">
            <v>83500</v>
          </cell>
          <cell r="AF31">
            <v>0</v>
          </cell>
          <cell r="AG31">
            <v>0</v>
          </cell>
          <cell r="AH31">
            <v>83500</v>
          </cell>
          <cell r="AI31">
            <v>83500</v>
          </cell>
          <cell r="AJ31" t="str">
            <v>N</v>
          </cell>
        </row>
        <row r="32">
          <cell r="A32" t="str">
            <v>YGN0123</v>
          </cell>
          <cell r="B32" t="str">
            <v>Hsu Myat Yu</v>
          </cell>
          <cell r="C32" t="str">
            <v>Pre Auditor</v>
          </cell>
          <cell r="D32" t="str">
            <v>Administration</v>
          </cell>
          <cell r="E32" t="str">
            <v>Office</v>
          </cell>
          <cell r="F32">
            <v>41519</v>
          </cell>
          <cell r="G32">
            <v>41640</v>
          </cell>
          <cell r="H32">
            <v>42004</v>
          </cell>
          <cell r="I32" t="str">
            <v>Z1S</v>
          </cell>
          <cell r="J32" t="str">
            <v>YGC01</v>
          </cell>
          <cell r="K32">
            <v>6501</v>
          </cell>
          <cell r="L32" t="str">
            <v>M1J</v>
          </cell>
          <cell r="M32" t="str">
            <v>s0</v>
          </cell>
          <cell r="N32">
            <v>553000</v>
          </cell>
          <cell r="O32">
            <v>0</v>
          </cell>
          <cell r="P32">
            <v>0</v>
          </cell>
          <cell r="Q32">
            <v>38000</v>
          </cell>
          <cell r="R32">
            <v>591000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22</v>
          </cell>
          <cell r="AB32">
            <v>1</v>
          </cell>
          <cell r="AC32">
            <v>591000</v>
          </cell>
          <cell r="AE32">
            <v>591000</v>
          </cell>
          <cell r="AF32">
            <v>111900</v>
          </cell>
          <cell r="AG32">
            <v>23091</v>
          </cell>
          <cell r="AH32">
            <v>456009</v>
          </cell>
          <cell r="AI32">
            <v>456000</v>
          </cell>
          <cell r="AJ32" t="str">
            <v>N</v>
          </cell>
        </row>
        <row r="33">
          <cell r="A33" t="str">
            <v>YGN0124</v>
          </cell>
          <cell r="B33" t="str">
            <v>Zaw Htut Nyein</v>
          </cell>
          <cell r="C33" t="str">
            <v>Watchman</v>
          </cell>
          <cell r="D33" t="str">
            <v>Logistics</v>
          </cell>
          <cell r="E33" t="str">
            <v>Office</v>
          </cell>
          <cell r="F33">
            <v>41523</v>
          </cell>
          <cell r="G33">
            <v>41640</v>
          </cell>
          <cell r="H33">
            <v>42004</v>
          </cell>
          <cell r="I33" t="str">
            <v>Z1S</v>
          </cell>
          <cell r="J33" t="str">
            <v>YGC01</v>
          </cell>
          <cell r="K33">
            <v>6501</v>
          </cell>
          <cell r="L33" t="str">
            <v>E1J</v>
          </cell>
          <cell r="M33" t="str">
            <v>s0</v>
          </cell>
          <cell r="N33">
            <v>115500</v>
          </cell>
          <cell r="O33">
            <v>0</v>
          </cell>
          <cell r="P33">
            <v>0</v>
          </cell>
          <cell r="Q33">
            <v>38000</v>
          </cell>
          <cell r="R33">
            <v>153500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22</v>
          </cell>
          <cell r="AB33">
            <v>1</v>
          </cell>
          <cell r="AC33">
            <v>153500</v>
          </cell>
          <cell r="AD33">
            <v>70000</v>
          </cell>
          <cell r="AE33">
            <v>83500</v>
          </cell>
          <cell r="AF33">
            <v>0</v>
          </cell>
          <cell r="AG33">
            <v>0</v>
          </cell>
          <cell r="AH33">
            <v>83500</v>
          </cell>
          <cell r="AI33">
            <v>83500</v>
          </cell>
          <cell r="AJ33" t="str">
            <v>N</v>
          </cell>
        </row>
        <row r="34">
          <cell r="A34" t="str">
            <v>YGN0125</v>
          </cell>
          <cell r="B34" t="str">
            <v>Pyi Nyein Aye</v>
          </cell>
          <cell r="C34" t="str">
            <v>Financial Controller</v>
          </cell>
          <cell r="D34" t="str">
            <v>Administration</v>
          </cell>
          <cell r="E34" t="str">
            <v>Office</v>
          </cell>
          <cell r="F34">
            <v>41533</v>
          </cell>
          <cell r="G34">
            <v>41640</v>
          </cell>
          <cell r="H34">
            <v>42004</v>
          </cell>
          <cell r="I34" t="str">
            <v>Z1S</v>
          </cell>
          <cell r="J34" t="str">
            <v>YGC01</v>
          </cell>
          <cell r="K34">
            <v>6501</v>
          </cell>
          <cell r="L34" t="str">
            <v>M2J</v>
          </cell>
          <cell r="M34" t="str">
            <v>s0</v>
          </cell>
          <cell r="N34">
            <v>862000</v>
          </cell>
          <cell r="O34">
            <v>0</v>
          </cell>
          <cell r="P34">
            <v>0</v>
          </cell>
          <cell r="Q34">
            <v>38000</v>
          </cell>
          <cell r="R34">
            <v>900000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22</v>
          </cell>
          <cell r="AB34">
            <v>1</v>
          </cell>
          <cell r="AC34">
            <v>900000</v>
          </cell>
          <cell r="AD34">
            <v>420000</v>
          </cell>
          <cell r="AE34">
            <v>480000</v>
          </cell>
          <cell r="AF34">
            <v>0</v>
          </cell>
          <cell r="AG34">
            <v>50389</v>
          </cell>
          <cell r="AH34">
            <v>429611</v>
          </cell>
          <cell r="AI34">
            <v>429600</v>
          </cell>
          <cell r="AJ34" t="str">
            <v>N</v>
          </cell>
        </row>
        <row r="35">
          <cell r="A35" t="str">
            <v>YGN0126</v>
          </cell>
          <cell r="B35" t="str">
            <v>Chan Myae Thu</v>
          </cell>
          <cell r="C35" t="str">
            <v>Archivist</v>
          </cell>
          <cell r="D35" t="str">
            <v>Administration</v>
          </cell>
          <cell r="E35" t="str">
            <v>Office</v>
          </cell>
          <cell r="F35">
            <v>41555</v>
          </cell>
          <cell r="G35">
            <v>41640</v>
          </cell>
          <cell r="H35">
            <v>42004</v>
          </cell>
          <cell r="I35" t="str">
            <v>Z1S</v>
          </cell>
          <cell r="J35" t="str">
            <v>YGC01</v>
          </cell>
          <cell r="K35">
            <v>6501</v>
          </cell>
          <cell r="L35" t="str">
            <v>E3J</v>
          </cell>
          <cell r="M35" t="str">
            <v>s0</v>
          </cell>
          <cell r="N35">
            <v>155000</v>
          </cell>
          <cell r="O35">
            <v>0</v>
          </cell>
          <cell r="P35">
            <v>0</v>
          </cell>
          <cell r="Q35">
            <v>38000</v>
          </cell>
          <cell r="R35">
            <v>193000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22</v>
          </cell>
          <cell r="AB35">
            <v>1</v>
          </cell>
          <cell r="AC35">
            <v>193000</v>
          </cell>
          <cell r="AE35">
            <v>193000</v>
          </cell>
          <cell r="AF35">
            <v>44000</v>
          </cell>
          <cell r="AG35">
            <v>0</v>
          </cell>
          <cell r="AH35">
            <v>149000</v>
          </cell>
          <cell r="AI35">
            <v>149000</v>
          </cell>
          <cell r="AJ35" t="str">
            <v>N</v>
          </cell>
        </row>
        <row r="36">
          <cell r="A36" t="str">
            <v>YGN0127</v>
          </cell>
          <cell r="B36" t="str">
            <v>Aung Bo Bo Maung</v>
          </cell>
          <cell r="C36" t="str">
            <v>Watchman</v>
          </cell>
          <cell r="D36" t="str">
            <v>Logistics</v>
          </cell>
          <cell r="E36" t="str">
            <v>Office</v>
          </cell>
          <cell r="F36">
            <v>41579</v>
          </cell>
          <cell r="G36">
            <v>41640</v>
          </cell>
          <cell r="H36">
            <v>42004</v>
          </cell>
          <cell r="I36" t="str">
            <v>Z1S</v>
          </cell>
          <cell r="J36" t="str">
            <v>YGC01</v>
          </cell>
          <cell r="K36">
            <v>6501</v>
          </cell>
          <cell r="L36" t="str">
            <v>E1J</v>
          </cell>
          <cell r="M36" t="str">
            <v>s0</v>
          </cell>
          <cell r="N36">
            <v>115500</v>
          </cell>
          <cell r="O36">
            <v>0</v>
          </cell>
          <cell r="P36">
            <v>0</v>
          </cell>
          <cell r="Q36">
            <v>38000</v>
          </cell>
          <cell r="R36">
            <v>153500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22</v>
          </cell>
          <cell r="AB36">
            <v>1</v>
          </cell>
          <cell r="AC36">
            <v>153500</v>
          </cell>
          <cell r="AE36">
            <v>153500</v>
          </cell>
          <cell r="AF36">
            <v>35000</v>
          </cell>
          <cell r="AG36">
            <v>0</v>
          </cell>
          <cell r="AH36">
            <v>118500</v>
          </cell>
          <cell r="AI36">
            <v>118500</v>
          </cell>
          <cell r="AJ36" t="str">
            <v>N</v>
          </cell>
        </row>
        <row r="37">
          <cell r="A37" t="str">
            <v>YGN0128</v>
          </cell>
          <cell r="B37" t="str">
            <v>Saw Sunny</v>
          </cell>
          <cell r="C37" t="str">
            <v>Reporting Manager</v>
          </cell>
          <cell r="D37" t="str">
            <v>Administration</v>
          </cell>
          <cell r="E37" t="str">
            <v>Office</v>
          </cell>
          <cell r="F37">
            <v>41610</v>
          </cell>
          <cell r="G37">
            <v>41640</v>
          </cell>
          <cell r="H37">
            <v>42004</v>
          </cell>
          <cell r="I37" t="str">
            <v>Z1S</v>
          </cell>
          <cell r="J37" t="str">
            <v>YGC01</v>
          </cell>
          <cell r="K37">
            <v>6501</v>
          </cell>
          <cell r="L37" t="str">
            <v>M1J</v>
          </cell>
          <cell r="M37" t="str">
            <v>s0</v>
          </cell>
          <cell r="N37">
            <v>553000</v>
          </cell>
          <cell r="O37">
            <v>0</v>
          </cell>
          <cell r="P37">
            <v>0</v>
          </cell>
          <cell r="Q37">
            <v>38000</v>
          </cell>
          <cell r="R37">
            <v>591000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22</v>
          </cell>
          <cell r="AB37">
            <v>1</v>
          </cell>
          <cell r="AC37">
            <v>591000</v>
          </cell>
          <cell r="AD37">
            <v>280000</v>
          </cell>
          <cell r="AE37">
            <v>311000</v>
          </cell>
          <cell r="AF37">
            <v>0</v>
          </cell>
          <cell r="AG37">
            <v>13160</v>
          </cell>
          <cell r="AH37">
            <v>297840</v>
          </cell>
          <cell r="AI37">
            <v>297800</v>
          </cell>
          <cell r="AJ37" t="str">
            <v>N</v>
          </cell>
        </row>
        <row r="38">
          <cell r="A38" t="str">
            <v>YGN0131</v>
          </cell>
          <cell r="B38" t="str">
            <v>Than Htut</v>
          </cell>
          <cell r="C38" t="str">
            <v>Storekeeper</v>
          </cell>
          <cell r="D38" t="str">
            <v>Logistics</v>
          </cell>
          <cell r="E38" t="str">
            <v>Office</v>
          </cell>
          <cell r="F38">
            <v>41715</v>
          </cell>
          <cell r="G38">
            <v>41715</v>
          </cell>
          <cell r="H38">
            <v>42004</v>
          </cell>
          <cell r="I38" t="str">
            <v>Z1S</v>
          </cell>
          <cell r="J38" t="str">
            <v>YGC01</v>
          </cell>
          <cell r="K38">
            <v>6501</v>
          </cell>
          <cell r="L38" t="str">
            <v>T1J</v>
          </cell>
          <cell r="M38" t="str">
            <v>s0</v>
          </cell>
          <cell r="N38">
            <v>181000</v>
          </cell>
          <cell r="O38">
            <v>0</v>
          </cell>
          <cell r="P38">
            <v>0</v>
          </cell>
          <cell r="Q38">
            <v>38000</v>
          </cell>
          <cell r="R38">
            <v>219000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22</v>
          </cell>
          <cell r="AB38">
            <v>1</v>
          </cell>
          <cell r="AC38">
            <v>219000</v>
          </cell>
          <cell r="AD38">
            <v>100000</v>
          </cell>
          <cell r="AE38">
            <v>119000</v>
          </cell>
          <cell r="AF38">
            <v>0</v>
          </cell>
          <cell r="AG38">
            <v>0</v>
          </cell>
          <cell r="AH38">
            <v>119000</v>
          </cell>
          <cell r="AI38">
            <v>119000</v>
          </cell>
          <cell r="AJ38" t="str">
            <v>N</v>
          </cell>
        </row>
        <row r="39">
          <cell r="A39" t="str">
            <v>YGN0132</v>
          </cell>
          <cell r="B39" t="str">
            <v>Sai Nay Zaw Myint</v>
          </cell>
          <cell r="C39" t="str">
            <v>Purchaser</v>
          </cell>
          <cell r="D39" t="str">
            <v>Logistics</v>
          </cell>
          <cell r="E39" t="str">
            <v>Office</v>
          </cell>
          <cell r="F39">
            <v>41730</v>
          </cell>
          <cell r="G39">
            <v>41730</v>
          </cell>
          <cell r="H39">
            <v>42004</v>
          </cell>
          <cell r="I39" t="str">
            <v>Z1S</v>
          </cell>
          <cell r="J39" t="str">
            <v>YGC01</v>
          </cell>
          <cell r="K39">
            <v>6501</v>
          </cell>
          <cell r="L39" t="str">
            <v>T2J</v>
          </cell>
          <cell r="M39" t="str">
            <v>s0</v>
          </cell>
          <cell r="N39">
            <v>239000</v>
          </cell>
          <cell r="O39">
            <v>0</v>
          </cell>
          <cell r="P39">
            <v>0</v>
          </cell>
          <cell r="Q39">
            <v>38000</v>
          </cell>
          <cell r="R39">
            <v>277000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22</v>
          </cell>
          <cell r="AB39">
            <v>1</v>
          </cell>
          <cell r="AC39">
            <v>277000</v>
          </cell>
          <cell r="AD39">
            <v>130000</v>
          </cell>
          <cell r="AE39">
            <v>147000</v>
          </cell>
          <cell r="AF39">
            <v>0</v>
          </cell>
          <cell r="AG39">
            <v>3529</v>
          </cell>
          <cell r="AH39">
            <v>143471</v>
          </cell>
          <cell r="AI39">
            <v>143500</v>
          </cell>
          <cell r="AJ39" t="str">
            <v>N</v>
          </cell>
        </row>
        <row r="40">
          <cell r="A40" t="str">
            <v>YGN0133</v>
          </cell>
          <cell r="B40" t="str">
            <v>Dal Kom Lian</v>
          </cell>
          <cell r="C40" t="str">
            <v>Deputy Head of Department (Human Resources)</v>
          </cell>
          <cell r="D40" t="str">
            <v>Administration</v>
          </cell>
          <cell r="E40" t="str">
            <v>Office</v>
          </cell>
          <cell r="F40">
            <v>41761</v>
          </cell>
          <cell r="G40">
            <v>41761</v>
          </cell>
          <cell r="H40">
            <v>42004</v>
          </cell>
          <cell r="I40" t="str">
            <v>Z1S</v>
          </cell>
          <cell r="J40" t="str">
            <v>YGC01</v>
          </cell>
          <cell r="K40">
            <v>6501</v>
          </cell>
          <cell r="L40" t="str">
            <v>M2J</v>
          </cell>
          <cell r="M40" t="str">
            <v>s0</v>
          </cell>
          <cell r="N40">
            <v>862000</v>
          </cell>
          <cell r="O40">
            <v>0</v>
          </cell>
          <cell r="P40">
            <v>0</v>
          </cell>
          <cell r="Q40">
            <v>38000</v>
          </cell>
          <cell r="R40">
            <v>900000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0.5</v>
          </cell>
          <cell r="Z40">
            <v>0</v>
          </cell>
          <cell r="AA40">
            <v>22</v>
          </cell>
          <cell r="AB40">
            <v>0.98</v>
          </cell>
          <cell r="AC40">
            <v>882000</v>
          </cell>
          <cell r="AD40">
            <v>410000</v>
          </cell>
          <cell r="AE40">
            <v>472000</v>
          </cell>
          <cell r="AF40">
            <v>0</v>
          </cell>
          <cell r="AG40">
            <v>44223</v>
          </cell>
          <cell r="AH40">
            <v>427777</v>
          </cell>
          <cell r="AI40">
            <v>427800</v>
          </cell>
          <cell r="AJ40" t="str">
            <v>N</v>
          </cell>
        </row>
      </sheetData>
      <sheetData sheetId="10">
        <row r="1">
          <cell r="M1">
            <v>24</v>
          </cell>
        </row>
      </sheetData>
      <sheetData sheetId="11">
        <row r="2">
          <cell r="E2" t="str">
            <v>Other ALLOWANCES for April'2014</v>
          </cell>
        </row>
        <row r="3">
          <cell r="A3" t="str">
            <v>closing on:</v>
          </cell>
          <cell r="B3">
            <v>41820</v>
          </cell>
        </row>
        <row r="4">
          <cell r="A4" t="str">
            <v>Staff Code</v>
          </cell>
          <cell r="B4" t="str">
            <v>Name</v>
          </cell>
          <cell r="C4" t="str">
            <v>Position</v>
          </cell>
          <cell r="D4" t="str">
            <v>Department</v>
          </cell>
          <cell r="E4" t="str">
            <v>Team</v>
          </cell>
          <cell r="F4" t="str">
            <v>ACF starting date</v>
          </cell>
          <cell r="G4" t="str">
            <v>Current contract Starting date</v>
          </cell>
          <cell r="H4" t="str">
            <v>Current contract Ending date</v>
          </cell>
          <cell r="I4" t="str">
            <v>Contract code</v>
          </cell>
          <cell r="J4" t="str">
            <v>Project code</v>
          </cell>
          <cell r="K4" t="str">
            <v>Financial line code</v>
          </cell>
          <cell r="L4" t="str">
            <v>Grade status</v>
          </cell>
          <cell r="M4" t="str">
            <v>Seniority Step</v>
          </cell>
          <cell r="N4" t="str">
            <v>Cost of Living allowance (MMK)</v>
          </cell>
          <cell r="O4" t="str">
            <v xml:space="preserve">Number of working days </v>
          </cell>
          <cell r="P4" t="str">
            <v>Presence rate</v>
          </cell>
          <cell r="Q4" t="str">
            <v>Overtime (working official holidays)</v>
          </cell>
          <cell r="R4" t="str">
            <v>OT Rate</v>
          </cell>
          <cell r="S4" t="str">
            <v>NET Cost of Living allowance to pay (MMK)</v>
          </cell>
          <cell r="T4" t="str">
            <v>Otvertime payment
(MMK)</v>
          </cell>
          <cell r="U4" t="str">
            <v>Relocation Allowance (MMK)</v>
          </cell>
          <cell r="V4" t="str">
            <v>Facilitation Allowance (MMK)</v>
          </cell>
          <cell r="W4" t="str">
            <v>Scarcity Bonus (MMK)</v>
          </cell>
          <cell r="X4" t="str">
            <v>Other Allowance
(in MMK)</v>
          </cell>
          <cell r="Y4" t="str">
            <v>Signature</v>
          </cell>
          <cell r="Z4" t="str">
            <v>Total
Allowance
(MMK)</v>
          </cell>
          <cell r="AA4" t="str">
            <v xml:space="preserve">ROUNDED                           Total To Pay (MMK) </v>
          </cell>
        </row>
        <row r="5">
          <cell r="A5" t="str">
            <v>YGN0027</v>
          </cell>
          <cell r="B5" t="str">
            <v>Mary</v>
          </cell>
          <cell r="C5" t="str">
            <v>Cleaner</v>
          </cell>
          <cell r="D5" t="str">
            <v>Administration</v>
          </cell>
          <cell r="E5" t="str">
            <v>Office</v>
          </cell>
          <cell r="F5">
            <v>39203</v>
          </cell>
          <cell r="G5">
            <v>41640</v>
          </cell>
          <cell r="H5">
            <v>42004</v>
          </cell>
          <cell r="I5" t="str">
            <v>Z1S</v>
          </cell>
          <cell r="J5" t="str">
            <v>YGC01</v>
          </cell>
          <cell r="K5">
            <v>6501</v>
          </cell>
          <cell r="L5" t="str">
            <v>E1S</v>
          </cell>
          <cell r="M5" t="str">
            <v>s5</v>
          </cell>
          <cell r="N5">
            <v>38000</v>
          </cell>
          <cell r="O5">
            <v>0</v>
          </cell>
          <cell r="P5">
            <v>22</v>
          </cell>
          <cell r="Q5">
            <v>0</v>
          </cell>
          <cell r="R5">
            <v>0</v>
          </cell>
          <cell r="S5">
            <v>836000</v>
          </cell>
          <cell r="T5">
            <v>0</v>
          </cell>
          <cell r="Z5">
            <v>836000</v>
          </cell>
          <cell r="AA5">
            <v>836000</v>
          </cell>
        </row>
        <row r="6">
          <cell r="A6" t="str">
            <v>YGN0016</v>
          </cell>
          <cell r="B6" t="str">
            <v>Andrew</v>
          </cell>
          <cell r="C6" t="str">
            <v>Watchman</v>
          </cell>
          <cell r="D6" t="str">
            <v>Logistics</v>
          </cell>
          <cell r="E6" t="str">
            <v>Office</v>
          </cell>
          <cell r="F6">
            <v>36617</v>
          </cell>
          <cell r="G6">
            <v>41640</v>
          </cell>
          <cell r="H6">
            <v>42004</v>
          </cell>
          <cell r="I6" t="str">
            <v>Z1S</v>
          </cell>
          <cell r="J6" t="str">
            <v>YGC01</v>
          </cell>
          <cell r="K6">
            <v>6501</v>
          </cell>
          <cell r="L6" t="str">
            <v>E1S</v>
          </cell>
          <cell r="M6" t="str">
            <v>s5</v>
          </cell>
          <cell r="N6">
            <v>38000</v>
          </cell>
          <cell r="O6">
            <v>0</v>
          </cell>
          <cell r="P6">
            <v>22</v>
          </cell>
          <cell r="Q6">
            <v>0</v>
          </cell>
          <cell r="R6">
            <v>0</v>
          </cell>
          <cell r="S6">
            <v>836000</v>
          </cell>
          <cell r="T6">
            <v>0</v>
          </cell>
          <cell r="Z6">
            <v>836000</v>
          </cell>
          <cell r="AA6">
            <v>836000</v>
          </cell>
        </row>
        <row r="7">
          <cell r="A7" t="str">
            <v>YGN0007</v>
          </cell>
          <cell r="B7" t="str">
            <v>Annie @ Than Than Win</v>
          </cell>
          <cell r="C7" t="str">
            <v>Accountancy Controller</v>
          </cell>
          <cell r="D7" t="str">
            <v>Administration</v>
          </cell>
          <cell r="E7" t="str">
            <v>Office</v>
          </cell>
          <cell r="F7">
            <v>35041</v>
          </cell>
          <cell r="G7">
            <v>41640</v>
          </cell>
          <cell r="H7">
            <v>42004</v>
          </cell>
          <cell r="I7" t="str">
            <v>Z1S</v>
          </cell>
          <cell r="J7" t="str">
            <v>YGC01</v>
          </cell>
          <cell r="K7">
            <v>6501</v>
          </cell>
          <cell r="L7" t="str">
            <v>T1Q</v>
          </cell>
          <cell r="M7" t="str">
            <v>s5</v>
          </cell>
          <cell r="N7">
            <v>38000</v>
          </cell>
          <cell r="O7">
            <v>0</v>
          </cell>
          <cell r="P7">
            <v>22</v>
          </cell>
          <cell r="Q7">
            <v>0</v>
          </cell>
          <cell r="R7">
            <v>0</v>
          </cell>
          <cell r="S7">
            <v>836000</v>
          </cell>
          <cell r="T7">
            <v>0</v>
          </cell>
          <cell r="Z7">
            <v>836000</v>
          </cell>
          <cell r="AA7">
            <v>836000</v>
          </cell>
        </row>
        <row r="8">
          <cell r="A8" t="str">
            <v>YGN0014</v>
          </cell>
          <cell r="B8" t="str">
            <v>Aung Shwe</v>
          </cell>
          <cell r="C8" t="str">
            <v>Driver</v>
          </cell>
          <cell r="D8" t="str">
            <v>Logistics</v>
          </cell>
          <cell r="E8" t="str">
            <v>Office</v>
          </cell>
          <cell r="F8">
            <v>35886</v>
          </cell>
          <cell r="G8">
            <v>41640</v>
          </cell>
          <cell r="H8">
            <v>42004</v>
          </cell>
          <cell r="I8" t="str">
            <v>Z1S</v>
          </cell>
          <cell r="J8" t="str">
            <v>YGC01</v>
          </cell>
          <cell r="K8">
            <v>6501</v>
          </cell>
          <cell r="L8" t="str">
            <v>T1S</v>
          </cell>
          <cell r="M8" t="str">
            <v>s5</v>
          </cell>
          <cell r="N8">
            <v>38000</v>
          </cell>
          <cell r="O8">
            <v>0</v>
          </cell>
          <cell r="P8">
            <v>22</v>
          </cell>
          <cell r="Q8">
            <v>0</v>
          </cell>
          <cell r="R8">
            <v>0</v>
          </cell>
          <cell r="S8">
            <v>836000</v>
          </cell>
          <cell r="T8">
            <v>0</v>
          </cell>
          <cell r="Z8">
            <v>836000</v>
          </cell>
          <cell r="AA8">
            <v>836000</v>
          </cell>
        </row>
        <row r="9">
          <cell r="A9" t="str">
            <v>YGN0008</v>
          </cell>
          <cell r="B9" t="str">
            <v>Benjamin</v>
          </cell>
          <cell r="C9" t="str">
            <v>Watchman</v>
          </cell>
          <cell r="D9" t="str">
            <v>Logistics</v>
          </cell>
          <cell r="E9" t="str">
            <v>Office</v>
          </cell>
          <cell r="F9">
            <v>35041</v>
          </cell>
          <cell r="G9">
            <v>41640</v>
          </cell>
          <cell r="H9">
            <v>42004</v>
          </cell>
          <cell r="I9" t="str">
            <v>Z1S</v>
          </cell>
          <cell r="J9" t="str">
            <v>YGC01</v>
          </cell>
          <cell r="K9">
            <v>6501</v>
          </cell>
          <cell r="L9" t="str">
            <v>E1S</v>
          </cell>
          <cell r="M9" t="str">
            <v>s5</v>
          </cell>
          <cell r="N9">
            <v>38000</v>
          </cell>
          <cell r="O9">
            <v>0</v>
          </cell>
          <cell r="P9">
            <v>22</v>
          </cell>
          <cell r="Q9">
            <v>0</v>
          </cell>
          <cell r="R9">
            <v>0</v>
          </cell>
          <cell r="S9">
            <v>836000</v>
          </cell>
          <cell r="T9">
            <v>0</v>
          </cell>
          <cell r="Z9">
            <v>836000</v>
          </cell>
          <cell r="AA9">
            <v>836000</v>
          </cell>
        </row>
        <row r="10">
          <cell r="A10" t="str">
            <v>YGN0004</v>
          </cell>
          <cell r="B10" t="str">
            <v>Elizabeth</v>
          </cell>
          <cell r="C10" t="str">
            <v>Cook</v>
          </cell>
          <cell r="D10" t="str">
            <v>Administration</v>
          </cell>
          <cell r="E10" t="str">
            <v>Guest House</v>
          </cell>
          <cell r="F10">
            <v>34578</v>
          </cell>
          <cell r="G10">
            <v>41640</v>
          </cell>
          <cell r="H10">
            <v>42004</v>
          </cell>
          <cell r="I10" t="str">
            <v>Z1S</v>
          </cell>
          <cell r="J10" t="str">
            <v>YGC01</v>
          </cell>
          <cell r="K10" t="str">
            <v>6500O</v>
          </cell>
          <cell r="L10" t="str">
            <v>E3Q</v>
          </cell>
          <cell r="M10" t="str">
            <v>s5</v>
          </cell>
          <cell r="N10">
            <v>38000</v>
          </cell>
          <cell r="O10">
            <v>0</v>
          </cell>
          <cell r="P10">
            <v>22</v>
          </cell>
          <cell r="Q10">
            <v>0</v>
          </cell>
          <cell r="R10">
            <v>0</v>
          </cell>
          <cell r="S10">
            <v>836000</v>
          </cell>
          <cell r="T10">
            <v>0</v>
          </cell>
          <cell r="Z10">
            <v>836000</v>
          </cell>
          <cell r="AA10">
            <v>836000</v>
          </cell>
        </row>
        <row r="11">
          <cell r="A11" t="str">
            <v>YGN0025</v>
          </cell>
          <cell r="B11" t="str">
            <v>Khaing Min</v>
          </cell>
          <cell r="C11" t="str">
            <v>Watchman</v>
          </cell>
          <cell r="D11" t="str">
            <v>Logistics</v>
          </cell>
          <cell r="E11" t="str">
            <v>Office</v>
          </cell>
          <cell r="F11">
            <v>38968</v>
          </cell>
          <cell r="G11">
            <v>41640</v>
          </cell>
          <cell r="H11">
            <v>42004</v>
          </cell>
          <cell r="I11" t="str">
            <v>Z1S</v>
          </cell>
          <cell r="J11" t="str">
            <v>YGC01</v>
          </cell>
          <cell r="K11">
            <v>6501</v>
          </cell>
          <cell r="L11" t="str">
            <v>E1C</v>
          </cell>
          <cell r="M11" t="str">
            <v>s5</v>
          </cell>
          <cell r="N11">
            <v>38000</v>
          </cell>
          <cell r="O11">
            <v>0</v>
          </cell>
          <cell r="P11">
            <v>22</v>
          </cell>
          <cell r="Q11">
            <v>0</v>
          </cell>
          <cell r="R11">
            <v>0</v>
          </cell>
          <cell r="S11">
            <v>836000</v>
          </cell>
          <cell r="T11">
            <v>0</v>
          </cell>
          <cell r="Z11">
            <v>836000</v>
          </cell>
          <cell r="AA11">
            <v>836000</v>
          </cell>
        </row>
        <row r="12">
          <cell r="A12" t="str">
            <v>YGN0003</v>
          </cell>
          <cell r="B12" t="str">
            <v>Matilda</v>
          </cell>
          <cell r="C12" t="str">
            <v>Accountancy Controller</v>
          </cell>
          <cell r="D12" t="str">
            <v>Administration</v>
          </cell>
          <cell r="E12" t="str">
            <v>Office</v>
          </cell>
          <cell r="F12">
            <v>34560</v>
          </cell>
          <cell r="G12">
            <v>41640</v>
          </cell>
          <cell r="H12">
            <v>42004</v>
          </cell>
          <cell r="I12" t="str">
            <v>Z1S</v>
          </cell>
          <cell r="J12" t="str">
            <v>YGC01</v>
          </cell>
          <cell r="K12">
            <v>6501</v>
          </cell>
          <cell r="L12" t="str">
            <v>T1C</v>
          </cell>
          <cell r="M12" t="str">
            <v>s5</v>
          </cell>
          <cell r="N12">
            <v>38000</v>
          </cell>
          <cell r="O12">
            <v>0</v>
          </cell>
          <cell r="P12">
            <v>22</v>
          </cell>
          <cell r="Q12">
            <v>0</v>
          </cell>
          <cell r="R12">
            <v>0</v>
          </cell>
          <cell r="S12">
            <v>836000</v>
          </cell>
          <cell r="T12">
            <v>0</v>
          </cell>
          <cell r="Z12">
            <v>836000</v>
          </cell>
          <cell r="AA12">
            <v>836000</v>
          </cell>
        </row>
        <row r="13">
          <cell r="A13" t="str">
            <v>YGN0031</v>
          </cell>
          <cell r="B13" t="str">
            <v>Nan Hnin Nu Nu Thein</v>
          </cell>
          <cell r="C13" t="str">
            <v>Administrative Officer</v>
          </cell>
          <cell r="D13" t="str">
            <v>Administration</v>
          </cell>
          <cell r="E13" t="str">
            <v>Office</v>
          </cell>
          <cell r="F13">
            <v>39458</v>
          </cell>
          <cell r="G13">
            <v>41640</v>
          </cell>
          <cell r="H13">
            <v>42004</v>
          </cell>
          <cell r="I13" t="str">
            <v>Z1S</v>
          </cell>
          <cell r="J13" t="str">
            <v>YGC01</v>
          </cell>
          <cell r="K13">
            <v>6501</v>
          </cell>
          <cell r="L13" t="str">
            <v>M1J</v>
          </cell>
          <cell r="M13" t="str">
            <v>s5</v>
          </cell>
          <cell r="N13">
            <v>38000</v>
          </cell>
          <cell r="O13">
            <v>0</v>
          </cell>
          <cell r="P13">
            <v>22</v>
          </cell>
          <cell r="Q13">
            <v>0</v>
          </cell>
          <cell r="R13">
            <v>0</v>
          </cell>
          <cell r="S13">
            <v>836000</v>
          </cell>
          <cell r="T13">
            <v>0</v>
          </cell>
          <cell r="Z13">
            <v>836000</v>
          </cell>
          <cell r="AA13">
            <v>836000</v>
          </cell>
        </row>
        <row r="14">
          <cell r="A14" t="str">
            <v>YGN0032</v>
          </cell>
          <cell r="B14" t="str">
            <v>Aye Aye Mi</v>
          </cell>
          <cell r="C14" t="str">
            <v>Head of Department (Human Resources)</v>
          </cell>
          <cell r="D14" t="str">
            <v>Administration</v>
          </cell>
          <cell r="E14" t="str">
            <v>Office</v>
          </cell>
          <cell r="F14">
            <v>39471</v>
          </cell>
          <cell r="G14">
            <v>41640</v>
          </cell>
          <cell r="H14">
            <v>42004</v>
          </cell>
          <cell r="I14" t="str">
            <v>Z1S</v>
          </cell>
          <cell r="J14" t="str">
            <v>YGC01</v>
          </cell>
          <cell r="K14">
            <v>6501</v>
          </cell>
          <cell r="L14" t="str">
            <v>M3Q</v>
          </cell>
          <cell r="M14" t="str">
            <v>s5</v>
          </cell>
          <cell r="N14">
            <v>38000</v>
          </cell>
          <cell r="O14">
            <v>0</v>
          </cell>
          <cell r="P14">
            <v>22</v>
          </cell>
          <cell r="Q14">
            <v>0</v>
          </cell>
          <cell r="R14">
            <v>0</v>
          </cell>
          <cell r="S14">
            <v>836000</v>
          </cell>
          <cell r="T14">
            <v>0</v>
          </cell>
          <cell r="Z14">
            <v>836000</v>
          </cell>
          <cell r="AA14">
            <v>836000</v>
          </cell>
        </row>
        <row r="15">
          <cell r="A15" t="str">
            <v>YGN0039</v>
          </cell>
          <cell r="B15" t="str">
            <v>Maung Naing Oo</v>
          </cell>
          <cell r="C15" t="str">
            <v>Deputy Logistician Supply</v>
          </cell>
          <cell r="D15" t="str">
            <v>Logistics</v>
          </cell>
          <cell r="E15" t="str">
            <v>Office</v>
          </cell>
          <cell r="F15">
            <v>39569</v>
          </cell>
          <cell r="G15">
            <v>41680</v>
          </cell>
          <cell r="H15">
            <v>42004</v>
          </cell>
          <cell r="I15" t="str">
            <v>Z1S</v>
          </cell>
          <cell r="J15" t="str">
            <v>YGC01</v>
          </cell>
          <cell r="K15">
            <v>6501</v>
          </cell>
          <cell r="L15" t="str">
            <v>T3J</v>
          </cell>
          <cell r="M15" t="str">
            <v>s5</v>
          </cell>
          <cell r="N15">
            <v>38000</v>
          </cell>
          <cell r="O15">
            <v>22</v>
          </cell>
          <cell r="P15">
            <v>22</v>
          </cell>
          <cell r="Q15">
            <v>0</v>
          </cell>
          <cell r="R15">
            <v>0</v>
          </cell>
          <cell r="S15">
            <v>836000</v>
          </cell>
          <cell r="T15">
            <v>0</v>
          </cell>
          <cell r="Z15">
            <v>836000</v>
          </cell>
          <cell r="AA15">
            <v>836000</v>
          </cell>
        </row>
        <row r="16">
          <cell r="A16" t="str">
            <v>YGN0036</v>
          </cell>
          <cell r="B16" t="str">
            <v>Saw Willy</v>
          </cell>
          <cell r="C16" t="str">
            <v>Watchman</v>
          </cell>
          <cell r="D16" t="str">
            <v>Logistics</v>
          </cell>
          <cell r="E16" t="str">
            <v>Office</v>
          </cell>
          <cell r="F16">
            <v>39569</v>
          </cell>
          <cell r="G16">
            <v>41640</v>
          </cell>
          <cell r="H16">
            <v>42004</v>
          </cell>
          <cell r="I16" t="str">
            <v>Z1S</v>
          </cell>
          <cell r="J16" t="str">
            <v>YGC01</v>
          </cell>
          <cell r="K16">
            <v>6501</v>
          </cell>
          <cell r="L16" t="str">
            <v>E1C</v>
          </cell>
          <cell r="M16" t="str">
            <v>s5</v>
          </cell>
          <cell r="N16">
            <v>38000</v>
          </cell>
          <cell r="O16">
            <v>0</v>
          </cell>
          <cell r="P16">
            <v>22</v>
          </cell>
          <cell r="Q16">
            <v>0</v>
          </cell>
          <cell r="R16">
            <v>0</v>
          </cell>
          <cell r="S16">
            <v>836000</v>
          </cell>
          <cell r="T16">
            <v>0</v>
          </cell>
          <cell r="Z16">
            <v>836000</v>
          </cell>
          <cell r="AA16">
            <v>836000</v>
          </cell>
        </row>
        <row r="17">
          <cell r="A17" t="str">
            <v>YGN0043</v>
          </cell>
          <cell r="B17" t="str">
            <v>U Nagaraju</v>
          </cell>
          <cell r="C17" t="str">
            <v>Watchman</v>
          </cell>
          <cell r="D17" t="str">
            <v>Logistics</v>
          </cell>
          <cell r="E17" t="str">
            <v>Office</v>
          </cell>
          <cell r="F17">
            <v>39569</v>
          </cell>
          <cell r="G17">
            <v>41640</v>
          </cell>
          <cell r="H17">
            <v>42004</v>
          </cell>
          <cell r="I17" t="str">
            <v>Z1S</v>
          </cell>
          <cell r="J17" t="str">
            <v>YGC01</v>
          </cell>
          <cell r="K17">
            <v>6501</v>
          </cell>
          <cell r="L17" t="str">
            <v>E1Q</v>
          </cell>
          <cell r="M17" t="str">
            <v>s5</v>
          </cell>
          <cell r="N17">
            <v>38000</v>
          </cell>
          <cell r="O17">
            <v>0</v>
          </cell>
          <cell r="P17">
            <v>22</v>
          </cell>
          <cell r="Q17">
            <v>0</v>
          </cell>
          <cell r="R17">
            <v>0</v>
          </cell>
          <cell r="S17">
            <v>836000</v>
          </cell>
          <cell r="T17">
            <v>0</v>
          </cell>
          <cell r="Z17">
            <v>836000</v>
          </cell>
          <cell r="AA17">
            <v>836000</v>
          </cell>
        </row>
        <row r="18">
          <cell r="A18" t="str">
            <v>YGN0011</v>
          </cell>
          <cell r="B18" t="str">
            <v>Win Thein</v>
          </cell>
          <cell r="C18" t="str">
            <v xml:space="preserve">Driver </v>
          </cell>
          <cell r="D18" t="str">
            <v>Logistics</v>
          </cell>
          <cell r="E18" t="str">
            <v>Driver/Pilot</v>
          </cell>
          <cell r="F18">
            <v>35400</v>
          </cell>
          <cell r="G18">
            <v>41640</v>
          </cell>
          <cell r="H18">
            <v>42004</v>
          </cell>
          <cell r="I18" t="str">
            <v>Z1S</v>
          </cell>
          <cell r="J18" t="str">
            <v>YGC01</v>
          </cell>
          <cell r="K18" t="str">
            <v>6500O</v>
          </cell>
          <cell r="L18" t="str">
            <v>T1S</v>
          </cell>
          <cell r="M18" t="str">
            <v>s5</v>
          </cell>
          <cell r="N18">
            <v>38000</v>
          </cell>
          <cell r="O18">
            <v>0</v>
          </cell>
          <cell r="P18">
            <v>22</v>
          </cell>
          <cell r="Q18">
            <v>0</v>
          </cell>
          <cell r="R18">
            <v>0</v>
          </cell>
          <cell r="S18">
            <v>836000</v>
          </cell>
          <cell r="T18">
            <v>0</v>
          </cell>
          <cell r="Z18">
            <v>836000</v>
          </cell>
          <cell r="AA18">
            <v>836000</v>
          </cell>
        </row>
        <row r="19">
          <cell r="A19" t="str">
            <v>YGN0072</v>
          </cell>
          <cell r="B19" t="str">
            <v>Yan Naing Lin</v>
          </cell>
          <cell r="C19" t="str">
            <v>Deputy Head of Department (Logistics)</v>
          </cell>
          <cell r="D19" t="str">
            <v>Logistics</v>
          </cell>
          <cell r="E19" t="str">
            <v>Office</v>
          </cell>
          <cell r="F19">
            <v>39692</v>
          </cell>
          <cell r="G19">
            <v>41640</v>
          </cell>
          <cell r="H19">
            <v>42004</v>
          </cell>
          <cell r="I19" t="str">
            <v>Z1S</v>
          </cell>
          <cell r="J19" t="str">
            <v>YGC01</v>
          </cell>
          <cell r="K19">
            <v>6501</v>
          </cell>
          <cell r="L19" t="str">
            <v>M2J</v>
          </cell>
          <cell r="M19" t="str">
            <v>s5</v>
          </cell>
          <cell r="N19">
            <v>38000</v>
          </cell>
          <cell r="O19">
            <v>0</v>
          </cell>
          <cell r="P19">
            <v>22</v>
          </cell>
          <cell r="Q19">
            <v>0</v>
          </cell>
          <cell r="R19">
            <v>0</v>
          </cell>
          <cell r="S19">
            <v>836000</v>
          </cell>
          <cell r="T19">
            <v>0</v>
          </cell>
          <cell r="Z19">
            <v>836000</v>
          </cell>
          <cell r="AA19">
            <v>836000</v>
          </cell>
        </row>
        <row r="20">
          <cell r="A20" t="str">
            <v>YGN0074</v>
          </cell>
          <cell r="B20" t="str">
            <v>Thaw Zayar</v>
          </cell>
          <cell r="C20" t="str">
            <v>IT Logistician</v>
          </cell>
          <cell r="D20" t="str">
            <v>Logistics</v>
          </cell>
          <cell r="E20" t="str">
            <v>Office</v>
          </cell>
          <cell r="F20">
            <v>39699</v>
          </cell>
          <cell r="G20">
            <v>41640</v>
          </cell>
          <cell r="H20">
            <v>42004</v>
          </cell>
          <cell r="I20" t="str">
            <v>Z1S</v>
          </cell>
          <cell r="J20" t="str">
            <v>YGC01</v>
          </cell>
          <cell r="K20">
            <v>6501</v>
          </cell>
          <cell r="L20" t="str">
            <v>T3Q</v>
          </cell>
          <cell r="M20" t="str">
            <v>s5</v>
          </cell>
          <cell r="N20">
            <v>38000</v>
          </cell>
          <cell r="O20">
            <v>0</v>
          </cell>
          <cell r="P20">
            <v>22</v>
          </cell>
          <cell r="Q20">
            <v>0</v>
          </cell>
          <cell r="R20">
            <v>0</v>
          </cell>
          <cell r="S20">
            <v>836000</v>
          </cell>
          <cell r="T20">
            <v>0</v>
          </cell>
          <cell r="Z20">
            <v>836000</v>
          </cell>
          <cell r="AA20">
            <v>836000</v>
          </cell>
        </row>
        <row r="21">
          <cell r="A21" t="str">
            <v>YGN0059</v>
          </cell>
          <cell r="B21" t="str">
            <v>Zaw Lin</v>
          </cell>
          <cell r="C21" t="str">
            <v>Watchman</v>
          </cell>
          <cell r="D21" t="str">
            <v>Logistics</v>
          </cell>
          <cell r="E21" t="str">
            <v>Office</v>
          </cell>
          <cell r="F21">
            <v>39995</v>
          </cell>
          <cell r="G21">
            <v>41640</v>
          </cell>
          <cell r="H21">
            <v>42004</v>
          </cell>
          <cell r="I21" t="str">
            <v>Z1S</v>
          </cell>
          <cell r="J21" t="str">
            <v>YGC01</v>
          </cell>
          <cell r="K21">
            <v>6501</v>
          </cell>
          <cell r="L21" t="str">
            <v>E1Q</v>
          </cell>
          <cell r="M21" t="str">
            <v>s4</v>
          </cell>
          <cell r="N21">
            <v>38000</v>
          </cell>
          <cell r="O21">
            <v>0</v>
          </cell>
          <cell r="P21">
            <v>22</v>
          </cell>
          <cell r="Q21">
            <v>0</v>
          </cell>
          <cell r="R21">
            <v>0</v>
          </cell>
          <cell r="S21">
            <v>836000</v>
          </cell>
          <cell r="T21">
            <v>0</v>
          </cell>
          <cell r="Z21">
            <v>836000</v>
          </cell>
          <cell r="AA21">
            <v>836000</v>
          </cell>
        </row>
        <row r="22">
          <cell r="A22" t="str">
            <v>BGL0124</v>
          </cell>
          <cell r="B22" t="str">
            <v>Zing Lian Cing</v>
          </cell>
          <cell r="C22" t="str">
            <v>Monitoring and Evaluation Manager</v>
          </cell>
          <cell r="D22" t="str">
            <v>Food Security</v>
          </cell>
          <cell r="E22" t="str">
            <v>Office</v>
          </cell>
          <cell r="F22">
            <v>39785</v>
          </cell>
          <cell r="G22">
            <v>41640</v>
          </cell>
          <cell r="H22">
            <v>42004</v>
          </cell>
          <cell r="I22" t="str">
            <v>A3B</v>
          </cell>
          <cell r="J22" t="str">
            <v>YGC01</v>
          </cell>
          <cell r="K22" t="str">
            <v>AA13</v>
          </cell>
          <cell r="L22" t="str">
            <v>M2Q</v>
          </cell>
          <cell r="M22" t="str">
            <v>s5</v>
          </cell>
          <cell r="N22">
            <v>38000</v>
          </cell>
          <cell r="O22">
            <v>0</v>
          </cell>
          <cell r="P22">
            <v>22</v>
          </cell>
          <cell r="Q22">
            <v>0</v>
          </cell>
          <cell r="R22">
            <v>0</v>
          </cell>
          <cell r="S22">
            <v>836000</v>
          </cell>
          <cell r="T22">
            <v>0</v>
          </cell>
          <cell r="Z22">
            <v>836000</v>
          </cell>
          <cell r="AA22">
            <v>836000</v>
          </cell>
        </row>
        <row r="23">
          <cell r="A23" t="str">
            <v>YGN0104</v>
          </cell>
          <cell r="B23" t="str">
            <v>Naw Mu Thaw</v>
          </cell>
          <cell r="C23" t="str">
            <v>Cleaner</v>
          </cell>
          <cell r="D23" t="str">
            <v>Administration</v>
          </cell>
          <cell r="E23" t="str">
            <v>Guest House</v>
          </cell>
          <cell r="F23">
            <v>40462</v>
          </cell>
          <cell r="G23">
            <v>41640</v>
          </cell>
          <cell r="H23">
            <v>42004</v>
          </cell>
          <cell r="I23" t="str">
            <v>Z1S</v>
          </cell>
          <cell r="J23" t="str">
            <v>YGC01</v>
          </cell>
          <cell r="K23" t="str">
            <v>6500O</v>
          </cell>
          <cell r="L23" t="str">
            <v>E1Q</v>
          </cell>
          <cell r="M23" t="str">
            <v>s3</v>
          </cell>
          <cell r="N23">
            <v>38000</v>
          </cell>
          <cell r="O23">
            <v>0</v>
          </cell>
          <cell r="P23">
            <v>22</v>
          </cell>
          <cell r="Q23">
            <v>0</v>
          </cell>
          <cell r="R23">
            <v>0</v>
          </cell>
          <cell r="S23">
            <v>836000</v>
          </cell>
          <cell r="T23">
            <v>0</v>
          </cell>
          <cell r="Z23">
            <v>836000</v>
          </cell>
          <cell r="AA23">
            <v>836000</v>
          </cell>
        </row>
        <row r="24">
          <cell r="A24" t="str">
            <v>YGN0107</v>
          </cell>
          <cell r="B24" t="str">
            <v>Aung Thura Tun</v>
          </cell>
          <cell r="C24" t="str">
            <v>Base Logistician</v>
          </cell>
          <cell r="D24" t="str">
            <v>Logistics</v>
          </cell>
          <cell r="E24" t="str">
            <v>Office</v>
          </cell>
          <cell r="F24">
            <v>40606</v>
          </cell>
          <cell r="G24">
            <v>41640</v>
          </cell>
          <cell r="H24">
            <v>42004</v>
          </cell>
          <cell r="I24" t="str">
            <v>Z1S</v>
          </cell>
          <cell r="J24" t="str">
            <v>YGC01</v>
          </cell>
          <cell r="K24">
            <v>6501</v>
          </cell>
          <cell r="L24" t="str">
            <v>M1J</v>
          </cell>
          <cell r="M24" t="str">
            <v>s3</v>
          </cell>
          <cell r="N24">
            <v>38000</v>
          </cell>
          <cell r="O24">
            <v>0</v>
          </cell>
          <cell r="P24">
            <v>22</v>
          </cell>
          <cell r="Q24">
            <v>0</v>
          </cell>
          <cell r="R24">
            <v>0</v>
          </cell>
          <cell r="S24">
            <v>836000</v>
          </cell>
          <cell r="T24">
            <v>0</v>
          </cell>
          <cell r="Z24">
            <v>836000</v>
          </cell>
          <cell r="AA24">
            <v>836000</v>
          </cell>
        </row>
        <row r="25">
          <cell r="A25" t="str">
            <v>YGN0110</v>
          </cell>
          <cell r="B25" t="str">
            <v>Dr.Kyawt Thazin Oo</v>
          </cell>
          <cell r="C25" t="str">
            <v>Sustain Programme Coordinator</v>
          </cell>
          <cell r="D25" t="str">
            <v>Sustain</v>
          </cell>
          <cell r="E25" t="str">
            <v>Office</v>
          </cell>
          <cell r="F25">
            <v>40969</v>
          </cell>
          <cell r="G25">
            <v>41640</v>
          </cell>
          <cell r="H25">
            <v>42004</v>
          </cell>
          <cell r="I25" t="str">
            <v>A3C</v>
          </cell>
          <cell r="J25" t="str">
            <v>YGC01</v>
          </cell>
          <cell r="K25" t="str">
            <v>AA13</v>
          </cell>
          <cell r="L25" t="str">
            <v>M3Q</v>
          </cell>
          <cell r="M25" t="str">
            <v>s2</v>
          </cell>
          <cell r="N25">
            <v>38000</v>
          </cell>
          <cell r="O25">
            <v>0</v>
          </cell>
          <cell r="P25">
            <v>22</v>
          </cell>
          <cell r="Q25">
            <v>0</v>
          </cell>
          <cell r="R25">
            <v>0</v>
          </cell>
          <cell r="S25">
            <v>836000</v>
          </cell>
          <cell r="T25">
            <v>0</v>
          </cell>
          <cell r="Z25">
            <v>836000</v>
          </cell>
          <cell r="AA25">
            <v>836000</v>
          </cell>
        </row>
        <row r="26">
          <cell r="A26" t="str">
            <v>YGN0116</v>
          </cell>
          <cell r="B26" t="str">
            <v>Yee Mon Oo @ Naysar</v>
          </cell>
          <cell r="C26" t="str">
            <v>Finacnes Technician</v>
          </cell>
          <cell r="D26" t="str">
            <v>Administration</v>
          </cell>
          <cell r="E26" t="str">
            <v>Office</v>
          </cell>
          <cell r="F26">
            <v>41309</v>
          </cell>
          <cell r="G26">
            <v>41640</v>
          </cell>
          <cell r="H26">
            <v>42004</v>
          </cell>
          <cell r="I26" t="str">
            <v>Z1S</v>
          </cell>
          <cell r="J26" t="str">
            <v>YGC01</v>
          </cell>
          <cell r="K26">
            <v>6501</v>
          </cell>
          <cell r="L26" t="str">
            <v>T3J</v>
          </cell>
          <cell r="M26" t="str">
            <v>s1</v>
          </cell>
          <cell r="N26">
            <v>38000</v>
          </cell>
          <cell r="O26">
            <v>0</v>
          </cell>
          <cell r="P26">
            <v>22</v>
          </cell>
          <cell r="Q26">
            <v>0</v>
          </cell>
          <cell r="R26">
            <v>0</v>
          </cell>
          <cell r="S26">
            <v>836000</v>
          </cell>
          <cell r="T26">
            <v>0</v>
          </cell>
          <cell r="Z26">
            <v>836000</v>
          </cell>
          <cell r="AA26">
            <v>836000</v>
          </cell>
        </row>
        <row r="27">
          <cell r="A27" t="str">
            <v>KAY094</v>
          </cell>
          <cell r="B27" t="str">
            <v>Zar Chi Thein</v>
          </cell>
          <cell r="C27" t="str">
            <v>Human Resources Officer</v>
          </cell>
          <cell r="D27" t="str">
            <v>Administration</v>
          </cell>
          <cell r="E27" t="str">
            <v>Office</v>
          </cell>
          <cell r="F27">
            <v>40655</v>
          </cell>
          <cell r="G27">
            <v>41640</v>
          </cell>
          <cell r="H27">
            <v>42004</v>
          </cell>
          <cell r="I27" t="str">
            <v>Z1S</v>
          </cell>
          <cell r="J27" t="str">
            <v>YGC01</v>
          </cell>
          <cell r="K27">
            <v>6501</v>
          </cell>
          <cell r="L27" t="str">
            <v>T2Q</v>
          </cell>
          <cell r="M27" t="str">
            <v>s3</v>
          </cell>
          <cell r="N27">
            <v>38000</v>
          </cell>
          <cell r="O27">
            <v>0</v>
          </cell>
          <cell r="P27">
            <v>22</v>
          </cell>
          <cell r="Q27">
            <v>0</v>
          </cell>
          <cell r="R27">
            <v>0</v>
          </cell>
          <cell r="S27">
            <v>836000</v>
          </cell>
          <cell r="T27">
            <v>0</v>
          </cell>
          <cell r="X27">
            <v>19000</v>
          </cell>
          <cell r="Z27">
            <v>836000</v>
          </cell>
          <cell r="AA27">
            <v>836000</v>
          </cell>
        </row>
        <row r="28">
          <cell r="A28" t="str">
            <v>YGN0117</v>
          </cell>
          <cell r="B28" t="str">
            <v>Myo Thein</v>
          </cell>
          <cell r="C28" t="str">
            <v>Driver</v>
          </cell>
          <cell r="D28" t="str">
            <v>Logistics</v>
          </cell>
          <cell r="E28" t="str">
            <v>Office</v>
          </cell>
          <cell r="F28">
            <v>41306</v>
          </cell>
          <cell r="G28">
            <v>41640</v>
          </cell>
          <cell r="H28">
            <v>42004</v>
          </cell>
          <cell r="I28" t="str">
            <v>Z1S</v>
          </cell>
          <cell r="J28" t="str">
            <v>YGC01</v>
          </cell>
          <cell r="K28">
            <v>6501</v>
          </cell>
          <cell r="L28" t="str">
            <v>T1J</v>
          </cell>
          <cell r="M28" t="str">
            <v>s1</v>
          </cell>
          <cell r="N28">
            <v>38000</v>
          </cell>
          <cell r="O28">
            <v>0</v>
          </cell>
          <cell r="P28">
            <v>22</v>
          </cell>
          <cell r="Q28">
            <v>0</v>
          </cell>
          <cell r="R28">
            <v>0</v>
          </cell>
          <cell r="S28">
            <v>836000</v>
          </cell>
          <cell r="T28">
            <v>0</v>
          </cell>
          <cell r="Z28">
            <v>836000</v>
          </cell>
          <cell r="AA28">
            <v>836000</v>
          </cell>
        </row>
        <row r="29">
          <cell r="A29" t="str">
            <v>YGN0119</v>
          </cell>
          <cell r="B29" t="str">
            <v>Myo Min Soe</v>
          </cell>
          <cell r="C29" t="str">
            <v>Driver</v>
          </cell>
          <cell r="D29" t="str">
            <v>Logistics</v>
          </cell>
          <cell r="E29" t="str">
            <v>Driver/Pilot</v>
          </cell>
          <cell r="F29">
            <v>41351</v>
          </cell>
          <cell r="G29">
            <v>41640</v>
          </cell>
          <cell r="H29">
            <v>42004</v>
          </cell>
          <cell r="I29" t="str">
            <v>Z1S</v>
          </cell>
          <cell r="J29" t="str">
            <v>YGC01</v>
          </cell>
          <cell r="K29" t="str">
            <v>6500O</v>
          </cell>
          <cell r="L29" t="str">
            <v>T1J</v>
          </cell>
          <cell r="M29" t="str">
            <v>s1</v>
          </cell>
          <cell r="N29">
            <v>38000</v>
          </cell>
          <cell r="O29">
            <v>0</v>
          </cell>
          <cell r="P29">
            <v>22</v>
          </cell>
          <cell r="Q29">
            <v>0</v>
          </cell>
          <cell r="R29">
            <v>0</v>
          </cell>
          <cell r="S29">
            <v>836000</v>
          </cell>
          <cell r="T29">
            <v>0</v>
          </cell>
          <cell r="Z29">
            <v>836000</v>
          </cell>
          <cell r="AA29">
            <v>836000</v>
          </cell>
        </row>
        <row r="30">
          <cell r="A30" t="str">
            <v>YGN0121</v>
          </cell>
          <cell r="B30" t="str">
            <v>Aung Aung</v>
          </cell>
          <cell r="C30" t="str">
            <v>Watchman</v>
          </cell>
          <cell r="D30" t="str">
            <v>Logistics</v>
          </cell>
          <cell r="E30" t="str">
            <v>Office</v>
          </cell>
          <cell r="F30">
            <v>41507</v>
          </cell>
          <cell r="G30">
            <v>41640</v>
          </cell>
          <cell r="H30">
            <v>42004</v>
          </cell>
          <cell r="I30" t="str">
            <v>Z1S</v>
          </cell>
          <cell r="J30" t="str">
            <v>YGC01</v>
          </cell>
          <cell r="K30">
            <v>6501</v>
          </cell>
          <cell r="L30" t="str">
            <v>E1J</v>
          </cell>
          <cell r="M30" t="str">
            <v>s0</v>
          </cell>
          <cell r="N30">
            <v>38000</v>
          </cell>
          <cell r="O30">
            <v>22</v>
          </cell>
          <cell r="P30">
            <v>22</v>
          </cell>
          <cell r="Q30">
            <v>0</v>
          </cell>
          <cell r="R30">
            <v>0</v>
          </cell>
          <cell r="S30">
            <v>836000</v>
          </cell>
          <cell r="T30">
            <v>0</v>
          </cell>
          <cell r="Z30">
            <v>836000</v>
          </cell>
          <cell r="AA30">
            <v>836000</v>
          </cell>
        </row>
        <row r="31">
          <cell r="A31" t="str">
            <v>YGN0122</v>
          </cell>
          <cell r="B31" t="str">
            <v>Aung Moe Thu</v>
          </cell>
          <cell r="C31" t="str">
            <v>Watchman</v>
          </cell>
          <cell r="D31" t="str">
            <v>Logistics</v>
          </cell>
          <cell r="E31" t="str">
            <v>Office</v>
          </cell>
          <cell r="F31">
            <v>41507</v>
          </cell>
          <cell r="G31">
            <v>41640</v>
          </cell>
          <cell r="H31">
            <v>42004</v>
          </cell>
          <cell r="I31" t="str">
            <v>Z1S</v>
          </cell>
          <cell r="J31" t="str">
            <v>YGC01</v>
          </cell>
          <cell r="K31">
            <v>6501</v>
          </cell>
          <cell r="L31" t="str">
            <v>E1J</v>
          </cell>
          <cell r="M31" t="str">
            <v>s0</v>
          </cell>
          <cell r="N31">
            <v>38000</v>
          </cell>
          <cell r="O31">
            <v>0</v>
          </cell>
          <cell r="P31">
            <v>22</v>
          </cell>
          <cell r="Q31">
            <v>0</v>
          </cell>
          <cell r="R31">
            <v>0</v>
          </cell>
          <cell r="S31">
            <v>836000</v>
          </cell>
          <cell r="T31">
            <v>0</v>
          </cell>
          <cell r="Z31">
            <v>836000</v>
          </cell>
          <cell r="AA31">
            <v>836000</v>
          </cell>
        </row>
        <row r="32">
          <cell r="A32" t="str">
            <v>YGN0123</v>
          </cell>
          <cell r="B32" t="str">
            <v>Hsu Myat Yu</v>
          </cell>
          <cell r="C32" t="str">
            <v>Pre Auditor</v>
          </cell>
          <cell r="D32" t="str">
            <v>Administration</v>
          </cell>
          <cell r="E32" t="str">
            <v>Office</v>
          </cell>
          <cell r="F32">
            <v>41519</v>
          </cell>
          <cell r="G32">
            <v>41640</v>
          </cell>
          <cell r="H32">
            <v>42004</v>
          </cell>
          <cell r="I32" t="str">
            <v>Z1S</v>
          </cell>
          <cell r="J32" t="str">
            <v>YGC01</v>
          </cell>
          <cell r="K32">
            <v>6501</v>
          </cell>
          <cell r="L32" t="str">
            <v>M1J</v>
          </cell>
          <cell r="M32" t="str">
            <v>s0</v>
          </cell>
          <cell r="N32">
            <v>38000</v>
          </cell>
          <cell r="O32">
            <v>0</v>
          </cell>
          <cell r="P32">
            <v>22</v>
          </cell>
          <cell r="Q32">
            <v>0</v>
          </cell>
          <cell r="R32">
            <v>0</v>
          </cell>
          <cell r="S32">
            <v>836000</v>
          </cell>
          <cell r="T32">
            <v>0</v>
          </cell>
          <cell r="Z32">
            <v>836000</v>
          </cell>
          <cell r="AA32">
            <v>836000</v>
          </cell>
        </row>
        <row r="33">
          <cell r="A33" t="str">
            <v>YGN0124</v>
          </cell>
          <cell r="B33" t="str">
            <v>Zaw Htut Nyein</v>
          </cell>
          <cell r="C33" t="str">
            <v>Watchman</v>
          </cell>
          <cell r="D33" t="str">
            <v>Logistics</v>
          </cell>
          <cell r="E33" t="str">
            <v>Office</v>
          </cell>
          <cell r="F33">
            <v>41523</v>
          </cell>
          <cell r="G33">
            <v>41640</v>
          </cell>
          <cell r="H33">
            <v>42004</v>
          </cell>
          <cell r="I33" t="str">
            <v>Z1S</v>
          </cell>
          <cell r="J33" t="str">
            <v>YGC01</v>
          </cell>
          <cell r="K33">
            <v>6501</v>
          </cell>
          <cell r="L33" t="str">
            <v>E1J</v>
          </cell>
          <cell r="M33" t="str">
            <v>s0</v>
          </cell>
          <cell r="N33">
            <v>38000</v>
          </cell>
          <cell r="O33">
            <v>22</v>
          </cell>
          <cell r="P33">
            <v>22</v>
          </cell>
          <cell r="Q33">
            <v>0</v>
          </cell>
          <cell r="R33">
            <v>0</v>
          </cell>
          <cell r="S33">
            <v>836000</v>
          </cell>
          <cell r="T33">
            <v>0</v>
          </cell>
          <cell r="Z33">
            <v>836000</v>
          </cell>
          <cell r="AA33">
            <v>836000</v>
          </cell>
        </row>
        <row r="34">
          <cell r="A34" t="str">
            <v>YGN0125</v>
          </cell>
          <cell r="B34" t="str">
            <v>Pyi Nyein Aye</v>
          </cell>
          <cell r="C34" t="str">
            <v>Financial Controller</v>
          </cell>
          <cell r="D34" t="str">
            <v>Administration</v>
          </cell>
          <cell r="E34" t="str">
            <v>Office</v>
          </cell>
          <cell r="F34">
            <v>41533</v>
          </cell>
          <cell r="G34">
            <v>41640</v>
          </cell>
          <cell r="H34">
            <v>42004</v>
          </cell>
          <cell r="I34" t="str">
            <v>Z1S</v>
          </cell>
          <cell r="J34" t="str">
            <v>YGC01</v>
          </cell>
          <cell r="K34">
            <v>6501</v>
          </cell>
          <cell r="L34" t="str">
            <v>M2J</v>
          </cell>
          <cell r="M34" t="str">
            <v>s0</v>
          </cell>
          <cell r="N34">
            <v>38000</v>
          </cell>
          <cell r="O34">
            <v>22</v>
          </cell>
          <cell r="P34">
            <v>22</v>
          </cell>
          <cell r="Q34">
            <v>0</v>
          </cell>
          <cell r="R34">
            <v>0</v>
          </cell>
          <cell r="S34">
            <v>836000</v>
          </cell>
          <cell r="T34">
            <v>0</v>
          </cell>
          <cell r="Z34">
            <v>836000</v>
          </cell>
          <cell r="AA34">
            <v>836000</v>
          </cell>
        </row>
        <row r="35">
          <cell r="A35" t="str">
            <v>YGN0126</v>
          </cell>
          <cell r="B35" t="str">
            <v>Chan Myae Thu</v>
          </cell>
          <cell r="C35" t="str">
            <v>Archivist</v>
          </cell>
          <cell r="D35" t="str">
            <v>Administration</v>
          </cell>
          <cell r="E35" t="str">
            <v>Office</v>
          </cell>
          <cell r="F35">
            <v>41555</v>
          </cell>
          <cell r="G35">
            <v>41640</v>
          </cell>
          <cell r="H35">
            <v>42004</v>
          </cell>
          <cell r="I35" t="str">
            <v>Z1S</v>
          </cell>
          <cell r="J35" t="str">
            <v>YGC01</v>
          </cell>
          <cell r="K35">
            <v>6501</v>
          </cell>
          <cell r="L35" t="str">
            <v>E3J</v>
          </cell>
          <cell r="M35" t="str">
            <v>s0</v>
          </cell>
          <cell r="N35">
            <v>38000</v>
          </cell>
          <cell r="O35">
            <v>22</v>
          </cell>
          <cell r="P35">
            <v>22</v>
          </cell>
          <cell r="Q35">
            <v>0</v>
          </cell>
          <cell r="R35">
            <v>0</v>
          </cell>
          <cell r="S35">
            <v>836000</v>
          </cell>
          <cell r="T35">
            <v>0</v>
          </cell>
          <cell r="Z35">
            <v>836000</v>
          </cell>
          <cell r="AA35">
            <v>836000</v>
          </cell>
        </row>
        <row r="36">
          <cell r="A36" t="str">
            <v>YGN0127</v>
          </cell>
          <cell r="B36" t="str">
            <v>Aung Bo Bo Maung</v>
          </cell>
          <cell r="C36" t="str">
            <v>Watchman</v>
          </cell>
          <cell r="D36" t="str">
            <v>Logistics</v>
          </cell>
          <cell r="E36" t="str">
            <v>Office</v>
          </cell>
          <cell r="F36">
            <v>41579</v>
          </cell>
          <cell r="G36">
            <v>41640</v>
          </cell>
          <cell r="H36">
            <v>42004</v>
          </cell>
          <cell r="I36" t="str">
            <v>Z1S</v>
          </cell>
          <cell r="J36" t="str">
            <v>YGC01</v>
          </cell>
          <cell r="K36">
            <v>6501</v>
          </cell>
          <cell r="L36" t="str">
            <v>E1J</v>
          </cell>
          <cell r="M36" t="str">
            <v>s0</v>
          </cell>
          <cell r="N36">
            <v>38000</v>
          </cell>
          <cell r="O36">
            <v>22</v>
          </cell>
          <cell r="P36">
            <v>22</v>
          </cell>
          <cell r="Q36">
            <v>0</v>
          </cell>
          <cell r="R36">
            <v>0</v>
          </cell>
          <cell r="S36">
            <v>836000</v>
          </cell>
          <cell r="T36">
            <v>0</v>
          </cell>
          <cell r="Z36">
            <v>836000</v>
          </cell>
          <cell r="AA36">
            <v>836000</v>
          </cell>
        </row>
        <row r="37">
          <cell r="A37" t="str">
            <v>YGN0128</v>
          </cell>
          <cell r="B37" t="str">
            <v>Saw Sunny</v>
          </cell>
          <cell r="C37" t="str">
            <v>Reporting Manager</v>
          </cell>
          <cell r="D37" t="str">
            <v>Administration</v>
          </cell>
          <cell r="E37" t="str">
            <v>Office</v>
          </cell>
          <cell r="F37">
            <v>41610</v>
          </cell>
          <cell r="G37">
            <v>41640</v>
          </cell>
          <cell r="H37">
            <v>42004</v>
          </cell>
          <cell r="I37" t="str">
            <v>Z1S</v>
          </cell>
          <cell r="J37" t="str">
            <v>YGC01</v>
          </cell>
          <cell r="K37">
            <v>6501</v>
          </cell>
          <cell r="L37" t="str">
            <v>M1J</v>
          </cell>
          <cell r="M37" t="str">
            <v>s0</v>
          </cell>
          <cell r="N37">
            <v>38000</v>
          </cell>
          <cell r="O37">
            <v>22</v>
          </cell>
          <cell r="P37">
            <v>22</v>
          </cell>
          <cell r="Q37">
            <v>0</v>
          </cell>
          <cell r="R37">
            <v>0</v>
          </cell>
          <cell r="S37">
            <v>836000</v>
          </cell>
          <cell r="T37">
            <v>0</v>
          </cell>
          <cell r="Z37">
            <v>836000</v>
          </cell>
          <cell r="AA37">
            <v>836000</v>
          </cell>
        </row>
        <row r="38">
          <cell r="A38" t="str">
            <v>YGN0131</v>
          </cell>
          <cell r="B38" t="str">
            <v>Than Htut</v>
          </cell>
          <cell r="C38" t="str">
            <v>Storekeeper</v>
          </cell>
          <cell r="D38" t="str">
            <v>Logistics</v>
          </cell>
          <cell r="E38" t="str">
            <v>Office</v>
          </cell>
          <cell r="F38">
            <v>41715</v>
          </cell>
          <cell r="G38">
            <v>41715</v>
          </cell>
          <cell r="H38">
            <v>42004</v>
          </cell>
          <cell r="I38" t="str">
            <v>Z1S</v>
          </cell>
          <cell r="J38" t="str">
            <v>YGC01</v>
          </cell>
          <cell r="K38">
            <v>6501</v>
          </cell>
          <cell r="L38" t="str">
            <v>T1J</v>
          </cell>
          <cell r="M38" t="str">
            <v>s0</v>
          </cell>
          <cell r="N38">
            <v>38000</v>
          </cell>
          <cell r="O38">
            <v>22</v>
          </cell>
          <cell r="P38">
            <v>22</v>
          </cell>
          <cell r="Q38">
            <v>0</v>
          </cell>
          <cell r="R38">
            <v>0</v>
          </cell>
          <cell r="S38">
            <v>836000</v>
          </cell>
          <cell r="T38">
            <v>0</v>
          </cell>
          <cell r="Z38">
            <v>836000</v>
          </cell>
          <cell r="AA38">
            <v>836000</v>
          </cell>
        </row>
        <row r="39">
          <cell r="A39" t="str">
            <v>YGN0132</v>
          </cell>
          <cell r="B39" t="str">
            <v>Sai Nay Zaw Myint</v>
          </cell>
          <cell r="C39" t="str">
            <v>Purchaser</v>
          </cell>
          <cell r="D39" t="str">
            <v>Logistics</v>
          </cell>
          <cell r="E39" t="str">
            <v>Office</v>
          </cell>
          <cell r="F39">
            <v>41730</v>
          </cell>
          <cell r="G39">
            <v>41730</v>
          </cell>
          <cell r="H39">
            <v>42004</v>
          </cell>
          <cell r="I39" t="str">
            <v>Z1S</v>
          </cell>
          <cell r="J39" t="str">
            <v>YGC01</v>
          </cell>
          <cell r="K39">
            <v>6501</v>
          </cell>
          <cell r="L39" t="str">
            <v>T2J</v>
          </cell>
          <cell r="M39" t="str">
            <v>s0</v>
          </cell>
          <cell r="N39">
            <v>38000</v>
          </cell>
          <cell r="O39">
            <v>22</v>
          </cell>
          <cell r="P39">
            <v>22</v>
          </cell>
          <cell r="Q39">
            <v>0</v>
          </cell>
          <cell r="R39">
            <v>0</v>
          </cell>
          <cell r="S39">
            <v>836000</v>
          </cell>
          <cell r="T39">
            <v>0</v>
          </cell>
          <cell r="Z39">
            <v>836000</v>
          </cell>
          <cell r="AA39">
            <v>836000</v>
          </cell>
        </row>
        <row r="40">
          <cell r="A40" t="str">
            <v>YGN0133</v>
          </cell>
          <cell r="B40" t="str">
            <v>Dal Kom Lian</v>
          </cell>
          <cell r="C40" t="str">
            <v>Deputy Head of Department (Human Resources)</v>
          </cell>
          <cell r="D40" t="str">
            <v>Administration</v>
          </cell>
          <cell r="E40" t="str">
            <v>Office</v>
          </cell>
          <cell r="F40">
            <v>41761</v>
          </cell>
          <cell r="G40">
            <v>41761</v>
          </cell>
          <cell r="H40">
            <v>42004</v>
          </cell>
          <cell r="I40" t="str">
            <v>Z1S</v>
          </cell>
          <cell r="J40" t="str">
            <v>YGC01</v>
          </cell>
          <cell r="K40">
            <v>6501</v>
          </cell>
          <cell r="L40" t="str">
            <v>M2J</v>
          </cell>
          <cell r="M40" t="str">
            <v>s0</v>
          </cell>
          <cell r="N40">
            <v>38000</v>
          </cell>
          <cell r="O40">
            <v>22</v>
          </cell>
          <cell r="P40">
            <v>22</v>
          </cell>
          <cell r="Q40">
            <v>0</v>
          </cell>
          <cell r="R40">
            <v>0</v>
          </cell>
          <cell r="S40">
            <v>836000</v>
          </cell>
          <cell r="T40">
            <v>0</v>
          </cell>
          <cell r="Z40">
            <v>836000</v>
          </cell>
          <cell r="AA40">
            <v>836000</v>
          </cell>
        </row>
        <row r="43">
          <cell r="B43">
            <v>36</v>
          </cell>
          <cell r="C43" t="str">
            <v>Paid on :</v>
          </cell>
          <cell r="D43">
            <v>41800</v>
          </cell>
          <cell r="S43">
            <v>30096000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19000</v>
          </cell>
          <cell r="Z43">
            <v>30096000</v>
          </cell>
          <cell r="AA43">
            <v>30096000</v>
          </cell>
        </row>
        <row r="51">
          <cell r="C51" t="str">
            <v>Validated by:</v>
          </cell>
          <cell r="E51" t="str">
            <v>Aye Aye Mi</v>
          </cell>
          <cell r="I51" t="str">
            <v>Validated by:</v>
          </cell>
          <cell r="K51" t="str">
            <v>Jean Baptiste AIRAULT</v>
          </cell>
        </row>
        <row r="52">
          <cell r="E52" t="str">
            <v>Head of Department(Human Resources)</v>
          </cell>
          <cell r="K52" t="str">
            <v>Head of Department (Admin &amp; Finance)</v>
          </cell>
        </row>
        <row r="59">
          <cell r="C59" t="str">
            <v>Calculated by:</v>
          </cell>
          <cell r="E59" t="str">
            <v>Ei Ei Phyu</v>
          </cell>
          <cell r="I59" t="str">
            <v>Paid by :</v>
          </cell>
          <cell r="K59" t="str">
            <v>Yee Mon Oo @ Nay Sar</v>
          </cell>
        </row>
        <row r="60">
          <cell r="E60" t="str">
            <v>Dy. Head of Department (Human Resources)</v>
          </cell>
          <cell r="K60" t="str">
            <v>Finances Technician</v>
          </cell>
        </row>
      </sheetData>
      <sheetData sheetId="12"/>
      <sheetData sheetId="13"/>
      <sheetData sheetId="14"/>
      <sheetData sheetId="15"/>
      <sheetData sheetId="16"/>
      <sheetData sheetId="17">
        <row r="1">
          <cell r="K1">
            <v>27</v>
          </cell>
        </row>
      </sheetData>
      <sheetData sheetId="18"/>
      <sheetData sheetId="19"/>
      <sheetData sheetId="20"/>
      <sheetData sheetId="21"/>
      <sheetData sheetId="22"/>
      <sheetData sheetId="23">
        <row r="2">
          <cell r="P2">
            <v>41182</v>
          </cell>
        </row>
      </sheetData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PARAMETERS"/>
      <sheetName val="OFFICES"/>
      <sheetName val="STOCKS"/>
      <sheetName val="SUMMARY BY BASE - FORECAST"/>
      <sheetName val="SUMMARY BY BASE - REAL -"/>
      <sheetName val="SUMMARY BY BUD LINES - FORECAST"/>
      <sheetName val="SUMMARY BY BUD LINES - REAL -"/>
      <sheetName val="Z1 SUMMARY"/>
      <sheetName val="CONTRACTS FOLLOW UP"/>
    </sheetNames>
    <sheetDataSet>
      <sheetData sheetId="0" refreshError="1"/>
      <sheetData sheetId="1" refreshError="1">
        <row r="3">
          <cell r="AB3" t="str">
            <v>RENT</v>
          </cell>
          <cell r="AE3" t="str">
            <v>OFF</v>
          </cell>
          <cell r="AM3">
            <v>6502</v>
          </cell>
        </row>
        <row r="4">
          <cell r="AB4" t="str">
            <v>REHAB</v>
          </cell>
        </row>
        <row r="5">
          <cell r="AB5" t="str">
            <v>CHG</v>
          </cell>
        </row>
        <row r="6">
          <cell r="AB6" t="str">
            <v>STAT</v>
          </cell>
        </row>
        <row r="7">
          <cell r="AB7" t="str">
            <v>INSU</v>
          </cell>
        </row>
        <row r="8">
          <cell r="AB8" t="str">
            <v>OFFEQ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COSTS COLLECTION"/>
      <sheetName val="4 RECAP ACCOUNT"/>
      <sheetName val="5 RECAP FIN LINE"/>
      <sheetName val="6 RECAP Z1"/>
      <sheetName val="7 ReadMe Fr"/>
    </sheetNames>
    <sheetDataSet>
      <sheetData sheetId="0" refreshError="1">
        <row r="6">
          <cell r="C6" t="str">
            <v>NDJAMENA</v>
          </cell>
          <cell r="AX6">
            <v>6502</v>
          </cell>
          <cell r="AY6" t="str">
            <v>WRONG SELECTION</v>
          </cell>
        </row>
        <row r="7">
          <cell r="AX7" t="str">
            <v>LOCATION</v>
          </cell>
        </row>
        <row r="8">
          <cell r="AX8" t="str">
            <v>REHAB</v>
          </cell>
        </row>
        <row r="9">
          <cell r="AX9" t="str">
            <v>CHARGES</v>
          </cell>
        </row>
        <row r="10">
          <cell r="AX10" t="str">
            <v>EQUIP</v>
          </cell>
        </row>
        <row r="11">
          <cell r="AX11" t="str">
            <v>PAPETERIE</v>
          </cell>
        </row>
        <row r="12">
          <cell r="AX12" t="str">
            <v>AUTRES</v>
          </cell>
        </row>
        <row r="14">
          <cell r="AX14">
            <v>6503</v>
          </cell>
          <cell r="AY14" t="str">
            <v>WRONG SELECTION</v>
          </cell>
        </row>
        <row r="15">
          <cell r="AX15" t="str">
            <v>POST-MAIL</v>
          </cell>
        </row>
        <row r="16">
          <cell r="AX16" t="str">
            <v>PUBLIC REL.</v>
          </cell>
        </row>
        <row r="17">
          <cell r="AX17" t="str">
            <v>ADMIN COSTS</v>
          </cell>
        </row>
        <row r="18">
          <cell r="AX18" t="str">
            <v>FIN. CHARGES</v>
          </cell>
        </row>
        <row r="19">
          <cell r="AX19" t="str">
            <v>AUTRES</v>
          </cell>
        </row>
        <row r="21">
          <cell r="AX21">
            <v>6504</v>
          </cell>
          <cell r="AY21" t="str">
            <v>WRONG SELECTION</v>
          </cell>
        </row>
        <row r="22">
          <cell r="AX22" t="str">
            <v>ACHAT</v>
          </cell>
          <cell r="AY22" t="str">
            <v>EQPT PURCHASE</v>
          </cell>
        </row>
        <row r="23">
          <cell r="AX23" t="str">
            <v>FUEL</v>
          </cell>
        </row>
        <row r="24">
          <cell r="AX24" t="str">
            <v>MAINTENANCE</v>
          </cell>
        </row>
        <row r="25">
          <cell r="AX25" t="str">
            <v>INSURANCE</v>
          </cell>
        </row>
        <row r="26">
          <cell r="AX26" t="str">
            <v>LOCATION</v>
          </cell>
        </row>
        <row r="27">
          <cell r="AX27" t="str">
            <v>DEPRECIATION (DONOR)</v>
          </cell>
        </row>
        <row r="28">
          <cell r="AX28" t="str">
            <v>AMORTISSMENT ACF</v>
          </cell>
        </row>
        <row r="30">
          <cell r="AX30">
            <v>6505</v>
          </cell>
          <cell r="AY30" t="str">
            <v>WRONG SELECTION</v>
          </cell>
        </row>
        <row r="31">
          <cell r="AX31" t="str">
            <v>ACHAT</v>
          </cell>
          <cell r="AY31" t="str">
            <v>EQPT PURCHASE</v>
          </cell>
        </row>
        <row r="32">
          <cell r="AX32" t="str">
            <v>FUEL</v>
          </cell>
        </row>
        <row r="33">
          <cell r="AX33" t="str">
            <v>MAINTENANCE</v>
          </cell>
        </row>
        <row r="34">
          <cell r="AX34" t="str">
            <v>INSURANCE</v>
          </cell>
        </row>
        <row r="35">
          <cell r="AX35" t="str">
            <v>LOCATION</v>
          </cell>
        </row>
        <row r="36">
          <cell r="AX36" t="str">
            <v>DEPRECIATION (DONOR)</v>
          </cell>
        </row>
        <row r="37">
          <cell r="AX37" t="str">
            <v>AMORTISSMENT ACF</v>
          </cell>
        </row>
        <row r="39">
          <cell r="AX39">
            <v>6506</v>
          </cell>
          <cell r="AY39" t="str">
            <v>WRONG SELECTION</v>
          </cell>
        </row>
        <row r="40">
          <cell r="AX40" t="str">
            <v>ACHAT</v>
          </cell>
          <cell r="AY40" t="str">
            <v>EQPT PURCHASE</v>
          </cell>
        </row>
        <row r="41">
          <cell r="AX41" t="str">
            <v>FUEL</v>
          </cell>
        </row>
        <row r="42">
          <cell r="AX42" t="str">
            <v>MAINTENANCE</v>
          </cell>
        </row>
        <row r="43">
          <cell r="AX43" t="str">
            <v>INSURANCE</v>
          </cell>
        </row>
        <row r="44">
          <cell r="AX44" t="str">
            <v>LOCATION</v>
          </cell>
        </row>
        <row r="45">
          <cell r="AX45" t="str">
            <v>DEPRECIATION (DONOR)</v>
          </cell>
        </row>
        <row r="46">
          <cell r="AX46" t="str">
            <v>AMORTISSMENT ACF</v>
          </cell>
        </row>
        <row r="48">
          <cell r="AX48">
            <v>6507</v>
          </cell>
          <cell r="AY48" t="str">
            <v>WRONG SELECTION</v>
          </cell>
        </row>
        <row r="49">
          <cell r="AX49" t="str">
            <v>ACHAT</v>
          </cell>
          <cell r="AY49" t="str">
            <v>EQPT PURCHASE</v>
          </cell>
        </row>
        <row r="50">
          <cell r="AX50" t="str">
            <v>FUEL</v>
          </cell>
        </row>
        <row r="51">
          <cell r="AX51" t="str">
            <v>MAINTENANCE</v>
          </cell>
        </row>
        <row r="52">
          <cell r="AX52" t="str">
            <v>INSURANCE</v>
          </cell>
        </row>
        <row r="53">
          <cell r="AX53" t="str">
            <v>LOCATION</v>
          </cell>
        </row>
        <row r="54">
          <cell r="AX54" t="str">
            <v>DEPRECIATION (DONOR)</v>
          </cell>
        </row>
        <row r="55">
          <cell r="AX55" t="str">
            <v>AMORTISSMENT ACF</v>
          </cell>
        </row>
        <row r="57">
          <cell r="AX57">
            <v>6508</v>
          </cell>
          <cell r="AY57" t="str">
            <v>WRONG SELECTION</v>
          </cell>
        </row>
        <row r="58">
          <cell r="AX58" t="str">
            <v>ACHAT</v>
          </cell>
          <cell r="AY58" t="str">
            <v>EQPT PURCHASE</v>
          </cell>
        </row>
        <row r="59">
          <cell r="AX59" t="str">
            <v>FUEL</v>
          </cell>
        </row>
        <row r="60">
          <cell r="AX60" t="str">
            <v>MAINTENANCE</v>
          </cell>
        </row>
        <row r="61">
          <cell r="AX61" t="str">
            <v>INSURANCE</v>
          </cell>
        </row>
        <row r="62">
          <cell r="AX62" t="str">
            <v>LOCATION</v>
          </cell>
        </row>
        <row r="63">
          <cell r="AX63" t="str">
            <v>DEPRECIATION (DONOR)</v>
          </cell>
        </row>
        <row r="64">
          <cell r="AX64" t="str">
            <v>AMORTISSMENT ACF</v>
          </cell>
        </row>
        <row r="66">
          <cell r="AX66">
            <v>6509</v>
          </cell>
          <cell r="AY66" t="str">
            <v>WRONG SELECTION</v>
          </cell>
        </row>
        <row r="67">
          <cell r="AX67" t="str">
            <v>AUTRES</v>
          </cell>
        </row>
        <row r="69">
          <cell r="AX69">
            <v>6510</v>
          </cell>
        </row>
        <row r="70">
          <cell r="AX70" t="str">
            <v>LAPTOP</v>
          </cell>
          <cell r="AY70" t="str">
            <v>EQPT PURCHASE</v>
          </cell>
        </row>
        <row r="71">
          <cell r="AX71" t="str">
            <v>DESKTOP</v>
          </cell>
          <cell r="AY71" t="str">
            <v>EQPT PURCHASE</v>
          </cell>
        </row>
        <row r="72">
          <cell r="AX72" t="str">
            <v>IMPRIMANTE</v>
          </cell>
          <cell r="AY72" t="str">
            <v>EQPT PURCHASE</v>
          </cell>
        </row>
        <row r="73">
          <cell r="AX73" t="str">
            <v>AUTRES ACHATS</v>
          </cell>
          <cell r="AY73" t="str">
            <v>EQPT PURCHASE</v>
          </cell>
        </row>
        <row r="74">
          <cell r="AX74" t="str">
            <v>MAINTENANCE</v>
          </cell>
        </row>
        <row r="76">
          <cell r="AX76">
            <v>6511</v>
          </cell>
          <cell r="AY76" t="str">
            <v>WRONG SELECTION</v>
          </cell>
        </row>
        <row r="77">
          <cell r="AX77" t="str">
            <v>SATPHONE PURCHASE</v>
          </cell>
          <cell r="AY77" t="str">
            <v>EQPT PURCHASE</v>
          </cell>
        </row>
        <row r="78">
          <cell r="AX78" t="str">
            <v>MOBILEPHONE PURCHASE</v>
          </cell>
          <cell r="AY78" t="str">
            <v>EQPT PURCHASE</v>
          </cell>
        </row>
        <row r="79">
          <cell r="AX79" t="str">
            <v>OTHER PURCHASE</v>
          </cell>
          <cell r="AY79" t="str">
            <v>EQPT PURCHASE</v>
          </cell>
        </row>
        <row r="80">
          <cell r="AX80" t="str">
            <v>MAINTENANCE</v>
          </cell>
        </row>
        <row r="81">
          <cell r="AX81" t="str">
            <v>FIX LINES RUN COSTS</v>
          </cell>
        </row>
        <row r="82">
          <cell r="AX82" t="str">
            <v>MOBILEPHONE RUN. COSTS</v>
          </cell>
        </row>
        <row r="83">
          <cell r="AX83" t="str">
            <v>SATPHONE RUN. COSTS</v>
          </cell>
        </row>
        <row r="84">
          <cell r="AX84" t="str">
            <v>DEPRECIATION (DONOR)</v>
          </cell>
        </row>
        <row r="85">
          <cell r="AX85" t="str">
            <v>AMORTISSMENT ACF</v>
          </cell>
        </row>
        <row r="87">
          <cell r="AX87">
            <v>6512</v>
          </cell>
          <cell r="AY87" t="str">
            <v>WRONG SELECTION</v>
          </cell>
        </row>
        <row r="88">
          <cell r="AX88" t="str">
            <v>HF PURCHASE</v>
          </cell>
          <cell r="AY88" t="str">
            <v>EQPT PURCHASE</v>
          </cell>
        </row>
        <row r="89">
          <cell r="AX89" t="str">
            <v>VHF PURCHASE</v>
          </cell>
          <cell r="AY89" t="str">
            <v>EQPT PURCHASE</v>
          </cell>
        </row>
        <row r="90">
          <cell r="AX90" t="str">
            <v>OTHER PURCHASE</v>
          </cell>
          <cell r="AY90" t="str">
            <v>EQPT PURCHASE</v>
          </cell>
        </row>
        <row r="91">
          <cell r="AX91" t="str">
            <v>ADMIN COSTS</v>
          </cell>
        </row>
        <row r="92">
          <cell r="AX92" t="str">
            <v>OTHER RUN. COSTS</v>
          </cell>
        </row>
        <row r="93">
          <cell r="AX93" t="str">
            <v>DEPRECIATION (DONOR)</v>
          </cell>
        </row>
        <row r="94">
          <cell r="AX94" t="str">
            <v>AMORTISSMENT ACF</v>
          </cell>
        </row>
        <row r="96">
          <cell r="AX96">
            <v>6513</v>
          </cell>
          <cell r="AY96" t="str">
            <v>WRONG SELECTION</v>
          </cell>
        </row>
        <row r="97">
          <cell r="AX97" t="str">
            <v>GENERATOR PURCHASE</v>
          </cell>
          <cell r="AY97" t="str">
            <v>EQPT PURCHASE</v>
          </cell>
        </row>
        <row r="98">
          <cell r="AX98" t="str">
            <v>FUEL GENERATOR</v>
          </cell>
        </row>
        <row r="99">
          <cell r="AX99" t="str">
            <v>MAINTENANCE GENERATOR</v>
          </cell>
        </row>
        <row r="100">
          <cell r="AX100" t="str">
            <v>OTHER PURCHASE</v>
          </cell>
          <cell r="AY100" t="str">
            <v>EQPT PURCHASE</v>
          </cell>
        </row>
        <row r="101">
          <cell r="AX101" t="str">
            <v>OTHER RUN. COSTS</v>
          </cell>
        </row>
        <row r="102">
          <cell r="AX102" t="str">
            <v>DEPRECIATION (DONOR)</v>
          </cell>
        </row>
        <row r="103">
          <cell r="AX103" t="str">
            <v>AMORTISSMENT ACF</v>
          </cell>
        </row>
        <row r="105">
          <cell r="AX105">
            <v>6514</v>
          </cell>
          <cell r="AY105" t="str">
            <v>WRONG SELECTION</v>
          </cell>
        </row>
        <row r="106">
          <cell r="AX106" t="str">
            <v>RENTAL</v>
          </cell>
        </row>
        <row r="107">
          <cell r="AX107" t="str">
            <v>REHAB</v>
          </cell>
        </row>
        <row r="108">
          <cell r="AX108" t="str">
            <v>CHARGES</v>
          </cell>
        </row>
        <row r="109">
          <cell r="AX109" t="str">
            <v>OTHER</v>
          </cell>
        </row>
        <row r="111">
          <cell r="AX111">
            <v>6523</v>
          </cell>
          <cell r="AY111" t="str">
            <v>WRONG SELECTION</v>
          </cell>
        </row>
        <row r="112">
          <cell r="AX112" t="str">
            <v>OTHER PROG COSTS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 NutVal"/>
      <sheetName val="Acknowledgments"/>
      <sheetName val="Help on Screen view"/>
      <sheetName val="Help on Macros"/>
      <sheetName val="Help on Calc. and Planning"/>
      <sheetName val="Help on Refs. and figures"/>
      <sheetName val="Help on OSDM"/>
      <sheetName val="Help on tracking"/>
      <sheetName val="Extra Help for Calc sheet 1"/>
      <sheetName val="Extra help for calc sheet 2"/>
      <sheetName val="Calculation Sheet"/>
      <sheetName val="Database"/>
      <sheetName val="FOB Prices"/>
      <sheetName val="Nutrient Graph 1"/>
      <sheetName val="Macronutrient Pie Chart"/>
      <sheetName val="Nutrient Tracking Data"/>
      <sheetName val="Graph of Tracking Data"/>
      <sheetName val="Food Basket Monitoring "/>
      <sheetName val="FBM Data Collection Sheet"/>
      <sheetName val="FBM Results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FO19"/>
      <sheetName val="Bureaux Nationaux"/>
      <sheetName val="OACAFO2019"/>
      <sheetName val="HQSS19"/>
      <sheetName val="DJAM"/>
      <sheetName val="ASAC16MR"/>
      <sheetName val="BRAC15AF"/>
      <sheetName val="DIRR17DG"/>
      <sheetName val="GRSC17DG"/>
      <sheetName val="IJF118CI"/>
      <sheetName val="IJF218CI"/>
      <sheetName val="ISVP17FI"/>
      <sheetName val="LMNB18LA"/>
      <sheetName val="P2RS"/>
      <sheetName val="PARP17DG"/>
      <sheetName val="PASE15CS"/>
      <sheetName val="PISA17DG"/>
      <sheetName val="PAMO18AF"/>
      <sheetName val="PROR17UE"/>
      <sheetName val="PSRM18HC"/>
      <sheetName val="REGI15US"/>
      <sheetName val="RESA17UE"/>
      <sheetName val="SARE18EN"/>
      <sheetName val="PREDIP"/>
      <sheetName val="ENABEL ELEVAGE"/>
      <sheetName val="PRADEL"/>
      <sheetName val="Projet 2"/>
      <sheetName val="Projet 3"/>
      <sheetName val="Projet 4"/>
      <sheetName val="Projet 5"/>
      <sheetName val="Tables"/>
      <sheetName val="Lexique"/>
      <sheetName val="Model"/>
    </sheetNames>
    <sheetDataSet>
      <sheetData sheetId="0">
        <row r="8">
          <cell r="A8" t="str">
            <v>O/Y</v>
          </cell>
        </row>
      </sheetData>
      <sheetData sheetId="1">
        <row r="6">
          <cell r="B6" t="str">
            <v>CAFO19</v>
          </cell>
        </row>
      </sheetData>
      <sheetData sheetId="2">
        <row r="6">
          <cell r="B6" t="str">
            <v>BN2019</v>
          </cell>
        </row>
      </sheetData>
      <sheetData sheetId="3">
        <row r="6">
          <cell r="B6" t="str">
            <v>OACAFO 2019</v>
          </cell>
        </row>
      </sheetData>
      <sheetData sheetId="4">
        <row r="19">
          <cell r="F19">
            <v>0</v>
          </cell>
        </row>
      </sheetData>
      <sheetData sheetId="5">
        <row r="6">
          <cell r="B6" t="str">
            <v>DJAM</v>
          </cell>
        </row>
      </sheetData>
      <sheetData sheetId="6">
        <row r="6">
          <cell r="B6" t="str">
            <v>ASAC16MR</v>
          </cell>
        </row>
      </sheetData>
      <sheetData sheetId="7">
        <row r="6">
          <cell r="B6" t="str">
            <v>BRAC15AF</v>
          </cell>
        </row>
      </sheetData>
      <sheetData sheetId="8">
        <row r="6">
          <cell r="B6" t="str">
            <v>DIRR17DG</v>
          </cell>
        </row>
      </sheetData>
      <sheetData sheetId="9">
        <row r="6">
          <cell r="B6" t="str">
            <v>GRSC17DG</v>
          </cell>
        </row>
      </sheetData>
      <sheetData sheetId="10">
        <row r="6">
          <cell r="B6" t="str">
            <v>IJF118CI</v>
          </cell>
        </row>
      </sheetData>
      <sheetData sheetId="11">
        <row r="6">
          <cell r="B6" t="str">
            <v>IJF218CI</v>
          </cell>
        </row>
      </sheetData>
      <sheetData sheetId="12">
        <row r="6">
          <cell r="B6" t="str">
            <v>ISVP17FI</v>
          </cell>
        </row>
      </sheetData>
      <sheetData sheetId="13">
        <row r="6">
          <cell r="B6" t="str">
            <v>LMNB18LA</v>
          </cell>
        </row>
      </sheetData>
      <sheetData sheetId="14">
        <row r="6">
          <cell r="B6" t="str">
            <v>P2RS</v>
          </cell>
        </row>
      </sheetData>
      <sheetData sheetId="15">
        <row r="6">
          <cell r="B6" t="str">
            <v>PARP17DG</v>
          </cell>
        </row>
      </sheetData>
      <sheetData sheetId="16">
        <row r="6">
          <cell r="B6" t="str">
            <v>PASE15CS</v>
          </cell>
        </row>
      </sheetData>
      <sheetData sheetId="17">
        <row r="6">
          <cell r="B6" t="str">
            <v>PISA17DG</v>
          </cell>
        </row>
      </sheetData>
      <sheetData sheetId="18">
        <row r="6">
          <cell r="B6" t="str">
            <v>PAMO18AF</v>
          </cell>
        </row>
      </sheetData>
      <sheetData sheetId="19">
        <row r="6">
          <cell r="B6" t="str">
            <v>PROR17UE</v>
          </cell>
        </row>
      </sheetData>
      <sheetData sheetId="20">
        <row r="6">
          <cell r="B6" t="str">
            <v>PSRM18HC</v>
          </cell>
        </row>
      </sheetData>
      <sheetData sheetId="21">
        <row r="6">
          <cell r="B6" t="str">
            <v>REGI15US</v>
          </cell>
        </row>
      </sheetData>
      <sheetData sheetId="22">
        <row r="6">
          <cell r="B6" t="str">
            <v>RESA17UE</v>
          </cell>
        </row>
      </sheetData>
      <sheetData sheetId="23">
        <row r="6">
          <cell r="B6" t="str">
            <v>SARE18EN</v>
          </cell>
        </row>
      </sheetData>
      <sheetData sheetId="24">
        <row r="6">
          <cell r="B6" t="str">
            <v>PREDIP SA</v>
          </cell>
        </row>
      </sheetData>
      <sheetData sheetId="25">
        <row r="6">
          <cell r="B6" t="str">
            <v>ENABEL ELEVAGE</v>
          </cell>
        </row>
      </sheetData>
      <sheetData sheetId="26">
        <row r="6">
          <cell r="B6" t="str">
            <v>PRADEL</v>
          </cell>
        </row>
      </sheetData>
      <sheetData sheetId="27">
        <row r="6">
          <cell r="B6" t="str">
            <v>Projet 2</v>
          </cell>
        </row>
      </sheetData>
      <sheetData sheetId="28">
        <row r="6">
          <cell r="B6" t="str">
            <v>Projet 3</v>
          </cell>
        </row>
      </sheetData>
      <sheetData sheetId="29">
        <row r="6">
          <cell r="B6" t="str">
            <v>Projet 4</v>
          </cell>
        </row>
      </sheetData>
      <sheetData sheetId="30">
        <row r="6">
          <cell r="B6" t="str">
            <v>Projet 5</v>
          </cell>
        </row>
      </sheetData>
      <sheetData sheetId="31">
        <row r="1">
          <cell r="A1" t="str">
            <v>ENGL</v>
          </cell>
        </row>
        <row r="17">
          <cell r="B17" t="str">
            <v>Coordination Régionale</v>
          </cell>
        </row>
        <row r="18">
          <cell r="B18" t="str">
            <v>HQ</v>
          </cell>
        </row>
        <row r="19">
          <cell r="B19" t="str">
            <v>Bureau National</v>
          </cell>
        </row>
        <row r="20">
          <cell r="B20" t="str">
            <v>----------</v>
          </cell>
        </row>
      </sheetData>
      <sheetData sheetId="32"/>
      <sheetData sheetId="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Month parameters"/>
      <sheetName val="Ex-employee Register"/>
      <sheetName val="Ex-Contract Data"/>
      <sheetName val="Employee Register"/>
      <sheetName val="Contract Data"/>
      <sheetName val="salary datas"/>
      <sheetName val="variable data"/>
      <sheetName val="O.T FollowUp"/>
      <sheetName val="Salary advance"/>
      <sheetName val="Loan FollowUp"/>
      <sheetName val="Tax accountancy"/>
      <sheetName val="salaries accountancy"/>
      <sheetName val="Career Management"/>
      <sheetName val="Statistics"/>
      <sheetName val="Statistics Global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BD001</v>
          </cell>
          <cell r="B2" t="str">
            <v>Nikhil</v>
          </cell>
          <cell r="C2" t="str">
            <v>D'COSTA</v>
          </cell>
          <cell r="E2" t="str">
            <v>male</v>
          </cell>
          <cell r="F2">
            <v>39630</v>
          </cell>
          <cell r="G2" t="str">
            <v>Liaison Manager</v>
          </cell>
          <cell r="H2" t="str">
            <v>Lionel</v>
          </cell>
          <cell r="I2" t="str">
            <v>DHAKA</v>
          </cell>
          <cell r="J2">
            <v>40179</v>
          </cell>
          <cell r="M2">
            <v>41274</v>
          </cell>
          <cell r="N2" t="str">
            <v>Management</v>
          </cell>
          <cell r="O2" t="str">
            <v>DHAKA</v>
          </cell>
          <cell r="P2" t="str">
            <v>M</v>
          </cell>
          <cell r="Q2">
            <v>1</v>
          </cell>
          <cell r="R2">
            <v>3</v>
          </cell>
          <cell r="S2">
            <v>4.3369863013698629</v>
          </cell>
          <cell r="T2" t="str">
            <v>Temporary</v>
          </cell>
          <cell r="U2">
            <v>0</v>
          </cell>
          <cell r="V2">
            <v>0</v>
          </cell>
          <cell r="W2">
            <v>39630</v>
          </cell>
          <cell r="X2">
            <v>40</v>
          </cell>
          <cell r="Y2">
            <v>5</v>
          </cell>
          <cell r="Z2">
            <v>22</v>
          </cell>
          <cell r="AA2" t="str">
            <v>M13</v>
          </cell>
        </row>
        <row r="3">
          <cell r="A3" t="str">
            <v>BD004</v>
          </cell>
          <cell r="B3" t="str">
            <v>Ibrahim</v>
          </cell>
          <cell r="C3" t="str">
            <v>KHALIL</v>
          </cell>
          <cell r="E3" t="str">
            <v>male</v>
          </cell>
          <cell r="F3">
            <v>39630</v>
          </cell>
          <cell r="G3" t="str">
            <v>Cleaner</v>
          </cell>
          <cell r="H3" t="str">
            <v>Sagar</v>
          </cell>
          <cell r="I3" t="str">
            <v>DHAKA</v>
          </cell>
          <cell r="M3">
            <v>41274</v>
          </cell>
          <cell r="N3" t="str">
            <v>H.R</v>
          </cell>
          <cell r="O3" t="str">
            <v>DHAKA</v>
          </cell>
          <cell r="P3" t="str">
            <v>E</v>
          </cell>
          <cell r="Q3">
            <v>1</v>
          </cell>
          <cell r="R3">
            <v>4</v>
          </cell>
          <cell r="S3">
            <v>4.3369863013698629</v>
          </cell>
          <cell r="T3" t="str">
            <v>Temporary</v>
          </cell>
          <cell r="U3">
            <v>0</v>
          </cell>
          <cell r="V3">
            <v>0</v>
          </cell>
          <cell r="W3">
            <v>39630</v>
          </cell>
          <cell r="X3">
            <v>40</v>
          </cell>
          <cell r="Y3">
            <v>5</v>
          </cell>
          <cell r="Z3">
            <v>22</v>
          </cell>
          <cell r="AA3" t="str">
            <v>E14</v>
          </cell>
        </row>
        <row r="4">
          <cell r="A4" t="str">
            <v>BD006</v>
          </cell>
          <cell r="B4" t="str">
            <v>Edward</v>
          </cell>
          <cell r="C4" t="str">
            <v>HALDER</v>
          </cell>
          <cell r="E4" t="str">
            <v>male</v>
          </cell>
          <cell r="F4">
            <v>39630</v>
          </cell>
          <cell r="G4" t="str">
            <v xml:space="preserve">Deputy Country Administrator -Finances  </v>
          </cell>
          <cell r="H4" t="str">
            <v>Lionel</v>
          </cell>
          <cell r="I4" t="str">
            <v>DHAKA</v>
          </cell>
          <cell r="M4">
            <v>41274</v>
          </cell>
          <cell r="N4" t="str">
            <v>Administration</v>
          </cell>
          <cell r="O4" t="str">
            <v>DHAKA</v>
          </cell>
          <cell r="P4" t="str">
            <v>M</v>
          </cell>
          <cell r="Q4">
            <v>2</v>
          </cell>
          <cell r="R4">
            <v>2</v>
          </cell>
          <cell r="S4">
            <v>4.3369863013698629</v>
          </cell>
          <cell r="T4" t="str">
            <v>Temporary</v>
          </cell>
          <cell r="U4">
            <v>0</v>
          </cell>
          <cell r="V4">
            <v>0</v>
          </cell>
          <cell r="W4">
            <v>39630</v>
          </cell>
          <cell r="X4">
            <v>40</v>
          </cell>
          <cell r="Y4">
            <v>5</v>
          </cell>
          <cell r="Z4">
            <v>22</v>
          </cell>
          <cell r="AA4" t="str">
            <v>M22</v>
          </cell>
        </row>
        <row r="5">
          <cell r="A5" t="str">
            <v>BD009</v>
          </cell>
          <cell r="B5" t="str">
            <v>Abdul Mannan</v>
          </cell>
          <cell r="C5" t="str">
            <v>Sarker</v>
          </cell>
          <cell r="E5" t="str">
            <v>male</v>
          </cell>
          <cell r="F5">
            <v>39734</v>
          </cell>
          <cell r="G5" t="str">
            <v>Accountant</v>
          </cell>
          <cell r="H5" t="str">
            <v>Mr.Edward</v>
          </cell>
          <cell r="I5" t="str">
            <v>DHAKA</v>
          </cell>
          <cell r="M5">
            <v>41274</v>
          </cell>
          <cell r="N5" t="str">
            <v>Administration</v>
          </cell>
          <cell r="O5" t="str">
            <v>DHAKA</v>
          </cell>
          <cell r="P5" t="str">
            <v>T</v>
          </cell>
          <cell r="Q5">
            <v>3</v>
          </cell>
          <cell r="R5">
            <v>1</v>
          </cell>
          <cell r="S5">
            <v>4.0520547945205481</v>
          </cell>
          <cell r="T5" t="str">
            <v>Temporary</v>
          </cell>
          <cell r="U5">
            <v>0</v>
          </cell>
          <cell r="V5">
            <v>0</v>
          </cell>
          <cell r="W5">
            <v>39734</v>
          </cell>
          <cell r="X5">
            <v>40</v>
          </cell>
          <cell r="Y5">
            <v>5</v>
          </cell>
          <cell r="Z5">
            <v>22</v>
          </cell>
          <cell r="AA5" t="str">
            <v>T31</v>
          </cell>
        </row>
        <row r="6">
          <cell r="A6" t="str">
            <v>BD012</v>
          </cell>
          <cell r="B6" t="str">
            <v>Shanta</v>
          </cell>
          <cell r="C6" t="str">
            <v>Beagum</v>
          </cell>
          <cell r="E6" t="str">
            <v>female</v>
          </cell>
          <cell r="F6">
            <v>39747</v>
          </cell>
          <cell r="G6" t="str">
            <v>Cleaner</v>
          </cell>
          <cell r="H6" t="str">
            <v>Sagar</v>
          </cell>
          <cell r="I6" t="str">
            <v>DHAKA</v>
          </cell>
          <cell r="M6">
            <v>41274</v>
          </cell>
          <cell r="N6" t="str">
            <v>H.R</v>
          </cell>
          <cell r="O6" t="str">
            <v>DHAKA</v>
          </cell>
          <cell r="P6" t="str">
            <v>E</v>
          </cell>
          <cell r="Q6">
            <v>1</v>
          </cell>
          <cell r="R6">
            <v>4</v>
          </cell>
          <cell r="S6">
            <v>4.0164383561643833</v>
          </cell>
          <cell r="T6" t="str">
            <v>Temporary</v>
          </cell>
          <cell r="U6">
            <v>0</v>
          </cell>
          <cell r="V6">
            <v>0</v>
          </cell>
          <cell r="W6">
            <v>39747</v>
          </cell>
          <cell r="X6">
            <v>40</v>
          </cell>
          <cell r="Y6">
            <v>5</v>
          </cell>
          <cell r="Z6">
            <v>22</v>
          </cell>
          <cell r="AA6" t="str">
            <v>E14</v>
          </cell>
        </row>
        <row r="7">
          <cell r="A7" t="str">
            <v>BD061</v>
          </cell>
          <cell r="B7" t="str">
            <v>Sagar</v>
          </cell>
          <cell r="C7" t="str">
            <v>Datta</v>
          </cell>
          <cell r="E7" t="str">
            <v>male</v>
          </cell>
          <cell r="F7">
            <v>39945</v>
          </cell>
          <cell r="G7" t="str">
            <v>HR Manager- Social &amp; Monitoring</v>
          </cell>
          <cell r="H7" t="str">
            <v>Ms. Nusrat</v>
          </cell>
          <cell r="I7" t="str">
            <v>DHAKA</v>
          </cell>
          <cell r="J7">
            <v>40634</v>
          </cell>
          <cell r="M7">
            <v>41274</v>
          </cell>
          <cell r="N7" t="str">
            <v>H.R</v>
          </cell>
          <cell r="O7" t="str">
            <v>DHAKA</v>
          </cell>
          <cell r="P7" t="str">
            <v>M</v>
          </cell>
          <cell r="Q7">
            <v>1</v>
          </cell>
          <cell r="R7">
            <v>3</v>
          </cell>
          <cell r="S7">
            <v>3.473972602739726</v>
          </cell>
          <cell r="T7" t="str">
            <v>Temporary</v>
          </cell>
          <cell r="U7">
            <v>7</v>
          </cell>
          <cell r="V7">
            <v>49</v>
          </cell>
          <cell r="W7">
            <v>39994</v>
          </cell>
          <cell r="X7">
            <v>40</v>
          </cell>
          <cell r="Y7">
            <v>5</v>
          </cell>
          <cell r="Z7">
            <v>22</v>
          </cell>
          <cell r="AA7" t="str">
            <v>M13</v>
          </cell>
        </row>
        <row r="8">
          <cell r="A8" t="str">
            <v>BD064</v>
          </cell>
          <cell r="B8" t="str">
            <v>Krishna</v>
          </cell>
          <cell r="C8" t="str">
            <v>Rani  Chakrabarty</v>
          </cell>
          <cell r="E8" t="str">
            <v>female</v>
          </cell>
          <cell r="F8">
            <v>40195</v>
          </cell>
          <cell r="G8" t="str">
            <v>HR Officer</v>
          </cell>
          <cell r="H8" t="str">
            <v>Mr. Sagar</v>
          </cell>
          <cell r="I8" t="str">
            <v>DHAKA</v>
          </cell>
          <cell r="J8">
            <v>40603</v>
          </cell>
          <cell r="M8">
            <v>41274</v>
          </cell>
          <cell r="N8" t="str">
            <v>H.R</v>
          </cell>
          <cell r="O8" t="str">
            <v>DHAKA</v>
          </cell>
          <cell r="P8" t="str">
            <v>T</v>
          </cell>
          <cell r="Q8">
            <v>2</v>
          </cell>
          <cell r="R8">
            <v>3</v>
          </cell>
          <cell r="S8">
            <v>2.7890410958904108</v>
          </cell>
          <cell r="T8" t="str">
            <v>Temporary</v>
          </cell>
          <cell r="U8">
            <v>3</v>
          </cell>
          <cell r="V8">
            <v>21</v>
          </cell>
          <cell r="W8">
            <v>40216</v>
          </cell>
          <cell r="X8">
            <v>40</v>
          </cell>
          <cell r="Y8">
            <v>5</v>
          </cell>
          <cell r="Z8">
            <v>22</v>
          </cell>
          <cell r="AA8" t="str">
            <v>T23</v>
          </cell>
        </row>
        <row r="9">
          <cell r="A9" t="str">
            <v>CO001</v>
          </cell>
          <cell r="B9" t="str">
            <v xml:space="preserve">Golam Mohammed Khairul </v>
          </cell>
          <cell r="C9" t="str">
            <v xml:space="preserve">Anam </v>
          </cell>
          <cell r="E9" t="str">
            <v>male</v>
          </cell>
          <cell r="F9">
            <v>39783</v>
          </cell>
          <cell r="G9" t="str">
            <v>Deputy Logistics Coordinator</v>
          </cell>
          <cell r="H9" t="str">
            <v>Mr.Igor</v>
          </cell>
          <cell r="I9" t="str">
            <v>DHAKA</v>
          </cell>
          <cell r="J9">
            <v>40330</v>
          </cell>
          <cell r="K9">
            <v>40575</v>
          </cell>
          <cell r="M9">
            <v>41274</v>
          </cell>
          <cell r="N9" t="str">
            <v>Logistics</v>
          </cell>
          <cell r="O9" t="str">
            <v>DHAKA</v>
          </cell>
          <cell r="P9" t="str">
            <v>M</v>
          </cell>
          <cell r="Q9">
            <v>2</v>
          </cell>
          <cell r="R9">
            <v>2</v>
          </cell>
          <cell r="S9">
            <v>3.9178082191780823</v>
          </cell>
          <cell r="T9" t="str">
            <v>Temporary</v>
          </cell>
          <cell r="U9">
            <v>12</v>
          </cell>
          <cell r="V9">
            <v>84</v>
          </cell>
          <cell r="W9">
            <v>39957</v>
          </cell>
          <cell r="X9">
            <v>40</v>
          </cell>
          <cell r="Y9">
            <v>5</v>
          </cell>
          <cell r="Z9">
            <v>22</v>
          </cell>
          <cell r="AA9" t="str">
            <v>M22</v>
          </cell>
        </row>
        <row r="10">
          <cell r="A10" t="str">
            <v>BD070</v>
          </cell>
          <cell r="B10" t="str">
            <v>Md. Jahangir</v>
          </cell>
          <cell r="C10" t="str">
            <v>Alam</v>
          </cell>
          <cell r="E10" t="str">
            <v>male</v>
          </cell>
          <cell r="F10">
            <v>40391</v>
          </cell>
          <cell r="G10" t="str">
            <v>Driver</v>
          </cell>
          <cell r="H10" t="str">
            <v>Mr.Igor</v>
          </cell>
          <cell r="I10" t="str">
            <v>DHAKA</v>
          </cell>
          <cell r="M10">
            <v>41274</v>
          </cell>
          <cell r="N10" t="str">
            <v>Logistics</v>
          </cell>
          <cell r="O10" t="str">
            <v>DHAKA</v>
          </cell>
          <cell r="P10" t="str">
            <v>T</v>
          </cell>
          <cell r="Q10">
            <v>1</v>
          </cell>
          <cell r="R10">
            <v>1</v>
          </cell>
          <cell r="S10">
            <v>2.2520547945205478</v>
          </cell>
          <cell r="T10" t="str">
            <v>Temporary</v>
          </cell>
          <cell r="U10">
            <v>4.4285714285714288</v>
          </cell>
          <cell r="V10">
            <v>31</v>
          </cell>
          <cell r="W10">
            <v>40421</v>
          </cell>
          <cell r="X10">
            <v>48</v>
          </cell>
          <cell r="Y10">
            <v>5</v>
          </cell>
          <cell r="Z10">
            <v>22</v>
          </cell>
          <cell r="AA10" t="str">
            <v>T11</v>
          </cell>
        </row>
        <row r="11">
          <cell r="A11" t="str">
            <v>BD071</v>
          </cell>
          <cell r="B11" t="str">
            <v xml:space="preserve">Pabon Louis </v>
          </cell>
          <cell r="C11" t="str">
            <v>D'COSTA</v>
          </cell>
          <cell r="E11" t="str">
            <v>male</v>
          </cell>
          <cell r="F11">
            <v>40391</v>
          </cell>
          <cell r="G11" t="str">
            <v>Driver</v>
          </cell>
          <cell r="H11" t="str">
            <v>Mr.Igor</v>
          </cell>
          <cell r="I11" t="str">
            <v>DHAKA</v>
          </cell>
          <cell r="M11">
            <v>41274</v>
          </cell>
          <cell r="N11" t="str">
            <v>Logistics</v>
          </cell>
          <cell r="O11" t="str">
            <v>DHAKA</v>
          </cell>
          <cell r="P11" t="str">
            <v>T</v>
          </cell>
          <cell r="Q11">
            <v>1</v>
          </cell>
          <cell r="R11">
            <v>1</v>
          </cell>
          <cell r="S11">
            <v>2.2520547945205478</v>
          </cell>
          <cell r="T11" t="str">
            <v>Temporary</v>
          </cell>
          <cell r="U11">
            <v>4.4285714285714288</v>
          </cell>
          <cell r="V11">
            <v>31</v>
          </cell>
          <cell r="W11">
            <v>40421</v>
          </cell>
          <cell r="X11">
            <v>48</v>
          </cell>
          <cell r="Y11">
            <v>5</v>
          </cell>
          <cell r="Z11">
            <v>22</v>
          </cell>
          <cell r="AA11" t="str">
            <v>T11</v>
          </cell>
        </row>
        <row r="12">
          <cell r="A12" t="str">
            <v>BD072</v>
          </cell>
          <cell r="B12" t="str">
            <v xml:space="preserve">Sultan </v>
          </cell>
          <cell r="C12" t="str">
            <v>Ahmed</v>
          </cell>
          <cell r="E12" t="str">
            <v>male</v>
          </cell>
          <cell r="F12">
            <v>40391</v>
          </cell>
          <cell r="G12" t="str">
            <v>Driver</v>
          </cell>
          <cell r="H12" t="str">
            <v>Mr.Igor</v>
          </cell>
          <cell r="I12" t="str">
            <v>DHAKA</v>
          </cell>
          <cell r="M12">
            <v>41274</v>
          </cell>
          <cell r="N12" t="str">
            <v>Logistics</v>
          </cell>
          <cell r="O12" t="str">
            <v>DHAKA</v>
          </cell>
          <cell r="P12" t="str">
            <v>T</v>
          </cell>
          <cell r="Q12">
            <v>1</v>
          </cell>
          <cell r="R12">
            <v>1</v>
          </cell>
          <cell r="S12">
            <v>2.2520547945205478</v>
          </cell>
          <cell r="T12" t="str">
            <v>Temporary</v>
          </cell>
          <cell r="U12">
            <v>4.4285714285714288</v>
          </cell>
          <cell r="V12">
            <v>31</v>
          </cell>
          <cell r="W12">
            <v>40421</v>
          </cell>
          <cell r="X12">
            <v>48</v>
          </cell>
          <cell r="Y12">
            <v>5</v>
          </cell>
          <cell r="Z12">
            <v>22</v>
          </cell>
          <cell r="AA12" t="str">
            <v>T11</v>
          </cell>
        </row>
        <row r="13">
          <cell r="A13" t="str">
            <v>BD073</v>
          </cell>
          <cell r="B13" t="str">
            <v>Amor</v>
          </cell>
          <cell r="C13" t="str">
            <v>D'COSTA</v>
          </cell>
          <cell r="E13" t="str">
            <v>male</v>
          </cell>
          <cell r="F13">
            <v>40398</v>
          </cell>
          <cell r="G13" t="str">
            <v>Driver</v>
          </cell>
          <cell r="H13" t="str">
            <v>Mr.Igor</v>
          </cell>
          <cell r="I13" t="str">
            <v>DHAKA</v>
          </cell>
          <cell r="M13">
            <v>41274</v>
          </cell>
          <cell r="N13" t="str">
            <v>Logistics</v>
          </cell>
          <cell r="O13" t="str">
            <v>DHAKA</v>
          </cell>
          <cell r="P13" t="str">
            <v>T</v>
          </cell>
          <cell r="Q13">
            <v>1</v>
          </cell>
          <cell r="R13">
            <v>1</v>
          </cell>
          <cell r="S13">
            <v>2.2328767123287672</v>
          </cell>
          <cell r="T13" t="str">
            <v>Temporary</v>
          </cell>
          <cell r="U13">
            <v>4.4285714285714288</v>
          </cell>
          <cell r="V13">
            <v>31</v>
          </cell>
          <cell r="W13">
            <v>40428</v>
          </cell>
          <cell r="X13">
            <v>48</v>
          </cell>
          <cell r="Y13">
            <v>5</v>
          </cell>
          <cell r="Z13">
            <v>22</v>
          </cell>
          <cell r="AA13" t="str">
            <v>T11</v>
          </cell>
        </row>
        <row r="14">
          <cell r="A14" t="str">
            <v>BD074</v>
          </cell>
          <cell r="B14" t="str">
            <v>Tapan</v>
          </cell>
          <cell r="C14" t="str">
            <v>Kumar Chakraborty</v>
          </cell>
          <cell r="E14" t="str">
            <v>male</v>
          </cell>
          <cell r="F14">
            <v>40422</v>
          </cell>
          <cell r="G14" t="str">
            <v xml:space="preserve">Deputy Food Security Coordinator </v>
          </cell>
          <cell r="H14" t="str">
            <v>Mr. Damien</v>
          </cell>
          <cell r="I14" t="str">
            <v>DHAKA</v>
          </cell>
          <cell r="J14">
            <v>40787</v>
          </cell>
          <cell r="M14">
            <v>41274</v>
          </cell>
          <cell r="N14" t="str">
            <v>Food Security</v>
          </cell>
          <cell r="O14" t="str">
            <v>DHAKA</v>
          </cell>
          <cell r="P14" t="str">
            <v>M</v>
          </cell>
          <cell r="Q14">
            <v>2</v>
          </cell>
          <cell r="R14">
            <v>1</v>
          </cell>
          <cell r="S14">
            <v>2.1671232876712327</v>
          </cell>
          <cell r="T14" t="str">
            <v>Temporary</v>
          </cell>
          <cell r="U14">
            <v>12.857142857142858</v>
          </cell>
          <cell r="V14">
            <v>90</v>
          </cell>
          <cell r="W14">
            <v>40512</v>
          </cell>
          <cell r="X14">
            <v>40</v>
          </cell>
          <cell r="Y14">
            <v>5</v>
          </cell>
          <cell r="Z14">
            <v>22</v>
          </cell>
          <cell r="AA14" t="str">
            <v>M21</v>
          </cell>
        </row>
        <row r="15">
          <cell r="A15" t="str">
            <v>BD075</v>
          </cell>
          <cell r="B15" t="str">
            <v xml:space="preserve">Ripon </v>
          </cell>
          <cell r="C15" t="str">
            <v>Miah</v>
          </cell>
          <cell r="E15" t="str">
            <v>male</v>
          </cell>
          <cell r="F15">
            <v>40454</v>
          </cell>
          <cell r="G15" t="str">
            <v>Watchman</v>
          </cell>
          <cell r="H15" t="str">
            <v>Mr. Khairul</v>
          </cell>
          <cell r="I15" t="str">
            <v>DHAKA</v>
          </cell>
          <cell r="M15">
            <v>41274</v>
          </cell>
          <cell r="N15" t="str">
            <v>Logistics</v>
          </cell>
          <cell r="O15" t="str">
            <v>DHAKA</v>
          </cell>
          <cell r="P15" t="str">
            <v>E</v>
          </cell>
          <cell r="Q15">
            <v>1</v>
          </cell>
          <cell r="R15">
            <v>1</v>
          </cell>
          <cell r="S15">
            <v>2.0794520547945203</v>
          </cell>
          <cell r="T15" t="str">
            <v>Temporary</v>
          </cell>
          <cell r="U15">
            <v>4</v>
          </cell>
          <cell r="V15">
            <v>30</v>
          </cell>
          <cell r="W15">
            <v>40484</v>
          </cell>
          <cell r="X15">
            <v>48</v>
          </cell>
          <cell r="Y15">
            <v>5</v>
          </cell>
          <cell r="Z15">
            <v>22</v>
          </cell>
          <cell r="AA15" t="str">
            <v>E11</v>
          </cell>
        </row>
        <row r="16">
          <cell r="A16" t="str">
            <v>BD079</v>
          </cell>
          <cell r="B16" t="str">
            <v>Harun</v>
          </cell>
          <cell r="C16" t="str">
            <v>R. Rashid</v>
          </cell>
          <cell r="E16" t="str">
            <v>male</v>
          </cell>
          <cell r="F16">
            <v>40531</v>
          </cell>
          <cell r="G16" t="str">
            <v>Driver</v>
          </cell>
          <cell r="H16" t="str">
            <v>Mr.Igor</v>
          </cell>
          <cell r="I16" t="str">
            <v>DHAKA</v>
          </cell>
          <cell r="M16">
            <v>41274</v>
          </cell>
          <cell r="N16" t="str">
            <v>Logistics</v>
          </cell>
          <cell r="O16" t="str">
            <v>DHAKA</v>
          </cell>
          <cell r="P16" t="str">
            <v>T</v>
          </cell>
          <cell r="Q16">
            <v>1</v>
          </cell>
          <cell r="R16">
            <v>1</v>
          </cell>
          <cell r="S16">
            <v>1.8684931506849316</v>
          </cell>
          <cell r="T16" t="str">
            <v>Temporary</v>
          </cell>
          <cell r="U16">
            <v>4</v>
          </cell>
          <cell r="V16">
            <v>30</v>
          </cell>
          <cell r="W16">
            <v>40561</v>
          </cell>
          <cell r="X16">
            <v>48</v>
          </cell>
          <cell r="Y16">
            <v>5</v>
          </cell>
          <cell r="Z16">
            <v>22</v>
          </cell>
          <cell r="AA16" t="str">
            <v>T11</v>
          </cell>
        </row>
        <row r="17">
          <cell r="A17" t="str">
            <v>BD081</v>
          </cell>
          <cell r="B17" t="str">
            <v xml:space="preserve">Hanif </v>
          </cell>
          <cell r="C17" t="str">
            <v>Mahammed</v>
          </cell>
          <cell r="E17" t="str">
            <v>male</v>
          </cell>
          <cell r="F17">
            <v>40734</v>
          </cell>
          <cell r="G17" t="str">
            <v xml:space="preserve">Chief Accountant </v>
          </cell>
          <cell r="H17" t="str">
            <v>Mr.Edward</v>
          </cell>
          <cell r="I17" t="str">
            <v>DHAKA</v>
          </cell>
          <cell r="M17">
            <v>41455</v>
          </cell>
          <cell r="N17" t="str">
            <v>Administration</v>
          </cell>
          <cell r="O17" t="str">
            <v>DHAKA</v>
          </cell>
          <cell r="P17" t="str">
            <v>M</v>
          </cell>
          <cell r="Q17">
            <v>1</v>
          </cell>
          <cell r="R17">
            <v>1</v>
          </cell>
          <cell r="S17">
            <v>1.3123287671232877</v>
          </cell>
          <cell r="T17" t="str">
            <v>Temporary</v>
          </cell>
          <cell r="U17">
            <v>26</v>
          </cell>
          <cell r="V17">
            <v>180</v>
          </cell>
          <cell r="W17">
            <v>40914</v>
          </cell>
          <cell r="X17">
            <v>40</v>
          </cell>
          <cell r="Y17">
            <v>5</v>
          </cell>
          <cell r="Z17">
            <v>22</v>
          </cell>
          <cell r="AA17" t="str">
            <v>M11</v>
          </cell>
        </row>
        <row r="18">
          <cell r="A18" t="str">
            <v>BD083</v>
          </cell>
          <cell r="B18" t="str">
            <v>Faheemah</v>
          </cell>
          <cell r="C18" t="str">
            <v>Nazmin</v>
          </cell>
          <cell r="E18" t="str">
            <v>female</v>
          </cell>
          <cell r="F18">
            <v>40836</v>
          </cell>
          <cell r="G18" t="str">
            <v xml:space="preserve">Receiptionist/Admin Assist </v>
          </cell>
          <cell r="H18" t="str">
            <v>Mr.Edward</v>
          </cell>
          <cell r="I18" t="str">
            <v>DHAKA</v>
          </cell>
          <cell r="M18">
            <v>41201</v>
          </cell>
          <cell r="N18" t="str">
            <v>Administration</v>
          </cell>
          <cell r="O18" t="str">
            <v>DHAKA</v>
          </cell>
          <cell r="P18" t="str">
            <v>T</v>
          </cell>
          <cell r="Q18">
            <v>1</v>
          </cell>
          <cell r="R18">
            <v>1</v>
          </cell>
          <cell r="S18">
            <v>1.0328767123287672</v>
          </cell>
          <cell r="T18" t="str">
            <v>Temporary</v>
          </cell>
          <cell r="U18">
            <v>13</v>
          </cell>
          <cell r="V18">
            <v>90</v>
          </cell>
          <cell r="W18">
            <v>40926</v>
          </cell>
          <cell r="X18">
            <v>40</v>
          </cell>
          <cell r="Y18">
            <v>5</v>
          </cell>
          <cell r="Z18">
            <v>22</v>
          </cell>
          <cell r="AA18" t="str">
            <v>T11</v>
          </cell>
        </row>
        <row r="19">
          <cell r="A19" t="str">
            <v>BD084</v>
          </cell>
          <cell r="B19" t="str">
            <v>Samuel</v>
          </cell>
          <cell r="C19" t="str">
            <v>Drong</v>
          </cell>
          <cell r="E19" t="str">
            <v>male</v>
          </cell>
          <cell r="F19">
            <v>40878</v>
          </cell>
          <cell r="G19" t="str">
            <v>Driver</v>
          </cell>
          <cell r="H19" t="str">
            <v>Mr.Igor</v>
          </cell>
          <cell r="I19" t="str">
            <v>DHAKA</v>
          </cell>
          <cell r="M19">
            <v>41243</v>
          </cell>
          <cell r="N19" t="str">
            <v>Logistics</v>
          </cell>
          <cell r="O19" t="str">
            <v>DHAKA</v>
          </cell>
          <cell r="P19" t="str">
            <v>T</v>
          </cell>
          <cell r="Q19">
            <v>1</v>
          </cell>
          <cell r="R19">
            <v>1</v>
          </cell>
          <cell r="S19">
            <v>0.9178082191780822</v>
          </cell>
          <cell r="T19" t="str">
            <v>Temporary</v>
          </cell>
          <cell r="U19">
            <v>13</v>
          </cell>
          <cell r="V19">
            <v>90</v>
          </cell>
          <cell r="W19">
            <v>40968</v>
          </cell>
          <cell r="X19">
            <v>40</v>
          </cell>
          <cell r="Y19">
            <v>5</v>
          </cell>
          <cell r="Z19">
            <v>22</v>
          </cell>
          <cell r="AA19" t="str">
            <v>T11</v>
          </cell>
        </row>
        <row r="20">
          <cell r="A20" t="str">
            <v>BD085</v>
          </cell>
          <cell r="B20" t="str">
            <v>Nusrat</v>
          </cell>
          <cell r="C20" t="str">
            <v>Nigar</v>
          </cell>
          <cell r="E20" t="str">
            <v>female</v>
          </cell>
          <cell r="F20">
            <v>40910</v>
          </cell>
          <cell r="G20" t="str">
            <v>H.R Coordinator</v>
          </cell>
          <cell r="H20" t="str">
            <v>Isabelle ROBIN</v>
          </cell>
          <cell r="I20" t="str">
            <v>DHAKA</v>
          </cell>
          <cell r="M20">
            <v>41274</v>
          </cell>
          <cell r="N20" t="str">
            <v>H.R</v>
          </cell>
          <cell r="O20" t="str">
            <v>DHAKA</v>
          </cell>
          <cell r="P20" t="str">
            <v>M</v>
          </cell>
          <cell r="Q20">
            <v>3</v>
          </cell>
          <cell r="R20">
            <v>2</v>
          </cell>
          <cell r="S20">
            <v>0.83013698630136989</v>
          </cell>
          <cell r="T20" t="str">
            <v>Temporary</v>
          </cell>
          <cell r="U20">
            <v>13</v>
          </cell>
          <cell r="V20">
            <v>90</v>
          </cell>
          <cell r="W20">
            <v>41000</v>
          </cell>
          <cell r="X20">
            <v>40</v>
          </cell>
          <cell r="Y20">
            <v>5</v>
          </cell>
          <cell r="Z20">
            <v>22</v>
          </cell>
          <cell r="AA20" t="str">
            <v>M32</v>
          </cell>
          <cell r="AB20">
            <v>1</v>
          </cell>
        </row>
        <row r="21">
          <cell r="A21" t="str">
            <v>CoE010</v>
          </cell>
          <cell r="B21" t="str">
            <v xml:space="preserve">Iqbal </v>
          </cell>
          <cell r="C21" t="str">
            <v>Mahmood</v>
          </cell>
          <cell r="E21" t="str">
            <v>male</v>
          </cell>
          <cell r="F21">
            <v>39979</v>
          </cell>
          <cell r="G21" t="str">
            <v>Deputy WASH Coordinator</v>
          </cell>
          <cell r="H21" t="str">
            <v>Mr. Damien</v>
          </cell>
          <cell r="I21" t="str">
            <v>DHAKA</v>
          </cell>
          <cell r="M21">
            <v>41274</v>
          </cell>
          <cell r="N21" t="str">
            <v>WASH</v>
          </cell>
          <cell r="O21" t="str">
            <v>DHAKA</v>
          </cell>
          <cell r="P21" t="str">
            <v>M</v>
          </cell>
          <cell r="Q21">
            <v>2</v>
          </cell>
          <cell r="R21">
            <v>2</v>
          </cell>
          <cell r="S21">
            <v>3.3808219178082193</v>
          </cell>
          <cell r="T21" t="str">
            <v>Temporary</v>
          </cell>
          <cell r="U21">
            <v>0</v>
          </cell>
          <cell r="V21">
            <v>0</v>
          </cell>
          <cell r="W21">
            <v>39979</v>
          </cell>
          <cell r="X21">
            <v>40</v>
          </cell>
          <cell r="Y21">
            <v>5</v>
          </cell>
          <cell r="Z21">
            <v>22</v>
          </cell>
          <cell r="AA21" t="str">
            <v>M22</v>
          </cell>
        </row>
        <row r="22">
          <cell r="A22" t="str">
            <v>BD087</v>
          </cell>
          <cell r="B22" t="str">
            <v xml:space="preserve">Nasima </v>
          </cell>
          <cell r="C22" t="str">
            <v>Akter</v>
          </cell>
          <cell r="E22" t="str">
            <v>female</v>
          </cell>
          <cell r="F22">
            <v>41001</v>
          </cell>
          <cell r="G22" t="str">
            <v>HR Manager (Recruitment, Training &amp; Career)</v>
          </cell>
          <cell r="H22" t="str">
            <v>Ms. Nusrat</v>
          </cell>
          <cell r="I22" t="str">
            <v>DHAKA</v>
          </cell>
          <cell r="M22">
            <v>41364</v>
          </cell>
          <cell r="N22" t="str">
            <v>H.R</v>
          </cell>
          <cell r="O22" t="str">
            <v>DHAKA</v>
          </cell>
          <cell r="P22" t="str">
            <v>M</v>
          </cell>
          <cell r="Q22">
            <v>1</v>
          </cell>
          <cell r="R22">
            <v>1</v>
          </cell>
          <cell r="S22">
            <v>0.58082191780821912</v>
          </cell>
          <cell r="T22" t="str">
            <v>Temporary</v>
          </cell>
          <cell r="U22">
            <v>13</v>
          </cell>
          <cell r="V22">
            <v>90</v>
          </cell>
          <cell r="W22">
            <v>41091</v>
          </cell>
          <cell r="X22">
            <v>40</v>
          </cell>
          <cell r="Y22">
            <v>5</v>
          </cell>
          <cell r="Z22">
            <v>22</v>
          </cell>
          <cell r="AA22" t="str">
            <v>M11</v>
          </cell>
        </row>
        <row r="23">
          <cell r="A23" t="str">
            <v>BD088</v>
          </cell>
          <cell r="B23" t="str">
            <v xml:space="preserve">Shyamal </v>
          </cell>
          <cell r="C23" t="str">
            <v>D’Cruze</v>
          </cell>
          <cell r="E23" t="str">
            <v>male</v>
          </cell>
          <cell r="F23">
            <v>41000</v>
          </cell>
          <cell r="G23" t="str">
            <v>Housekeeper</v>
          </cell>
          <cell r="H23" t="str">
            <v>Mr. Sagar</v>
          </cell>
          <cell r="I23" t="str">
            <v>DHAKA</v>
          </cell>
          <cell r="M23">
            <v>41274</v>
          </cell>
          <cell r="N23" t="str">
            <v>H.R</v>
          </cell>
          <cell r="O23" t="str">
            <v>DHAKA</v>
          </cell>
          <cell r="P23" t="str">
            <v>E</v>
          </cell>
          <cell r="Q23">
            <v>2</v>
          </cell>
          <cell r="R23">
            <v>1</v>
          </cell>
          <cell r="S23">
            <v>0.58356164383561648</v>
          </cell>
          <cell r="T23" t="str">
            <v>Temporary</v>
          </cell>
          <cell r="U23">
            <v>13</v>
          </cell>
          <cell r="V23">
            <v>90</v>
          </cell>
          <cell r="W23">
            <v>41090</v>
          </cell>
          <cell r="X23">
            <v>40</v>
          </cell>
          <cell r="Y23">
            <v>5</v>
          </cell>
          <cell r="Z23">
            <v>22</v>
          </cell>
          <cell r="AA23" t="str">
            <v>E21</v>
          </cell>
        </row>
        <row r="24">
          <cell r="A24" t="str">
            <v>BD089</v>
          </cell>
          <cell r="B24" t="str">
            <v xml:space="preserve">Pejush Kanti </v>
          </cell>
          <cell r="C24" t="str">
            <v>Datta</v>
          </cell>
          <cell r="E24" t="str">
            <v>male</v>
          </cell>
          <cell r="F24">
            <v>41024</v>
          </cell>
          <cell r="G24" t="str">
            <v>Deputy Head of Mission-Government Relations and Partnership.</v>
          </cell>
          <cell r="H24" t="str">
            <v>Isabelle ROBIN</v>
          </cell>
          <cell r="I24" t="str">
            <v>DHAKA</v>
          </cell>
          <cell r="M24">
            <v>41388</v>
          </cell>
          <cell r="N24" t="str">
            <v>Management</v>
          </cell>
          <cell r="O24" t="str">
            <v>DHAKA</v>
          </cell>
          <cell r="P24" t="str">
            <v>M</v>
          </cell>
          <cell r="Q24">
            <v>2</v>
          </cell>
          <cell r="R24">
            <v>5</v>
          </cell>
          <cell r="S24">
            <v>0.51780821917808217</v>
          </cell>
          <cell r="T24" t="str">
            <v>Temporary</v>
          </cell>
          <cell r="U24">
            <v>13</v>
          </cell>
          <cell r="V24">
            <v>90</v>
          </cell>
          <cell r="W24">
            <v>41114</v>
          </cell>
          <cell r="X24">
            <v>40</v>
          </cell>
          <cell r="Y24">
            <v>5</v>
          </cell>
          <cell r="Z24">
            <v>22</v>
          </cell>
          <cell r="AA24" t="str">
            <v>M25</v>
          </cell>
          <cell r="AB24">
            <v>1</v>
          </cell>
        </row>
        <row r="25">
          <cell r="A25" t="str">
            <v>BD090</v>
          </cell>
          <cell r="B25" t="str">
            <v xml:space="preserve">Ruma </v>
          </cell>
          <cell r="C25" t="str">
            <v>Khondaker</v>
          </cell>
          <cell r="E25" t="str">
            <v>female</v>
          </cell>
          <cell r="F25">
            <v>41022</v>
          </cell>
          <cell r="G25" t="str">
            <v xml:space="preserve">Deputy CMN MHCP </v>
          </cell>
          <cell r="H25" t="str">
            <v>Gewnaelle</v>
          </cell>
          <cell r="I25" t="str">
            <v>DHAKA</v>
          </cell>
          <cell r="M25">
            <v>41385</v>
          </cell>
          <cell r="N25" t="str">
            <v xml:space="preserve">Nutrition </v>
          </cell>
          <cell r="O25" t="str">
            <v>DHAKA</v>
          </cell>
          <cell r="P25" t="str">
            <v>M</v>
          </cell>
          <cell r="Q25">
            <v>2</v>
          </cell>
          <cell r="R25">
            <v>1</v>
          </cell>
          <cell r="S25">
            <v>0.52328767123287667</v>
          </cell>
          <cell r="T25" t="str">
            <v>Temporary</v>
          </cell>
          <cell r="U25">
            <v>13</v>
          </cell>
          <cell r="V25">
            <v>90</v>
          </cell>
          <cell r="W25">
            <v>41112</v>
          </cell>
          <cell r="X25">
            <v>40</v>
          </cell>
          <cell r="Y25">
            <v>5</v>
          </cell>
          <cell r="Z25">
            <v>22</v>
          </cell>
          <cell r="AA25" t="str">
            <v>M21</v>
          </cell>
        </row>
        <row r="26">
          <cell r="A26" t="str">
            <v>BD091</v>
          </cell>
          <cell r="B26" t="str">
            <v xml:space="preserve">Sk. Abid </v>
          </cell>
          <cell r="C26" t="str">
            <v>Hossain</v>
          </cell>
          <cell r="E26" t="str">
            <v>male</v>
          </cell>
          <cell r="F26">
            <v>41031</v>
          </cell>
          <cell r="G26" t="str">
            <v xml:space="preserve">Logistics Officer </v>
          </cell>
          <cell r="H26" t="str">
            <v>Mr. Khairul</v>
          </cell>
          <cell r="I26" t="str">
            <v>DHAKA</v>
          </cell>
          <cell r="M26">
            <v>41394</v>
          </cell>
          <cell r="N26" t="str">
            <v>Logistics</v>
          </cell>
          <cell r="O26" t="str">
            <v>DHAKA</v>
          </cell>
          <cell r="P26" t="str">
            <v>T</v>
          </cell>
          <cell r="Q26">
            <v>2</v>
          </cell>
          <cell r="R26">
            <v>4</v>
          </cell>
          <cell r="S26">
            <v>0.49863013698630138</v>
          </cell>
          <cell r="T26" t="str">
            <v>Temporary</v>
          </cell>
          <cell r="U26">
            <v>13</v>
          </cell>
          <cell r="V26">
            <v>90</v>
          </cell>
          <cell r="W26">
            <v>41121</v>
          </cell>
          <cell r="X26">
            <v>40</v>
          </cell>
          <cell r="Y26">
            <v>5</v>
          </cell>
          <cell r="Z26">
            <v>22</v>
          </cell>
          <cell r="AA26" t="str">
            <v>T24</v>
          </cell>
        </row>
        <row r="27">
          <cell r="A27" t="str">
            <v>BD092</v>
          </cell>
          <cell r="B27" t="str">
            <v xml:space="preserve">Md. Shafiqul </v>
          </cell>
          <cell r="C27" t="str">
            <v>Islam</v>
          </cell>
          <cell r="E27" t="str">
            <v>male</v>
          </cell>
          <cell r="F27">
            <v>41042</v>
          </cell>
          <cell r="G27" t="str">
            <v>Flying Administrator</v>
          </cell>
          <cell r="H27" t="str">
            <v>Lionel</v>
          </cell>
          <cell r="I27" t="str">
            <v>DHAKA</v>
          </cell>
          <cell r="M27">
            <v>41406</v>
          </cell>
          <cell r="N27" t="str">
            <v>Administration</v>
          </cell>
          <cell r="O27" t="str">
            <v>DHAKA</v>
          </cell>
          <cell r="P27" t="str">
            <v>M</v>
          </cell>
          <cell r="Q27">
            <v>2</v>
          </cell>
          <cell r="R27">
            <v>2</v>
          </cell>
          <cell r="S27">
            <v>0.46849315068493153</v>
          </cell>
          <cell r="T27" t="str">
            <v>Temporary</v>
          </cell>
          <cell r="U27">
            <v>13</v>
          </cell>
          <cell r="V27">
            <v>90</v>
          </cell>
          <cell r="W27">
            <v>41132</v>
          </cell>
          <cell r="X27">
            <v>40</v>
          </cell>
          <cell r="Y27">
            <v>5</v>
          </cell>
          <cell r="Z27">
            <v>22</v>
          </cell>
          <cell r="AA27" t="str">
            <v>M22</v>
          </cell>
        </row>
        <row r="28">
          <cell r="A28" t="str">
            <v>BD093</v>
          </cell>
          <cell r="B28" t="str">
            <v>Farha</v>
          </cell>
          <cell r="C28" t="str">
            <v>Khan</v>
          </cell>
          <cell r="E28" t="str">
            <v>female</v>
          </cell>
          <cell r="F28">
            <v>41044</v>
          </cell>
          <cell r="G28" t="str">
            <v xml:space="preserve">Reporting and Communication Manager </v>
          </cell>
          <cell r="H28" t="str">
            <v>Isabelle ROBIN</v>
          </cell>
          <cell r="I28" t="str">
            <v>DHAKA</v>
          </cell>
          <cell r="M28">
            <v>41408</v>
          </cell>
          <cell r="N28" t="str">
            <v>Management</v>
          </cell>
          <cell r="O28" t="str">
            <v>DHAKA</v>
          </cell>
          <cell r="P28" t="str">
            <v>M</v>
          </cell>
          <cell r="Q28">
            <v>1</v>
          </cell>
          <cell r="R28">
            <v>1</v>
          </cell>
          <cell r="S28">
            <v>0.46301369863013697</v>
          </cell>
          <cell r="T28" t="str">
            <v>Temporary</v>
          </cell>
          <cell r="U28">
            <v>13</v>
          </cell>
          <cell r="V28">
            <v>90</v>
          </cell>
          <cell r="W28">
            <v>41134</v>
          </cell>
          <cell r="X28">
            <v>40</v>
          </cell>
          <cell r="Y28">
            <v>5</v>
          </cell>
          <cell r="Z28">
            <v>22</v>
          </cell>
          <cell r="AA28" t="str">
            <v>M11</v>
          </cell>
        </row>
        <row r="29">
          <cell r="A29" t="str">
            <v>BD095</v>
          </cell>
          <cell r="B29" t="str">
            <v>Syed</v>
          </cell>
          <cell r="C29" t="str">
            <v>Nazmul Ahsan</v>
          </cell>
          <cell r="E29" t="str">
            <v>male</v>
          </cell>
          <cell r="F29">
            <v>41070</v>
          </cell>
          <cell r="G29" t="str">
            <v>Flying Logistics Manager</v>
          </cell>
          <cell r="H29" t="str">
            <v>Mr.Igor</v>
          </cell>
          <cell r="I29" t="str">
            <v>DHAKA</v>
          </cell>
          <cell r="M29">
            <v>41425</v>
          </cell>
          <cell r="N29" t="str">
            <v>Logistics</v>
          </cell>
          <cell r="O29" t="str">
            <v>DHAKA</v>
          </cell>
          <cell r="P29" t="str">
            <v>M</v>
          </cell>
          <cell r="Q29">
            <v>2</v>
          </cell>
          <cell r="R29">
            <v>2</v>
          </cell>
          <cell r="S29">
            <v>0.39178082191780822</v>
          </cell>
          <cell r="T29" t="str">
            <v>Temporary</v>
          </cell>
          <cell r="U29">
            <v>13</v>
          </cell>
          <cell r="V29">
            <v>90</v>
          </cell>
          <cell r="W29">
            <v>41160</v>
          </cell>
          <cell r="X29">
            <v>40</v>
          </cell>
          <cell r="Y29">
            <v>5</v>
          </cell>
          <cell r="Z29">
            <v>22</v>
          </cell>
          <cell r="AA29" t="str">
            <v>M22</v>
          </cell>
        </row>
        <row r="30">
          <cell r="A30" t="str">
            <v>BD096</v>
          </cell>
          <cell r="B30" t="str">
            <v xml:space="preserve">Dhananjoy </v>
          </cell>
          <cell r="C30" t="str">
            <v>Kumar Roy</v>
          </cell>
          <cell r="E30" t="str">
            <v>male</v>
          </cell>
          <cell r="F30">
            <v>41091</v>
          </cell>
          <cell r="G30" t="str">
            <v>Watchman</v>
          </cell>
          <cell r="H30" t="str">
            <v>Mr. Khairul</v>
          </cell>
          <cell r="I30" t="str">
            <v>DHAKA</v>
          </cell>
          <cell r="M30">
            <v>41274</v>
          </cell>
          <cell r="N30" t="str">
            <v>Logistics</v>
          </cell>
          <cell r="O30" t="str">
            <v>DHAKA</v>
          </cell>
          <cell r="P30" t="str">
            <v>E</v>
          </cell>
          <cell r="Q30">
            <v>1</v>
          </cell>
          <cell r="R30">
            <v>1</v>
          </cell>
          <cell r="S30">
            <v>0.33424657534246577</v>
          </cell>
          <cell r="T30" t="str">
            <v>Temporary</v>
          </cell>
          <cell r="U30">
            <v>13</v>
          </cell>
          <cell r="V30">
            <v>90</v>
          </cell>
          <cell r="W30">
            <v>41181</v>
          </cell>
          <cell r="X30">
            <v>40</v>
          </cell>
          <cell r="Y30">
            <v>5</v>
          </cell>
          <cell r="Z30">
            <v>22</v>
          </cell>
          <cell r="AA30" t="str">
            <v>E11</v>
          </cell>
        </row>
        <row r="31">
          <cell r="A31" t="str">
            <v>BD097</v>
          </cell>
          <cell r="B31" t="str">
            <v xml:space="preserve">Musarrat </v>
          </cell>
          <cell r="C31" t="str">
            <v>Homaira</v>
          </cell>
          <cell r="E31" t="str">
            <v>female</v>
          </cell>
          <cell r="F31">
            <v>41091</v>
          </cell>
          <cell r="G31" t="str">
            <v>Monitoring, Evaluation, Accountability and Learning Manager</v>
          </cell>
          <cell r="H31" t="str">
            <v>HOM</v>
          </cell>
          <cell r="I31" t="str">
            <v>DHAKA</v>
          </cell>
          <cell r="M31">
            <v>41455</v>
          </cell>
          <cell r="N31" t="str">
            <v>Management</v>
          </cell>
          <cell r="O31" t="str">
            <v>DHAKA</v>
          </cell>
          <cell r="P31" t="str">
            <v>M</v>
          </cell>
          <cell r="Q31">
            <v>2</v>
          </cell>
          <cell r="R31">
            <v>1</v>
          </cell>
          <cell r="S31">
            <v>0.33424657534246577</v>
          </cell>
          <cell r="T31" t="str">
            <v>Temporary</v>
          </cell>
          <cell r="U31">
            <v>13</v>
          </cell>
          <cell r="V31">
            <v>90</v>
          </cell>
          <cell r="W31">
            <v>41181</v>
          </cell>
          <cell r="X31">
            <v>40</v>
          </cell>
          <cell r="Y31">
            <v>5</v>
          </cell>
          <cell r="Z31">
            <v>22</v>
          </cell>
          <cell r="AA31" t="str">
            <v>M21</v>
          </cell>
          <cell r="AB31">
            <v>1</v>
          </cell>
        </row>
        <row r="32">
          <cell r="A32" t="str">
            <v>BD098</v>
          </cell>
          <cell r="B32" t="str">
            <v>Md.</v>
          </cell>
          <cell r="C32" t="str">
            <v>Ikbal Faruk</v>
          </cell>
          <cell r="E32" t="str">
            <v>male</v>
          </cell>
          <cell r="F32">
            <v>41128</v>
          </cell>
          <cell r="G32" t="str">
            <v>Field Coordinator</v>
          </cell>
          <cell r="H32" t="str">
            <v>HOM</v>
          </cell>
          <cell r="I32" t="str">
            <v>DHAKA</v>
          </cell>
          <cell r="M32">
            <v>41486</v>
          </cell>
          <cell r="N32" t="str">
            <v>Management</v>
          </cell>
          <cell r="O32" t="str">
            <v>DHAKA</v>
          </cell>
          <cell r="P32" t="str">
            <v>M</v>
          </cell>
          <cell r="Q32">
            <v>3</v>
          </cell>
          <cell r="R32">
            <v>1</v>
          </cell>
          <cell r="S32">
            <v>0.23287671232876711</v>
          </cell>
          <cell r="T32" t="str">
            <v>Temporary</v>
          </cell>
          <cell r="U32">
            <v>13</v>
          </cell>
          <cell r="V32">
            <v>90</v>
          </cell>
          <cell r="W32">
            <v>41218</v>
          </cell>
          <cell r="X32">
            <v>40</v>
          </cell>
          <cell r="Y32">
            <v>5</v>
          </cell>
          <cell r="Z32">
            <v>22</v>
          </cell>
          <cell r="AA32" t="str">
            <v>M31</v>
          </cell>
          <cell r="AB32">
            <v>1</v>
          </cell>
        </row>
        <row r="33">
          <cell r="A33" t="str">
            <v>BD099</v>
          </cell>
          <cell r="B33" t="str">
            <v>Md. Hannan</v>
          </cell>
          <cell r="C33" t="str">
            <v>Miah</v>
          </cell>
          <cell r="E33" t="str">
            <v>male</v>
          </cell>
          <cell r="F33">
            <v>41157</v>
          </cell>
          <cell r="G33" t="str">
            <v>Accountant-Cashier</v>
          </cell>
          <cell r="H33" t="str">
            <v>Mr. Edward</v>
          </cell>
          <cell r="I33" t="str">
            <v>DHAKA</v>
          </cell>
          <cell r="M33">
            <v>41517</v>
          </cell>
          <cell r="N33" t="str">
            <v>Administration</v>
          </cell>
          <cell r="O33" t="str">
            <v>DHAKA</v>
          </cell>
          <cell r="P33" t="str">
            <v>T</v>
          </cell>
          <cell r="Q33">
            <v>2</v>
          </cell>
          <cell r="R33">
            <v>1</v>
          </cell>
          <cell r="S33">
            <v>0.15342465753424658</v>
          </cell>
          <cell r="T33" t="str">
            <v>Temporary</v>
          </cell>
          <cell r="U33">
            <v>13</v>
          </cell>
          <cell r="V33">
            <v>90</v>
          </cell>
          <cell r="W33">
            <v>41247</v>
          </cell>
          <cell r="X33">
            <v>40</v>
          </cell>
          <cell r="Y33">
            <v>5</v>
          </cell>
          <cell r="Z33">
            <v>22</v>
          </cell>
          <cell r="AA33" t="str">
            <v>T21</v>
          </cell>
        </row>
        <row r="34">
          <cell r="A34" t="str">
            <v>BD100</v>
          </cell>
          <cell r="B34" t="str">
            <v>Dr. Gulshan Ara</v>
          </cell>
          <cell r="C34" t="str">
            <v>Khanom</v>
          </cell>
          <cell r="E34" t="str">
            <v>female</v>
          </cell>
          <cell r="F34">
            <v>41161</v>
          </cell>
          <cell r="G34" t="str">
            <v>Deputy Medico-Nutritional Coordinator</v>
          </cell>
          <cell r="H34" t="str">
            <v>Mr. Edward</v>
          </cell>
          <cell r="I34" t="str">
            <v>DHAKA</v>
          </cell>
          <cell r="M34">
            <v>41517</v>
          </cell>
          <cell r="N34" t="str">
            <v>Nutrition</v>
          </cell>
          <cell r="O34" t="str">
            <v>DHAKA</v>
          </cell>
          <cell r="P34" t="str">
            <v>M</v>
          </cell>
          <cell r="Q34">
            <v>2</v>
          </cell>
          <cell r="R34">
            <v>1</v>
          </cell>
          <cell r="S34">
            <v>0.14246575342465753</v>
          </cell>
          <cell r="T34" t="str">
            <v>Temporary</v>
          </cell>
          <cell r="U34">
            <v>13</v>
          </cell>
          <cell r="V34">
            <v>90</v>
          </cell>
          <cell r="W34">
            <v>41251</v>
          </cell>
          <cell r="X34">
            <v>40</v>
          </cell>
          <cell r="Y34">
            <v>5</v>
          </cell>
          <cell r="Z34">
            <v>22</v>
          </cell>
          <cell r="AA34" t="str">
            <v>M21</v>
          </cell>
        </row>
        <row r="35">
          <cell r="A35" t="str">
            <v>BD101</v>
          </cell>
          <cell r="B35" t="str">
            <v>Alamin</v>
          </cell>
          <cell r="C35" t="str">
            <v>Mahmud</v>
          </cell>
          <cell r="E35" t="str">
            <v>male</v>
          </cell>
          <cell r="F35">
            <v>41168</v>
          </cell>
          <cell r="G35" t="str">
            <v>Information Communication Technology Officer</v>
          </cell>
          <cell r="H35" t="str">
            <v>Mr. Edward</v>
          </cell>
          <cell r="I35" t="str">
            <v>DHAKA</v>
          </cell>
          <cell r="M35">
            <v>41532</v>
          </cell>
          <cell r="N35" t="str">
            <v>Logistics</v>
          </cell>
          <cell r="O35" t="str">
            <v>DHAKA</v>
          </cell>
          <cell r="P35" t="str">
            <v>T</v>
          </cell>
          <cell r="Q35">
            <v>3</v>
          </cell>
          <cell r="R35">
            <v>1</v>
          </cell>
          <cell r="S35">
            <v>0.12328767123287671</v>
          </cell>
          <cell r="T35" t="str">
            <v>Temporary</v>
          </cell>
          <cell r="U35">
            <v>13</v>
          </cell>
          <cell r="V35">
            <v>90</v>
          </cell>
          <cell r="W35">
            <v>41258</v>
          </cell>
          <cell r="X35">
            <v>40</v>
          </cell>
          <cell r="Y35">
            <v>5</v>
          </cell>
          <cell r="Z35">
            <v>22</v>
          </cell>
          <cell r="AA35" t="str">
            <v>T31</v>
          </cell>
        </row>
        <row r="36">
          <cell r="A36" t="str">
            <v>CO209</v>
          </cell>
          <cell r="B36" t="str">
            <v>Ishrat Shammi</v>
          </cell>
          <cell r="C36" t="str">
            <v>Noor</v>
          </cell>
          <cell r="E36" t="str">
            <v>Female</v>
          </cell>
          <cell r="F36">
            <v>40489</v>
          </cell>
          <cell r="G36" t="str">
            <v>Receptionist</v>
          </cell>
          <cell r="H36" t="str">
            <v>Mr. Edward</v>
          </cell>
          <cell r="I36" t="str">
            <v>DHAKA</v>
          </cell>
          <cell r="J36">
            <v>41175</v>
          </cell>
          <cell r="M36">
            <v>41274</v>
          </cell>
          <cell r="N36" t="str">
            <v>Administration</v>
          </cell>
          <cell r="O36" t="str">
            <v>DHAKA</v>
          </cell>
          <cell r="P36" t="str">
            <v>T</v>
          </cell>
          <cell r="Q36">
            <v>1</v>
          </cell>
          <cell r="R36">
            <v>1</v>
          </cell>
          <cell r="S36">
            <v>1.9835616438356165</v>
          </cell>
          <cell r="T36" t="str">
            <v>Temporary</v>
          </cell>
          <cell r="U36">
            <v>0</v>
          </cell>
          <cell r="V36">
            <v>0</v>
          </cell>
          <cell r="W36">
            <v>40489</v>
          </cell>
          <cell r="X36">
            <v>40</v>
          </cell>
          <cell r="Y36">
            <v>5</v>
          </cell>
          <cell r="Z36">
            <v>22</v>
          </cell>
          <cell r="AA36" t="str">
            <v>T11</v>
          </cell>
        </row>
        <row r="37">
          <cell r="A37" t="str">
            <v>BD102</v>
          </cell>
          <cell r="B37" t="str">
            <v>Jubaer</v>
          </cell>
          <cell r="C37">
            <v>0</v>
          </cell>
          <cell r="E37" t="str">
            <v>male</v>
          </cell>
          <cell r="F37">
            <v>41158</v>
          </cell>
          <cell r="G37" t="str">
            <v>Watchman</v>
          </cell>
          <cell r="H37" t="str">
            <v>Mr. Khairul</v>
          </cell>
          <cell r="I37" t="str">
            <v>DHAKA</v>
          </cell>
          <cell r="M37">
            <v>41517</v>
          </cell>
          <cell r="N37" t="str">
            <v>Logistics</v>
          </cell>
          <cell r="O37" t="str">
            <v>DHAKA</v>
          </cell>
          <cell r="P37" t="str">
            <v>E</v>
          </cell>
          <cell r="Q37">
            <v>1</v>
          </cell>
          <cell r="R37">
            <v>1</v>
          </cell>
          <cell r="S37">
            <v>0.15068493150684931</v>
          </cell>
          <cell r="T37" t="str">
            <v>Temporary</v>
          </cell>
          <cell r="U37">
            <v>13</v>
          </cell>
          <cell r="V37">
            <v>90</v>
          </cell>
          <cell r="W37">
            <v>40490</v>
          </cell>
          <cell r="X37">
            <v>40</v>
          </cell>
          <cell r="Y37">
            <v>5</v>
          </cell>
          <cell r="Z37">
            <v>22</v>
          </cell>
          <cell r="AA37" t="str">
            <v>E11</v>
          </cell>
        </row>
        <row r="38">
          <cell r="A38" t="str">
            <v>BD033</v>
          </cell>
          <cell r="B38" t="str">
            <v xml:space="preserve">Md. </v>
          </cell>
          <cell r="C38" t="str">
            <v>Abdul Malek</v>
          </cell>
          <cell r="E38" t="str">
            <v>male</v>
          </cell>
          <cell r="F38">
            <v>39847</v>
          </cell>
          <cell r="G38" t="str">
            <v>D.R.R Program Manager</v>
          </cell>
          <cell r="H38" t="str">
            <v>Mr. Damien</v>
          </cell>
          <cell r="I38" t="str">
            <v>BARGUNA</v>
          </cell>
          <cell r="J38">
            <v>40360</v>
          </cell>
          <cell r="K38">
            <v>40940</v>
          </cell>
          <cell r="M38">
            <v>41274</v>
          </cell>
          <cell r="N38" t="str">
            <v>DRR</v>
          </cell>
          <cell r="O38" t="str">
            <v>BARGUNA</v>
          </cell>
          <cell r="P38" t="str">
            <v>M</v>
          </cell>
          <cell r="Q38">
            <v>2</v>
          </cell>
          <cell r="R38">
            <v>1</v>
          </cell>
          <cell r="S38">
            <v>3.7424657534246575</v>
          </cell>
          <cell r="T38" t="str">
            <v>Temporary</v>
          </cell>
          <cell r="U38">
            <v>0</v>
          </cell>
          <cell r="V38">
            <v>0</v>
          </cell>
          <cell r="W38">
            <v>39847</v>
          </cell>
          <cell r="X38">
            <v>40</v>
          </cell>
          <cell r="Y38">
            <v>5</v>
          </cell>
          <cell r="Z38">
            <v>22</v>
          </cell>
          <cell r="AA38" t="str">
            <v>M21</v>
          </cell>
        </row>
        <row r="39">
          <cell r="A39" t="str">
            <v>BD036</v>
          </cell>
          <cell r="B39" t="str">
            <v xml:space="preserve">Md. Obaidul </v>
          </cell>
          <cell r="C39" t="str">
            <v>Islam</v>
          </cell>
          <cell r="E39" t="str">
            <v>male</v>
          </cell>
          <cell r="F39">
            <v>40269</v>
          </cell>
          <cell r="G39" t="str">
            <v>Deputy Logistician Support Program</v>
          </cell>
          <cell r="H39" t="str">
            <v>Mr.Igor</v>
          </cell>
          <cell r="I39" t="str">
            <v>BARGUNA</v>
          </cell>
          <cell r="J39">
            <v>40391</v>
          </cell>
          <cell r="M39">
            <v>41274</v>
          </cell>
          <cell r="N39" t="str">
            <v>Logistics</v>
          </cell>
          <cell r="O39" t="str">
            <v>BARGUNA</v>
          </cell>
          <cell r="P39" t="str">
            <v>T</v>
          </cell>
          <cell r="Q39">
            <v>2</v>
          </cell>
          <cell r="R39">
            <v>1</v>
          </cell>
          <cell r="S39">
            <v>2.5863013698630137</v>
          </cell>
          <cell r="T39" t="str">
            <v>Temporary</v>
          </cell>
          <cell r="U39">
            <v>0</v>
          </cell>
          <cell r="V39">
            <v>0</v>
          </cell>
          <cell r="W39">
            <v>40269</v>
          </cell>
          <cell r="X39">
            <v>40</v>
          </cell>
          <cell r="Y39">
            <v>5</v>
          </cell>
          <cell r="Z39">
            <v>22</v>
          </cell>
          <cell r="AA39" t="str">
            <v>T21</v>
          </cell>
        </row>
        <row r="40">
          <cell r="A40" t="str">
            <v>BR001</v>
          </cell>
          <cell r="B40" t="str">
            <v>Md.</v>
          </cell>
          <cell r="C40" t="str">
            <v>Parvej</v>
          </cell>
          <cell r="E40" t="str">
            <v>male</v>
          </cell>
          <cell r="F40">
            <v>40940</v>
          </cell>
          <cell r="G40" t="str">
            <v>Cleaner</v>
          </cell>
          <cell r="H40" t="str">
            <v xml:space="preserve">Md. Obaidul </v>
          </cell>
          <cell r="I40" t="str">
            <v>BARGUNA</v>
          </cell>
          <cell r="M40">
            <v>41274</v>
          </cell>
          <cell r="N40" t="str">
            <v>Logistics</v>
          </cell>
          <cell r="O40" t="str">
            <v>BARGUNA</v>
          </cell>
          <cell r="P40" t="str">
            <v>E</v>
          </cell>
          <cell r="Q40">
            <v>1</v>
          </cell>
          <cell r="R40">
            <v>1</v>
          </cell>
          <cell r="S40">
            <v>0.74794520547945209</v>
          </cell>
          <cell r="T40" t="str">
            <v>Temporary</v>
          </cell>
          <cell r="U40">
            <v>4</v>
          </cell>
          <cell r="V40">
            <v>30</v>
          </cell>
          <cell r="W40">
            <v>40970</v>
          </cell>
          <cell r="X40">
            <v>40</v>
          </cell>
          <cell r="Y40">
            <v>5</v>
          </cell>
          <cell r="Z40">
            <v>22</v>
          </cell>
          <cell r="AA40" t="str">
            <v>E11</v>
          </cell>
        </row>
        <row r="41">
          <cell r="A41" t="str">
            <v>BR006</v>
          </cell>
          <cell r="B41" t="str">
            <v>Md. Nurul</v>
          </cell>
          <cell r="C41" t="str">
            <v>Alam</v>
          </cell>
          <cell r="E41" t="str">
            <v>male</v>
          </cell>
          <cell r="F41">
            <v>41000</v>
          </cell>
          <cell r="G41" t="str">
            <v>Administrator on Base</v>
          </cell>
          <cell r="H41" t="str">
            <v>Lionel</v>
          </cell>
          <cell r="I41" t="str">
            <v>BARGUNA</v>
          </cell>
          <cell r="M41">
            <v>41364</v>
          </cell>
          <cell r="N41" t="str">
            <v>Admin</v>
          </cell>
          <cell r="O41" t="str">
            <v>BARGUNA</v>
          </cell>
          <cell r="P41" t="str">
            <v>T</v>
          </cell>
          <cell r="Q41">
            <v>3</v>
          </cell>
          <cell r="R41">
            <v>1</v>
          </cell>
          <cell r="S41">
            <v>0.58356164383561648</v>
          </cell>
          <cell r="T41" t="str">
            <v>Temporary</v>
          </cell>
          <cell r="U41">
            <v>13</v>
          </cell>
          <cell r="V41">
            <v>90</v>
          </cell>
          <cell r="W41">
            <v>41090</v>
          </cell>
          <cell r="X41">
            <v>40</v>
          </cell>
          <cell r="Y41">
            <v>5</v>
          </cell>
          <cell r="Z41">
            <v>22</v>
          </cell>
          <cell r="AA41" t="str">
            <v>T31</v>
          </cell>
        </row>
        <row r="42">
          <cell r="A42" t="str">
            <v>IYCF001</v>
          </cell>
          <cell r="B42" t="str">
            <v xml:space="preserve">Nakul </v>
          </cell>
          <cell r="C42" t="str">
            <v>Kumar Biswas</v>
          </cell>
          <cell r="E42" t="str">
            <v>male</v>
          </cell>
          <cell r="F42">
            <v>40611</v>
          </cell>
          <cell r="G42" t="str">
            <v>Nutrition Program Manager (IYCF Program)</v>
          </cell>
          <cell r="H42" t="str">
            <v>Ms. Lovely</v>
          </cell>
          <cell r="I42" t="str">
            <v>NORTH BENGAL (Hatibandha)</v>
          </cell>
          <cell r="M42">
            <v>41333</v>
          </cell>
          <cell r="N42" t="str">
            <v>Nutrition</v>
          </cell>
          <cell r="O42" t="str">
            <v>NORTH BENGAL</v>
          </cell>
          <cell r="P42" t="str">
            <v>M</v>
          </cell>
          <cell r="Q42">
            <v>2</v>
          </cell>
          <cell r="R42">
            <v>2</v>
          </cell>
          <cell r="S42">
            <v>1.6493150684931508</v>
          </cell>
          <cell r="T42" t="str">
            <v>Temporary</v>
          </cell>
          <cell r="U42">
            <v>13</v>
          </cell>
          <cell r="V42">
            <v>90</v>
          </cell>
          <cell r="W42">
            <v>40701</v>
          </cell>
          <cell r="X42">
            <v>40</v>
          </cell>
          <cell r="Y42">
            <v>5</v>
          </cell>
          <cell r="Z42">
            <v>22</v>
          </cell>
          <cell r="AA42" t="str">
            <v>M22</v>
          </cell>
        </row>
        <row r="43">
          <cell r="A43" t="str">
            <v>SVYN008</v>
          </cell>
          <cell r="B43" t="str">
            <v xml:space="preserve">Fouzia </v>
          </cell>
          <cell r="C43" t="str">
            <v>Yesmin</v>
          </cell>
          <cell r="E43" t="str">
            <v>female</v>
          </cell>
          <cell r="F43">
            <v>40615</v>
          </cell>
          <cell r="G43" t="str">
            <v xml:space="preserve">Head of IYCF Project </v>
          </cell>
          <cell r="H43" t="str">
            <v xml:space="preserve">Mr.Nakul </v>
          </cell>
          <cell r="I43" t="str">
            <v>NORTH BENGAL (Hatibandha)</v>
          </cell>
          <cell r="M43">
            <v>41333</v>
          </cell>
          <cell r="N43" t="str">
            <v>Nutrition</v>
          </cell>
          <cell r="O43" t="str">
            <v>NORTH BENGAL</v>
          </cell>
          <cell r="P43" t="str">
            <v>T</v>
          </cell>
          <cell r="Q43">
            <v>3</v>
          </cell>
          <cell r="R43">
            <v>1</v>
          </cell>
          <cell r="S43">
            <v>1.6383561643835616</v>
          </cell>
          <cell r="T43" t="str">
            <v>Temporary</v>
          </cell>
          <cell r="U43">
            <v>13</v>
          </cell>
          <cell r="V43">
            <v>90</v>
          </cell>
          <cell r="W43">
            <v>40705</v>
          </cell>
          <cell r="X43">
            <v>40</v>
          </cell>
          <cell r="Y43">
            <v>5</v>
          </cell>
          <cell r="Z43">
            <v>22</v>
          </cell>
          <cell r="AA43" t="str">
            <v>T31</v>
          </cell>
        </row>
        <row r="44">
          <cell r="A44" t="str">
            <v>IYCF002</v>
          </cell>
          <cell r="B44" t="str">
            <v xml:space="preserve">Javed </v>
          </cell>
          <cell r="C44" t="str">
            <v>Ahmed</v>
          </cell>
          <cell r="E44" t="str">
            <v>male</v>
          </cell>
          <cell r="F44">
            <v>40615</v>
          </cell>
          <cell r="G44" t="str">
            <v xml:space="preserve">Head of IYCF Project </v>
          </cell>
          <cell r="H44" t="str">
            <v xml:space="preserve">Mr.Nakul </v>
          </cell>
          <cell r="I44" t="str">
            <v>NORTH BENGAL (Dimla)</v>
          </cell>
          <cell r="M44">
            <v>41333</v>
          </cell>
          <cell r="N44" t="str">
            <v>Nutrition</v>
          </cell>
          <cell r="O44" t="str">
            <v>NORTH BENGAL</v>
          </cell>
          <cell r="P44" t="str">
            <v>T</v>
          </cell>
          <cell r="Q44">
            <v>3</v>
          </cell>
          <cell r="R44">
            <v>1</v>
          </cell>
          <cell r="S44">
            <v>1.6383561643835616</v>
          </cell>
          <cell r="T44" t="str">
            <v>Temporary</v>
          </cell>
          <cell r="U44">
            <v>13</v>
          </cell>
          <cell r="V44">
            <v>90</v>
          </cell>
          <cell r="W44">
            <v>40705</v>
          </cell>
          <cell r="X44">
            <v>40</v>
          </cell>
          <cell r="Y44">
            <v>5</v>
          </cell>
          <cell r="Z44">
            <v>22</v>
          </cell>
          <cell r="AA44" t="str">
            <v>T31</v>
          </cell>
        </row>
        <row r="45">
          <cell r="A45" t="str">
            <v>SVYN001</v>
          </cell>
          <cell r="B45" t="str">
            <v>Nripendro</v>
          </cell>
          <cell r="C45" t="str">
            <v>Nath Chatterjee</v>
          </cell>
          <cell r="E45" t="str">
            <v>male</v>
          </cell>
          <cell r="F45">
            <v>40615</v>
          </cell>
          <cell r="G45" t="str">
            <v xml:space="preserve">IYCF Field Trainer </v>
          </cell>
          <cell r="H45" t="str">
            <v xml:space="preserve">Mr.Nakul </v>
          </cell>
          <cell r="I45" t="str">
            <v>NORTH BENGAL (Hatibandha)</v>
          </cell>
          <cell r="M45">
            <v>41333</v>
          </cell>
          <cell r="N45" t="str">
            <v>Nutrition</v>
          </cell>
          <cell r="O45" t="str">
            <v>NORTH BENGAL</v>
          </cell>
          <cell r="P45" t="str">
            <v>T</v>
          </cell>
          <cell r="Q45">
            <v>2</v>
          </cell>
          <cell r="R45">
            <v>1</v>
          </cell>
          <cell r="S45">
            <v>1.6383561643835616</v>
          </cell>
          <cell r="T45" t="str">
            <v>Temporary</v>
          </cell>
          <cell r="U45">
            <v>4</v>
          </cell>
          <cell r="V45">
            <v>30</v>
          </cell>
          <cell r="W45">
            <v>40645</v>
          </cell>
          <cell r="X45">
            <v>40</v>
          </cell>
          <cell r="Y45">
            <v>5</v>
          </cell>
          <cell r="Z45">
            <v>22</v>
          </cell>
          <cell r="AA45" t="str">
            <v>T21</v>
          </cell>
        </row>
        <row r="46">
          <cell r="A46" t="str">
            <v>SVYN004</v>
          </cell>
          <cell r="B46" t="str">
            <v xml:space="preserve">Md. </v>
          </cell>
          <cell r="C46" t="str">
            <v>Habibur Rahman</v>
          </cell>
          <cell r="E46" t="str">
            <v>male</v>
          </cell>
          <cell r="F46">
            <v>40615</v>
          </cell>
          <cell r="G46" t="str">
            <v xml:space="preserve">IYCF Field Trainer </v>
          </cell>
          <cell r="H46" t="str">
            <v xml:space="preserve">Mr.Nakul </v>
          </cell>
          <cell r="I46" t="str">
            <v>NORTH BENGAL (Hatibandha)</v>
          </cell>
          <cell r="M46">
            <v>41333</v>
          </cell>
          <cell r="N46" t="str">
            <v>Nutrition</v>
          </cell>
          <cell r="O46" t="str">
            <v>NORTH BENGAL</v>
          </cell>
          <cell r="P46" t="str">
            <v>T</v>
          </cell>
          <cell r="Q46">
            <v>2</v>
          </cell>
          <cell r="R46">
            <v>1</v>
          </cell>
          <cell r="S46">
            <v>1.6383561643835616</v>
          </cell>
          <cell r="T46" t="str">
            <v>Temporary</v>
          </cell>
          <cell r="U46">
            <v>4</v>
          </cell>
          <cell r="V46">
            <v>30</v>
          </cell>
          <cell r="W46">
            <v>40645</v>
          </cell>
          <cell r="X46">
            <v>40</v>
          </cell>
          <cell r="Y46">
            <v>5</v>
          </cell>
          <cell r="Z46">
            <v>22</v>
          </cell>
          <cell r="AA46" t="str">
            <v>T21</v>
          </cell>
        </row>
        <row r="47">
          <cell r="A47" t="str">
            <v>IYCF003</v>
          </cell>
          <cell r="B47" t="str">
            <v>Dipankar</v>
          </cell>
          <cell r="C47" t="str">
            <v>Goswami</v>
          </cell>
          <cell r="E47" t="str">
            <v>male</v>
          </cell>
          <cell r="F47">
            <v>40615</v>
          </cell>
          <cell r="G47" t="str">
            <v xml:space="preserve">IYCF Field Trainer </v>
          </cell>
          <cell r="H47" t="str">
            <v xml:space="preserve">Mr.Nakul </v>
          </cell>
          <cell r="I47" t="str">
            <v>NORTH BENGAL (Dimla)</v>
          </cell>
          <cell r="M47">
            <v>41333</v>
          </cell>
          <cell r="N47" t="str">
            <v>Nutrition</v>
          </cell>
          <cell r="O47" t="str">
            <v>NORTH BENGAL</v>
          </cell>
          <cell r="P47" t="str">
            <v>T</v>
          </cell>
          <cell r="Q47">
            <v>2</v>
          </cell>
          <cell r="R47">
            <v>1</v>
          </cell>
          <cell r="S47">
            <v>1.6383561643835616</v>
          </cell>
          <cell r="T47" t="str">
            <v>Temporary</v>
          </cell>
          <cell r="U47">
            <v>4</v>
          </cell>
          <cell r="V47">
            <v>30</v>
          </cell>
          <cell r="W47">
            <v>40645</v>
          </cell>
          <cell r="X47">
            <v>40</v>
          </cell>
          <cell r="Y47">
            <v>5</v>
          </cell>
          <cell r="Z47">
            <v>22</v>
          </cell>
          <cell r="AA47" t="str">
            <v>T21</v>
          </cell>
        </row>
        <row r="48">
          <cell r="A48" t="str">
            <v>IYCF004</v>
          </cell>
          <cell r="B48" t="str">
            <v xml:space="preserve">Pijush </v>
          </cell>
          <cell r="C48" t="str">
            <v>Kumar Chaki</v>
          </cell>
          <cell r="E48" t="str">
            <v>male</v>
          </cell>
          <cell r="F48">
            <v>40615</v>
          </cell>
          <cell r="G48" t="str">
            <v xml:space="preserve">IYCF Field Trainer </v>
          </cell>
          <cell r="H48" t="str">
            <v xml:space="preserve">Mr.Nakul </v>
          </cell>
          <cell r="I48" t="str">
            <v>NORTH BENGAL (Hatibandha)</v>
          </cell>
          <cell r="M48">
            <v>41333</v>
          </cell>
          <cell r="N48" t="str">
            <v>Nutrition</v>
          </cell>
          <cell r="O48" t="str">
            <v>NORTH BENGAL</v>
          </cell>
          <cell r="P48" t="str">
            <v>T</v>
          </cell>
          <cell r="Q48">
            <v>2</v>
          </cell>
          <cell r="R48">
            <v>1</v>
          </cell>
          <cell r="S48">
            <v>1.6383561643835616</v>
          </cell>
          <cell r="T48" t="str">
            <v>Temporary</v>
          </cell>
          <cell r="U48">
            <v>4</v>
          </cell>
          <cell r="V48">
            <v>30</v>
          </cell>
          <cell r="W48">
            <v>40645</v>
          </cell>
          <cell r="X48">
            <v>40</v>
          </cell>
          <cell r="Y48">
            <v>5</v>
          </cell>
          <cell r="Z48">
            <v>22</v>
          </cell>
          <cell r="AA48" t="str">
            <v>T21</v>
          </cell>
        </row>
        <row r="49">
          <cell r="A49" t="str">
            <v>IYCF006</v>
          </cell>
          <cell r="B49" t="str">
            <v>Md.</v>
          </cell>
          <cell r="C49" t="str">
            <v>Amrul Hossain</v>
          </cell>
          <cell r="E49" t="str">
            <v>male</v>
          </cell>
          <cell r="F49">
            <v>40615</v>
          </cell>
          <cell r="G49" t="str">
            <v xml:space="preserve">IYCF Field Trainer </v>
          </cell>
          <cell r="H49" t="str">
            <v xml:space="preserve">Mr.Nakul </v>
          </cell>
          <cell r="I49" t="str">
            <v>NORTH BENGAL (Hatibandha)</v>
          </cell>
          <cell r="M49">
            <v>41333</v>
          </cell>
          <cell r="N49" t="str">
            <v>Nutrition</v>
          </cell>
          <cell r="O49" t="str">
            <v>NORTH BENGAL</v>
          </cell>
          <cell r="P49" t="str">
            <v>T</v>
          </cell>
          <cell r="Q49">
            <v>2</v>
          </cell>
          <cell r="R49">
            <v>1</v>
          </cell>
          <cell r="S49">
            <v>1.6383561643835616</v>
          </cell>
          <cell r="T49" t="str">
            <v>Temporary</v>
          </cell>
          <cell r="U49">
            <v>4</v>
          </cell>
          <cell r="V49">
            <v>30</v>
          </cell>
          <cell r="W49">
            <v>40645</v>
          </cell>
          <cell r="X49">
            <v>40</v>
          </cell>
          <cell r="Y49">
            <v>5</v>
          </cell>
          <cell r="Z49">
            <v>22</v>
          </cell>
          <cell r="AA49" t="str">
            <v>T21</v>
          </cell>
        </row>
        <row r="50">
          <cell r="A50" t="str">
            <v>IYCF008</v>
          </cell>
          <cell r="B50" t="str">
            <v xml:space="preserve">Parimal </v>
          </cell>
          <cell r="C50" t="str">
            <v>Chandra Sarkar</v>
          </cell>
          <cell r="E50" t="str">
            <v>male</v>
          </cell>
          <cell r="F50">
            <v>40615</v>
          </cell>
          <cell r="G50" t="str">
            <v xml:space="preserve">IYCF Field Trainer </v>
          </cell>
          <cell r="H50" t="str">
            <v xml:space="preserve">Mr.Nakul </v>
          </cell>
          <cell r="I50" t="str">
            <v>NORTH BENGAL (Dimla)</v>
          </cell>
          <cell r="M50">
            <v>41333</v>
          </cell>
          <cell r="N50" t="str">
            <v>Nutrition</v>
          </cell>
          <cell r="O50" t="str">
            <v>NORTH BENGAL</v>
          </cell>
          <cell r="P50" t="str">
            <v>T</v>
          </cell>
          <cell r="Q50">
            <v>2</v>
          </cell>
          <cell r="R50">
            <v>1</v>
          </cell>
          <cell r="S50">
            <v>1.6383561643835616</v>
          </cell>
          <cell r="T50" t="str">
            <v>Temporary</v>
          </cell>
          <cell r="U50">
            <v>4</v>
          </cell>
          <cell r="V50">
            <v>30</v>
          </cell>
          <cell r="W50">
            <v>40645</v>
          </cell>
          <cell r="X50">
            <v>40</v>
          </cell>
          <cell r="Y50">
            <v>5</v>
          </cell>
          <cell r="Z50">
            <v>22</v>
          </cell>
          <cell r="AA50" t="str">
            <v>T21</v>
          </cell>
        </row>
        <row r="51">
          <cell r="A51" t="str">
            <v>IYCF009</v>
          </cell>
          <cell r="B51" t="str">
            <v>Sabul</v>
          </cell>
          <cell r="C51" t="str">
            <v>Hossain</v>
          </cell>
          <cell r="E51" t="str">
            <v>male</v>
          </cell>
          <cell r="F51">
            <v>40756</v>
          </cell>
          <cell r="G51" t="str">
            <v>Watchman</v>
          </cell>
          <cell r="H51" t="str">
            <v xml:space="preserve">Riyadh </v>
          </cell>
          <cell r="I51" t="str">
            <v>NORTH BENGAL (Hatibandha)</v>
          </cell>
          <cell r="M51">
            <v>41333</v>
          </cell>
          <cell r="N51" t="str">
            <v>Logistics</v>
          </cell>
          <cell r="O51" t="str">
            <v>NORTH BENGAL</v>
          </cell>
          <cell r="P51" t="str">
            <v>E</v>
          </cell>
          <cell r="Q51">
            <v>1</v>
          </cell>
          <cell r="R51">
            <v>1</v>
          </cell>
          <cell r="S51">
            <v>1.252054794520548</v>
          </cell>
          <cell r="T51" t="str">
            <v>Temporary</v>
          </cell>
          <cell r="U51">
            <v>4</v>
          </cell>
          <cell r="V51">
            <v>30</v>
          </cell>
          <cell r="W51">
            <v>40786</v>
          </cell>
          <cell r="X51">
            <v>48</v>
          </cell>
          <cell r="Y51">
            <v>6</v>
          </cell>
          <cell r="Z51">
            <v>26</v>
          </cell>
          <cell r="AA51" t="str">
            <v>E11</v>
          </cell>
        </row>
        <row r="52">
          <cell r="A52" t="str">
            <v>IYCF010</v>
          </cell>
          <cell r="B52" t="str">
            <v>Md.Hamidul</v>
          </cell>
          <cell r="C52" t="str">
            <v>Islam</v>
          </cell>
          <cell r="E52" t="str">
            <v>male</v>
          </cell>
          <cell r="F52">
            <v>40756</v>
          </cell>
          <cell r="G52" t="str">
            <v>Watchman</v>
          </cell>
          <cell r="H52" t="str">
            <v xml:space="preserve">Riyadh </v>
          </cell>
          <cell r="I52" t="str">
            <v>NORTH BENGAL (Hatibandha)</v>
          </cell>
          <cell r="M52">
            <v>41333</v>
          </cell>
          <cell r="N52" t="str">
            <v>Logistics</v>
          </cell>
          <cell r="O52" t="str">
            <v>NORTH BENGAL</v>
          </cell>
          <cell r="P52" t="str">
            <v>E</v>
          </cell>
          <cell r="Q52">
            <v>1</v>
          </cell>
          <cell r="R52">
            <v>1</v>
          </cell>
          <cell r="S52">
            <v>1.252054794520548</v>
          </cell>
          <cell r="T52" t="str">
            <v>Temporary</v>
          </cell>
          <cell r="U52">
            <v>4</v>
          </cell>
          <cell r="V52">
            <v>30</v>
          </cell>
          <cell r="W52">
            <v>40786</v>
          </cell>
          <cell r="X52">
            <v>48</v>
          </cell>
          <cell r="Y52">
            <v>6</v>
          </cell>
          <cell r="Z52">
            <v>26</v>
          </cell>
          <cell r="AA52" t="str">
            <v>E11</v>
          </cell>
        </row>
        <row r="53">
          <cell r="A53" t="str">
            <v>IYCF011</v>
          </cell>
          <cell r="B53" t="str">
            <v>Md.Mahabul</v>
          </cell>
          <cell r="C53" t="str">
            <v>Hossain</v>
          </cell>
          <cell r="E53" t="str">
            <v>male</v>
          </cell>
          <cell r="F53">
            <v>40756</v>
          </cell>
          <cell r="G53" t="str">
            <v>Watchman</v>
          </cell>
          <cell r="H53" t="str">
            <v xml:space="preserve">Riyadh </v>
          </cell>
          <cell r="I53" t="str">
            <v>NORTH BENGAL (Hatibandha)</v>
          </cell>
          <cell r="M53">
            <v>41333</v>
          </cell>
          <cell r="N53" t="str">
            <v>Logistics</v>
          </cell>
          <cell r="O53" t="str">
            <v>NORTH BENGAL</v>
          </cell>
          <cell r="P53" t="str">
            <v>E</v>
          </cell>
          <cell r="Q53">
            <v>1</v>
          </cell>
          <cell r="R53">
            <v>1</v>
          </cell>
          <cell r="S53">
            <v>1.252054794520548</v>
          </cell>
          <cell r="T53" t="str">
            <v>Temporary</v>
          </cell>
          <cell r="U53">
            <v>4</v>
          </cell>
          <cell r="V53">
            <v>30</v>
          </cell>
          <cell r="W53">
            <v>40786</v>
          </cell>
          <cell r="X53">
            <v>48</v>
          </cell>
          <cell r="Y53">
            <v>6</v>
          </cell>
          <cell r="Z53">
            <v>26</v>
          </cell>
          <cell r="AA53" t="str">
            <v>E11</v>
          </cell>
        </row>
        <row r="54">
          <cell r="A54" t="str">
            <v>IYCF014</v>
          </cell>
          <cell r="B54" t="str">
            <v>Md. Golam</v>
          </cell>
          <cell r="C54" t="str">
            <v>Mostafa</v>
          </cell>
          <cell r="E54" t="str">
            <v>male</v>
          </cell>
          <cell r="F54">
            <v>40756</v>
          </cell>
          <cell r="G54" t="str">
            <v>Watchman</v>
          </cell>
          <cell r="H54" t="str">
            <v xml:space="preserve">Riyadh </v>
          </cell>
          <cell r="I54" t="str">
            <v>NORTH BENGAL (Dimla)</v>
          </cell>
          <cell r="M54">
            <v>41333</v>
          </cell>
          <cell r="N54" t="str">
            <v>Logistics</v>
          </cell>
          <cell r="O54" t="str">
            <v>NORTH BENGAL</v>
          </cell>
          <cell r="P54" t="str">
            <v>E</v>
          </cell>
          <cell r="Q54">
            <v>1</v>
          </cell>
          <cell r="R54">
            <v>1</v>
          </cell>
          <cell r="S54">
            <v>1.252054794520548</v>
          </cell>
          <cell r="T54" t="str">
            <v>Temporary</v>
          </cell>
          <cell r="U54">
            <v>4</v>
          </cell>
          <cell r="V54">
            <v>30</v>
          </cell>
          <cell r="W54">
            <v>40786</v>
          </cell>
          <cell r="X54">
            <v>48</v>
          </cell>
          <cell r="Y54">
            <v>6</v>
          </cell>
          <cell r="Z54">
            <v>26</v>
          </cell>
          <cell r="AA54" t="str">
            <v>E11</v>
          </cell>
        </row>
        <row r="55">
          <cell r="A55" t="str">
            <v>IYCF015</v>
          </cell>
          <cell r="B55" t="str">
            <v>Md. Maksud</v>
          </cell>
          <cell r="C55" t="str">
            <v>Alam</v>
          </cell>
          <cell r="E55" t="str">
            <v>male</v>
          </cell>
          <cell r="F55">
            <v>40756</v>
          </cell>
          <cell r="G55" t="str">
            <v>Watchman</v>
          </cell>
          <cell r="H55" t="str">
            <v xml:space="preserve">Riyadh </v>
          </cell>
          <cell r="I55" t="str">
            <v>NORTH BENGAL (Dimla)</v>
          </cell>
          <cell r="M55">
            <v>41333</v>
          </cell>
          <cell r="N55" t="str">
            <v>Logistics</v>
          </cell>
          <cell r="O55" t="str">
            <v>NORTH BENGAL</v>
          </cell>
          <cell r="P55" t="str">
            <v>E</v>
          </cell>
          <cell r="Q55">
            <v>1</v>
          </cell>
          <cell r="R55">
            <v>1</v>
          </cell>
          <cell r="S55">
            <v>1.252054794520548</v>
          </cell>
          <cell r="T55" t="str">
            <v>Temporary</v>
          </cell>
          <cell r="U55">
            <v>4</v>
          </cell>
          <cell r="V55">
            <v>30</v>
          </cell>
          <cell r="W55">
            <v>40786</v>
          </cell>
          <cell r="X55">
            <v>48</v>
          </cell>
          <cell r="Y55">
            <v>6</v>
          </cell>
          <cell r="Z55">
            <v>26</v>
          </cell>
          <cell r="AA55" t="str">
            <v>E11</v>
          </cell>
        </row>
        <row r="56">
          <cell r="A56" t="str">
            <v>IYCF016</v>
          </cell>
          <cell r="B56" t="str">
            <v xml:space="preserve">Md. </v>
          </cell>
          <cell r="C56" t="str">
            <v>Sultan</v>
          </cell>
          <cell r="E56" t="str">
            <v>male</v>
          </cell>
          <cell r="F56">
            <v>40756</v>
          </cell>
          <cell r="G56" t="str">
            <v>Watchman</v>
          </cell>
          <cell r="H56" t="str">
            <v xml:space="preserve">Riyadh </v>
          </cell>
          <cell r="I56" t="str">
            <v>NORTH BENGAL (Dimla)</v>
          </cell>
          <cell r="M56">
            <v>41333</v>
          </cell>
          <cell r="N56" t="str">
            <v>Logistics</v>
          </cell>
          <cell r="O56" t="str">
            <v>NORTH BENGAL</v>
          </cell>
          <cell r="P56" t="str">
            <v>E</v>
          </cell>
          <cell r="Q56">
            <v>1</v>
          </cell>
          <cell r="R56">
            <v>1</v>
          </cell>
          <cell r="S56">
            <v>1.252054794520548</v>
          </cell>
          <cell r="T56" t="str">
            <v>Temporary</v>
          </cell>
          <cell r="U56">
            <v>4</v>
          </cell>
          <cell r="V56">
            <v>30</v>
          </cell>
          <cell r="W56">
            <v>40786</v>
          </cell>
          <cell r="X56">
            <v>48</v>
          </cell>
          <cell r="Y56">
            <v>6</v>
          </cell>
          <cell r="Z56">
            <v>26</v>
          </cell>
          <cell r="AA56" t="str">
            <v>E11</v>
          </cell>
        </row>
        <row r="57">
          <cell r="A57" t="str">
            <v>IYCF017</v>
          </cell>
          <cell r="B57" t="str">
            <v xml:space="preserve">Shattendra </v>
          </cell>
          <cell r="C57" t="str">
            <v>Nath Roy</v>
          </cell>
          <cell r="E57" t="str">
            <v>male</v>
          </cell>
          <cell r="F57">
            <v>40776</v>
          </cell>
          <cell r="G57" t="str">
            <v xml:space="preserve">IYCF Field Trainer </v>
          </cell>
          <cell r="H57" t="str">
            <v xml:space="preserve">Mr.Nakul </v>
          </cell>
          <cell r="I57" t="str">
            <v>NORTH BENGAL (Dimla)</v>
          </cell>
          <cell r="M57">
            <v>41333</v>
          </cell>
          <cell r="N57" t="str">
            <v>Nutrition</v>
          </cell>
          <cell r="O57" t="str">
            <v>NORTH BENGAL</v>
          </cell>
          <cell r="P57" t="str">
            <v>T</v>
          </cell>
          <cell r="Q57">
            <v>2</v>
          </cell>
          <cell r="R57">
            <v>1</v>
          </cell>
          <cell r="S57">
            <v>1.1972602739726028</v>
          </cell>
          <cell r="T57" t="str">
            <v>Temporary</v>
          </cell>
          <cell r="U57">
            <v>4</v>
          </cell>
          <cell r="V57">
            <v>30</v>
          </cell>
          <cell r="W57">
            <v>40806</v>
          </cell>
          <cell r="X57">
            <v>40</v>
          </cell>
          <cell r="Y57">
            <v>5</v>
          </cell>
          <cell r="Z57">
            <v>22</v>
          </cell>
          <cell r="AA57" t="str">
            <v>T21</v>
          </cell>
        </row>
        <row r="58">
          <cell r="A58" t="str">
            <v>NS001</v>
          </cell>
          <cell r="B58" t="str">
            <v>Rowshon Jahan</v>
          </cell>
          <cell r="C58" t="str">
            <v xml:space="preserve"> Nahid</v>
          </cell>
          <cell r="E58" t="str">
            <v>female</v>
          </cell>
          <cell r="F58">
            <v>40840</v>
          </cell>
          <cell r="G58" t="str">
            <v xml:space="preserve">IYCF Field Trainer </v>
          </cell>
          <cell r="H58" t="str">
            <v xml:space="preserve">Mr.Nakul </v>
          </cell>
          <cell r="I58" t="str">
            <v>NORTH BENGAL (Dimla)</v>
          </cell>
          <cell r="M58">
            <v>41333</v>
          </cell>
          <cell r="N58" t="str">
            <v>Nutrition</v>
          </cell>
          <cell r="O58" t="str">
            <v>NORTH BENGAL</v>
          </cell>
          <cell r="P58" t="str">
            <v>T</v>
          </cell>
          <cell r="Q58">
            <v>2</v>
          </cell>
          <cell r="R58">
            <v>1</v>
          </cell>
          <cell r="S58">
            <v>1.021917808219178</v>
          </cell>
          <cell r="T58" t="str">
            <v>Temporary</v>
          </cell>
          <cell r="U58">
            <v>4</v>
          </cell>
          <cell r="V58">
            <v>30</v>
          </cell>
          <cell r="W58">
            <v>40870</v>
          </cell>
          <cell r="X58">
            <v>40</v>
          </cell>
          <cell r="Y58">
            <v>5</v>
          </cell>
          <cell r="Z58">
            <v>22</v>
          </cell>
          <cell r="AA58" t="str">
            <v>T21</v>
          </cell>
        </row>
        <row r="59">
          <cell r="A59" t="str">
            <v>SVYN009</v>
          </cell>
          <cell r="B59" t="str">
            <v xml:space="preserve">Md. Obydul Haque </v>
          </cell>
          <cell r="C59" t="str">
            <v>Talukder</v>
          </cell>
          <cell r="E59" t="str">
            <v>male</v>
          </cell>
          <cell r="F59">
            <v>40840</v>
          </cell>
          <cell r="G59" t="str">
            <v xml:space="preserve">IYCF Data Entry </v>
          </cell>
          <cell r="H59" t="str">
            <v xml:space="preserve">Mr.Nakul </v>
          </cell>
          <cell r="I59" t="str">
            <v>NORTH BENGAL (Hatibandha)</v>
          </cell>
          <cell r="M59">
            <v>41333</v>
          </cell>
          <cell r="N59" t="str">
            <v>Nutrition</v>
          </cell>
          <cell r="O59" t="str">
            <v>NORTH BENGAL</v>
          </cell>
          <cell r="P59" t="str">
            <v>T</v>
          </cell>
          <cell r="Q59">
            <v>1</v>
          </cell>
          <cell r="R59">
            <v>1</v>
          </cell>
          <cell r="S59">
            <v>1.021917808219178</v>
          </cell>
          <cell r="T59" t="str">
            <v>Temporary</v>
          </cell>
          <cell r="U59">
            <v>4</v>
          </cell>
          <cell r="V59">
            <v>30</v>
          </cell>
          <cell r="W59">
            <v>40870</v>
          </cell>
          <cell r="X59">
            <v>40</v>
          </cell>
          <cell r="Y59">
            <v>5</v>
          </cell>
          <cell r="Z59">
            <v>22</v>
          </cell>
          <cell r="AA59" t="str">
            <v>T11</v>
          </cell>
        </row>
        <row r="60">
          <cell r="A60" t="str">
            <v>IYCF019</v>
          </cell>
          <cell r="B60" t="str">
            <v xml:space="preserve">Shamim </v>
          </cell>
          <cell r="C60" t="str">
            <v>Ara Khatum</v>
          </cell>
          <cell r="E60" t="str">
            <v>female</v>
          </cell>
          <cell r="F60">
            <v>41024</v>
          </cell>
          <cell r="G60" t="str">
            <v xml:space="preserve">IYCF Field Trainer </v>
          </cell>
          <cell r="H60" t="str">
            <v xml:space="preserve">Mr.Nakul </v>
          </cell>
          <cell r="I60" t="str">
            <v>NORTH BENGAL (Hatibandha)</v>
          </cell>
          <cell r="M60">
            <v>41333</v>
          </cell>
          <cell r="N60" t="str">
            <v>Nutrition</v>
          </cell>
          <cell r="O60" t="str">
            <v>NORTH BENGAL</v>
          </cell>
          <cell r="P60" t="str">
            <v>T</v>
          </cell>
          <cell r="Q60">
            <v>2</v>
          </cell>
          <cell r="R60">
            <v>1</v>
          </cell>
          <cell r="S60">
            <v>0.51780821917808217</v>
          </cell>
          <cell r="T60" t="str">
            <v>Temporary</v>
          </cell>
          <cell r="U60">
            <v>13</v>
          </cell>
          <cell r="V60">
            <v>90</v>
          </cell>
          <cell r="W60">
            <v>41114</v>
          </cell>
          <cell r="X60">
            <v>40</v>
          </cell>
          <cell r="Y60">
            <v>5</v>
          </cell>
          <cell r="Z60">
            <v>22</v>
          </cell>
          <cell r="AA60" t="str">
            <v>T21</v>
          </cell>
        </row>
        <row r="61">
          <cell r="A61" t="str">
            <v>IYCF020</v>
          </cell>
          <cell r="B61" t="str">
            <v xml:space="preserve">Md. </v>
          </cell>
          <cell r="C61" t="str">
            <v>Rezaul Karim</v>
          </cell>
          <cell r="E61" t="str">
            <v>male</v>
          </cell>
          <cell r="F61">
            <v>41091</v>
          </cell>
          <cell r="G61" t="str">
            <v>Watchman</v>
          </cell>
          <cell r="H61" t="str">
            <v xml:space="preserve">Riyadh </v>
          </cell>
          <cell r="I61" t="str">
            <v>NORTH BENGAL (Hatibandha)</v>
          </cell>
          <cell r="M61">
            <v>41333</v>
          </cell>
          <cell r="N61" t="str">
            <v>Logistics</v>
          </cell>
          <cell r="O61" t="str">
            <v>NORTH BENGAL</v>
          </cell>
          <cell r="P61" t="str">
            <v>E</v>
          </cell>
          <cell r="Q61">
            <v>1</v>
          </cell>
          <cell r="R61">
            <v>1</v>
          </cell>
          <cell r="S61">
            <v>0.33424657534246577</v>
          </cell>
          <cell r="T61" t="str">
            <v>Temporary</v>
          </cell>
          <cell r="U61">
            <v>13</v>
          </cell>
          <cell r="V61">
            <v>90</v>
          </cell>
          <cell r="W61">
            <v>41181</v>
          </cell>
          <cell r="X61">
            <v>40</v>
          </cell>
          <cell r="Y61">
            <v>5</v>
          </cell>
          <cell r="Z61">
            <v>22</v>
          </cell>
          <cell r="AA61" t="str">
            <v>E11</v>
          </cell>
        </row>
        <row r="62">
          <cell r="A62" t="str">
            <v>IYCF021</v>
          </cell>
          <cell r="B62" t="str">
            <v>Jahangir</v>
          </cell>
          <cell r="C62" t="str">
            <v>Alom</v>
          </cell>
          <cell r="E62" t="str">
            <v>male</v>
          </cell>
          <cell r="F62">
            <v>41154</v>
          </cell>
          <cell r="G62" t="str">
            <v xml:space="preserve">Logistics Officer </v>
          </cell>
          <cell r="H62" t="str">
            <v xml:space="preserve">Riyadh </v>
          </cell>
          <cell r="I62" t="str">
            <v>NORTH BENGAL (Hatibandha)</v>
          </cell>
          <cell r="M62">
            <v>41517</v>
          </cell>
          <cell r="N62" t="str">
            <v>Logistics</v>
          </cell>
          <cell r="O62" t="str">
            <v>NORTH BENGAL</v>
          </cell>
          <cell r="P62" t="str">
            <v>T</v>
          </cell>
          <cell r="Q62">
            <v>2</v>
          </cell>
          <cell r="R62">
            <v>1</v>
          </cell>
          <cell r="S62">
            <v>0.16164383561643836</v>
          </cell>
          <cell r="T62" t="str">
            <v>Temporary</v>
          </cell>
          <cell r="U62">
            <v>13</v>
          </cell>
          <cell r="V62">
            <v>91</v>
          </cell>
          <cell r="W62">
            <v>41245</v>
          </cell>
          <cell r="X62">
            <v>40</v>
          </cell>
          <cell r="Y62">
            <v>5</v>
          </cell>
          <cell r="Z62">
            <v>22</v>
          </cell>
          <cell r="AA62" t="str">
            <v>T21</v>
          </cell>
        </row>
        <row r="63">
          <cell r="A63" t="str">
            <v>IYCF022</v>
          </cell>
          <cell r="B63" t="str">
            <v xml:space="preserve">A. K. M. </v>
          </cell>
          <cell r="C63" t="str">
            <v>Juwel</v>
          </cell>
          <cell r="E63" t="str">
            <v>male</v>
          </cell>
          <cell r="F63">
            <v>41161</v>
          </cell>
          <cell r="G63" t="str">
            <v>Admin Officer</v>
          </cell>
          <cell r="H63" t="str">
            <v xml:space="preserve">Riyadh </v>
          </cell>
          <cell r="I63" t="str">
            <v>NORTH BENGAL (Hatibandha)</v>
          </cell>
          <cell r="M63">
            <v>41517</v>
          </cell>
          <cell r="N63" t="str">
            <v>Administration</v>
          </cell>
          <cell r="O63" t="str">
            <v>NORTH BENGAL</v>
          </cell>
          <cell r="P63" t="str">
            <v>T</v>
          </cell>
          <cell r="Q63">
            <v>2</v>
          </cell>
          <cell r="R63">
            <v>1</v>
          </cell>
          <cell r="S63">
            <v>0.14246575342465753</v>
          </cell>
          <cell r="T63" t="str">
            <v>Temporary</v>
          </cell>
          <cell r="U63">
            <v>13</v>
          </cell>
          <cell r="V63">
            <v>92</v>
          </cell>
          <cell r="W63">
            <v>41253</v>
          </cell>
          <cell r="X63">
            <v>40</v>
          </cell>
          <cell r="Y63">
            <v>5</v>
          </cell>
          <cell r="Z63">
            <v>22</v>
          </cell>
          <cell r="AA63" t="str">
            <v>T21</v>
          </cell>
        </row>
        <row r="64">
          <cell r="A64" t="str">
            <v>CO105</v>
          </cell>
          <cell r="B64" t="str">
            <v>Md. Ariful Kabir</v>
          </cell>
          <cell r="C64" t="str">
            <v>Sujan</v>
          </cell>
          <cell r="E64" t="str">
            <v>male</v>
          </cell>
          <cell r="F64">
            <v>39826</v>
          </cell>
          <cell r="G64" t="str">
            <v>Nutrition Program Manager</v>
          </cell>
          <cell r="H64" t="str">
            <v>Mr.Hans</v>
          </cell>
          <cell r="I64" t="str">
            <v>SIRAJGONJ</v>
          </cell>
          <cell r="J64">
            <v>40725</v>
          </cell>
          <cell r="K64">
            <v>40848</v>
          </cell>
          <cell r="L64">
            <v>40969</v>
          </cell>
          <cell r="M64">
            <v>41213</v>
          </cell>
          <cell r="N64" t="str">
            <v>Nutrition</v>
          </cell>
          <cell r="O64" t="str">
            <v>SIRAJGONJ</v>
          </cell>
          <cell r="P64" t="str">
            <v>M</v>
          </cell>
          <cell r="Q64">
            <v>2</v>
          </cell>
          <cell r="R64">
            <v>1</v>
          </cell>
          <cell r="S64">
            <v>3.8</v>
          </cell>
          <cell r="T64" t="str">
            <v>Temporary</v>
          </cell>
          <cell r="U64">
            <v>0</v>
          </cell>
          <cell r="V64">
            <v>0</v>
          </cell>
          <cell r="W64">
            <v>39826</v>
          </cell>
          <cell r="X64">
            <v>40</v>
          </cell>
          <cell r="Y64">
            <v>5</v>
          </cell>
          <cell r="Z64">
            <v>22</v>
          </cell>
          <cell r="AA64" t="str">
            <v>M21</v>
          </cell>
        </row>
        <row r="65">
          <cell r="A65" t="str">
            <v>SR001</v>
          </cell>
          <cell r="B65" t="str">
            <v>Mostafiza</v>
          </cell>
          <cell r="C65" t="str">
            <v>Hossain</v>
          </cell>
          <cell r="E65" t="str">
            <v>female</v>
          </cell>
          <cell r="F65">
            <v>40756</v>
          </cell>
          <cell r="G65" t="str">
            <v>Head of Project</v>
          </cell>
          <cell r="H65" t="str">
            <v>Sujun</v>
          </cell>
          <cell r="I65" t="str">
            <v>SIRAJGONJ</v>
          </cell>
          <cell r="M65">
            <v>41213</v>
          </cell>
          <cell r="N65" t="str">
            <v>Nutrition</v>
          </cell>
          <cell r="O65" t="str">
            <v>SIRAJGONJ</v>
          </cell>
          <cell r="P65" t="str">
            <v>T</v>
          </cell>
          <cell r="Q65">
            <v>3</v>
          </cell>
          <cell r="R65">
            <v>1</v>
          </cell>
          <cell r="S65">
            <v>1.252054794520548</v>
          </cell>
          <cell r="T65" t="str">
            <v>Temporary</v>
          </cell>
          <cell r="U65">
            <v>13</v>
          </cell>
          <cell r="V65">
            <v>90</v>
          </cell>
          <cell r="W65">
            <v>40846</v>
          </cell>
          <cell r="X65">
            <v>40</v>
          </cell>
          <cell r="Y65">
            <v>5</v>
          </cell>
          <cell r="Z65">
            <v>22</v>
          </cell>
          <cell r="AA65" t="str">
            <v>T31</v>
          </cell>
        </row>
        <row r="66">
          <cell r="A66" t="str">
            <v>SR002</v>
          </cell>
          <cell r="B66" t="str">
            <v>Md. Nazrul</v>
          </cell>
          <cell r="C66" t="str">
            <v>Islam</v>
          </cell>
          <cell r="E66" t="str">
            <v>male</v>
          </cell>
          <cell r="F66">
            <v>40756</v>
          </cell>
          <cell r="G66" t="str">
            <v>Cleaner/Cleark</v>
          </cell>
          <cell r="H66" t="str">
            <v>Alan</v>
          </cell>
          <cell r="I66" t="str">
            <v>SIRAJGONJ</v>
          </cell>
          <cell r="M66">
            <v>41243</v>
          </cell>
          <cell r="N66" t="str">
            <v>Administration</v>
          </cell>
          <cell r="O66" t="str">
            <v>SIRAJGONJ</v>
          </cell>
          <cell r="P66" t="str">
            <v>E</v>
          </cell>
          <cell r="Q66">
            <v>1</v>
          </cell>
          <cell r="R66">
            <v>1</v>
          </cell>
          <cell r="S66">
            <v>1.252054794520548</v>
          </cell>
          <cell r="T66" t="str">
            <v>Temporary</v>
          </cell>
          <cell r="U66">
            <v>4</v>
          </cell>
          <cell r="V66">
            <v>30</v>
          </cell>
          <cell r="W66">
            <v>40786</v>
          </cell>
          <cell r="X66">
            <v>40</v>
          </cell>
          <cell r="Y66">
            <v>5</v>
          </cell>
          <cell r="Z66">
            <v>22</v>
          </cell>
          <cell r="AA66" t="str">
            <v>E11</v>
          </cell>
        </row>
        <row r="67">
          <cell r="A67" t="str">
            <v>SR003</v>
          </cell>
          <cell r="B67" t="str">
            <v>Zibon</v>
          </cell>
          <cell r="C67" t="str">
            <v>Hossain Talukder</v>
          </cell>
          <cell r="E67" t="str">
            <v>male</v>
          </cell>
          <cell r="F67">
            <v>40756</v>
          </cell>
          <cell r="G67" t="str">
            <v>Watchman</v>
          </cell>
          <cell r="H67" t="str">
            <v>Alan</v>
          </cell>
          <cell r="I67" t="str">
            <v>SIRAJGONJ</v>
          </cell>
          <cell r="M67">
            <v>41243</v>
          </cell>
          <cell r="N67" t="str">
            <v>Logistics</v>
          </cell>
          <cell r="O67" t="str">
            <v>SIRAJGONJ</v>
          </cell>
          <cell r="P67" t="str">
            <v>E</v>
          </cell>
          <cell r="Q67">
            <v>1</v>
          </cell>
          <cell r="R67">
            <v>1</v>
          </cell>
          <cell r="S67">
            <v>1.252054794520548</v>
          </cell>
          <cell r="T67" t="str">
            <v>Temporary</v>
          </cell>
          <cell r="U67">
            <v>4</v>
          </cell>
          <cell r="V67">
            <v>30</v>
          </cell>
          <cell r="W67">
            <v>40786</v>
          </cell>
          <cell r="X67">
            <v>48</v>
          </cell>
          <cell r="Y67">
            <v>6</v>
          </cell>
          <cell r="Z67">
            <v>26</v>
          </cell>
          <cell r="AA67" t="str">
            <v>E11</v>
          </cell>
        </row>
        <row r="68">
          <cell r="A68" t="str">
            <v>SR004</v>
          </cell>
          <cell r="B68" t="str">
            <v>Md. Abdur</v>
          </cell>
          <cell r="C68" t="str">
            <v>Rahim</v>
          </cell>
          <cell r="E68" t="str">
            <v>male</v>
          </cell>
          <cell r="F68">
            <v>40756</v>
          </cell>
          <cell r="G68" t="str">
            <v>Watchman</v>
          </cell>
          <cell r="H68" t="str">
            <v>Alan</v>
          </cell>
          <cell r="I68" t="str">
            <v>SIRAJGONJ</v>
          </cell>
          <cell r="M68">
            <v>41243</v>
          </cell>
          <cell r="N68" t="str">
            <v>Logistics</v>
          </cell>
          <cell r="O68" t="str">
            <v>SIRAJGONJ</v>
          </cell>
          <cell r="P68" t="str">
            <v>E</v>
          </cell>
          <cell r="Q68">
            <v>1</v>
          </cell>
          <cell r="R68">
            <v>1</v>
          </cell>
          <cell r="S68">
            <v>1.252054794520548</v>
          </cell>
          <cell r="T68" t="str">
            <v>Temporary</v>
          </cell>
          <cell r="U68">
            <v>4</v>
          </cell>
          <cell r="V68">
            <v>30</v>
          </cell>
          <cell r="W68">
            <v>40786</v>
          </cell>
          <cell r="X68">
            <v>48</v>
          </cell>
          <cell r="Y68">
            <v>6</v>
          </cell>
          <cell r="Z68">
            <v>26</v>
          </cell>
          <cell r="AA68" t="str">
            <v>E11</v>
          </cell>
        </row>
        <row r="69">
          <cell r="A69" t="str">
            <v>SR005</v>
          </cell>
          <cell r="B69" t="str">
            <v>Md. Raju</v>
          </cell>
          <cell r="C69" t="str">
            <v>Ahmed</v>
          </cell>
          <cell r="E69" t="str">
            <v>male</v>
          </cell>
          <cell r="F69">
            <v>40756</v>
          </cell>
          <cell r="G69" t="str">
            <v>Watchman</v>
          </cell>
          <cell r="H69" t="str">
            <v>Alan</v>
          </cell>
          <cell r="I69" t="str">
            <v>SIRAJGONJ</v>
          </cell>
          <cell r="M69">
            <v>41243</v>
          </cell>
          <cell r="N69" t="str">
            <v>Logistics</v>
          </cell>
          <cell r="O69" t="str">
            <v>SIRAJGONJ</v>
          </cell>
          <cell r="P69" t="str">
            <v>E</v>
          </cell>
          <cell r="Q69">
            <v>1</v>
          </cell>
          <cell r="R69">
            <v>1</v>
          </cell>
          <cell r="S69">
            <v>1.252054794520548</v>
          </cell>
          <cell r="T69" t="str">
            <v>Temporary</v>
          </cell>
          <cell r="U69">
            <v>4</v>
          </cell>
          <cell r="V69">
            <v>30</v>
          </cell>
          <cell r="W69">
            <v>40786</v>
          </cell>
          <cell r="X69">
            <v>48</v>
          </cell>
          <cell r="Y69">
            <v>6</v>
          </cell>
          <cell r="Z69">
            <v>26</v>
          </cell>
          <cell r="AA69" t="str">
            <v>E11</v>
          </cell>
        </row>
        <row r="70">
          <cell r="A70" t="str">
            <v>SR007</v>
          </cell>
          <cell r="B70" t="str">
            <v>Firojul</v>
          </cell>
          <cell r="C70" t="str">
            <v>Islam</v>
          </cell>
          <cell r="E70" t="str">
            <v>male</v>
          </cell>
          <cell r="F70">
            <v>40765</v>
          </cell>
          <cell r="G70" t="str">
            <v>Head of Project</v>
          </cell>
          <cell r="H70" t="str">
            <v>Sujun</v>
          </cell>
          <cell r="I70" t="str">
            <v>SIRAJGONJ</v>
          </cell>
          <cell r="M70">
            <v>41213</v>
          </cell>
          <cell r="N70" t="str">
            <v>Nutrition</v>
          </cell>
          <cell r="O70" t="str">
            <v>SIRAJGONJ</v>
          </cell>
          <cell r="P70" t="str">
            <v>T</v>
          </cell>
          <cell r="Q70">
            <v>3</v>
          </cell>
          <cell r="R70">
            <v>1</v>
          </cell>
          <cell r="S70">
            <v>1.2273972602739727</v>
          </cell>
          <cell r="T70" t="str">
            <v>Temporary</v>
          </cell>
          <cell r="U70">
            <v>13</v>
          </cell>
          <cell r="V70">
            <v>90</v>
          </cell>
          <cell r="W70">
            <v>40855</v>
          </cell>
          <cell r="X70">
            <v>40</v>
          </cell>
          <cell r="Y70">
            <v>5</v>
          </cell>
          <cell r="Z70">
            <v>22</v>
          </cell>
          <cell r="AA70" t="str">
            <v>T31</v>
          </cell>
        </row>
        <row r="71">
          <cell r="A71" t="str">
            <v>SR008</v>
          </cell>
          <cell r="B71" t="str">
            <v xml:space="preserve">Tanvir </v>
          </cell>
          <cell r="C71" t="str">
            <v>Ahmad</v>
          </cell>
          <cell r="E71" t="str">
            <v>male</v>
          </cell>
          <cell r="F71">
            <v>40771</v>
          </cell>
          <cell r="G71" t="str">
            <v>Head of Project</v>
          </cell>
          <cell r="H71" t="str">
            <v>Sujun</v>
          </cell>
          <cell r="I71" t="str">
            <v>SIRAJGONJ</v>
          </cell>
          <cell r="M71">
            <v>41213</v>
          </cell>
          <cell r="N71" t="str">
            <v>Nutrition</v>
          </cell>
          <cell r="O71" t="str">
            <v>SIRAJGONJ</v>
          </cell>
          <cell r="P71" t="str">
            <v>T</v>
          </cell>
          <cell r="Q71">
            <v>3</v>
          </cell>
          <cell r="R71">
            <v>1</v>
          </cell>
          <cell r="S71">
            <v>1.210958904109589</v>
          </cell>
          <cell r="T71" t="str">
            <v>Temporary</v>
          </cell>
          <cell r="U71">
            <v>13</v>
          </cell>
          <cell r="V71">
            <v>90</v>
          </cell>
          <cell r="W71">
            <v>40861</v>
          </cell>
          <cell r="X71">
            <v>40</v>
          </cell>
          <cell r="Y71">
            <v>5</v>
          </cell>
          <cell r="Z71">
            <v>22</v>
          </cell>
          <cell r="AA71" t="str">
            <v>T31</v>
          </cell>
        </row>
        <row r="72">
          <cell r="A72" t="str">
            <v>SR009</v>
          </cell>
          <cell r="B72" t="str">
            <v xml:space="preserve">Most.Shahida </v>
          </cell>
          <cell r="C72" t="str">
            <v>Parvin</v>
          </cell>
          <cell r="E72" t="str">
            <v>female</v>
          </cell>
          <cell r="F72">
            <v>40916</v>
          </cell>
          <cell r="G72" t="str">
            <v>Head of Homestead Gardening Project</v>
          </cell>
          <cell r="H72" t="str">
            <v>Shafique</v>
          </cell>
          <cell r="I72" t="str">
            <v>SIRAJGONJ</v>
          </cell>
          <cell r="M72">
            <v>41274</v>
          </cell>
          <cell r="N72" t="str">
            <v>Food Security</v>
          </cell>
          <cell r="O72" t="str">
            <v>SIRAJGONJ</v>
          </cell>
          <cell r="P72" t="str">
            <v>T</v>
          </cell>
          <cell r="Q72">
            <v>3</v>
          </cell>
          <cell r="R72">
            <v>1</v>
          </cell>
          <cell r="S72">
            <v>0.81369863013698629</v>
          </cell>
          <cell r="T72" t="str">
            <v>Temporary</v>
          </cell>
          <cell r="U72">
            <v>13</v>
          </cell>
          <cell r="V72">
            <v>90</v>
          </cell>
          <cell r="W72">
            <v>41006</v>
          </cell>
          <cell r="X72">
            <v>40</v>
          </cell>
          <cell r="Y72">
            <v>5</v>
          </cell>
          <cell r="Z72">
            <v>22</v>
          </cell>
          <cell r="AA72" t="str">
            <v>T31</v>
          </cell>
        </row>
        <row r="73">
          <cell r="A73" t="str">
            <v>SR011</v>
          </cell>
          <cell r="B73" t="str">
            <v xml:space="preserve">Joyanta </v>
          </cell>
          <cell r="C73" t="str">
            <v>Roy</v>
          </cell>
          <cell r="E73" t="str">
            <v>male</v>
          </cell>
          <cell r="F73">
            <v>40917</v>
          </cell>
          <cell r="G73" t="str">
            <v>Head of Homestead Gardening Project</v>
          </cell>
          <cell r="H73" t="str">
            <v>Shafique</v>
          </cell>
          <cell r="I73" t="str">
            <v>SIRAJGONJ</v>
          </cell>
          <cell r="M73">
            <v>41274</v>
          </cell>
          <cell r="N73" t="str">
            <v>Food Security</v>
          </cell>
          <cell r="O73" t="str">
            <v>SIRAJGONJ</v>
          </cell>
          <cell r="P73" t="str">
            <v>T</v>
          </cell>
          <cell r="Q73">
            <v>3</v>
          </cell>
          <cell r="R73">
            <v>1</v>
          </cell>
          <cell r="S73">
            <v>0.81095890410958904</v>
          </cell>
          <cell r="T73" t="str">
            <v>Temporary</v>
          </cell>
          <cell r="U73">
            <v>13</v>
          </cell>
          <cell r="V73">
            <v>90</v>
          </cell>
          <cell r="W73">
            <v>41007</v>
          </cell>
          <cell r="X73">
            <v>40</v>
          </cell>
          <cell r="Y73">
            <v>5</v>
          </cell>
          <cell r="Z73">
            <v>22</v>
          </cell>
          <cell r="AA73" t="str">
            <v>T31</v>
          </cell>
        </row>
        <row r="74">
          <cell r="A74" t="str">
            <v>CO002</v>
          </cell>
          <cell r="B74" t="str">
            <v xml:space="preserve">Md Shafiqur Rahman  </v>
          </cell>
          <cell r="C74" t="str">
            <v xml:space="preserve">Khan </v>
          </cell>
          <cell r="E74" t="str">
            <v>male</v>
          </cell>
          <cell r="F74">
            <v>39820</v>
          </cell>
          <cell r="G74" t="str">
            <v xml:space="preserve">Deputy Head of Food Security Program </v>
          </cell>
          <cell r="H74" t="str">
            <v>Demien</v>
          </cell>
          <cell r="I74" t="str">
            <v>SIRAJGONJ</v>
          </cell>
          <cell r="M74">
            <v>41274</v>
          </cell>
          <cell r="N74" t="str">
            <v>Food Security</v>
          </cell>
          <cell r="O74" t="str">
            <v>SIRAJGONJ</v>
          </cell>
          <cell r="P74" t="str">
            <v>M</v>
          </cell>
          <cell r="Q74">
            <v>1</v>
          </cell>
          <cell r="R74">
            <v>3</v>
          </cell>
          <cell r="S74">
            <v>3.8164383561643835</v>
          </cell>
          <cell r="T74" t="str">
            <v>Temporary</v>
          </cell>
          <cell r="U74">
            <v>0</v>
          </cell>
          <cell r="V74">
            <v>0</v>
          </cell>
          <cell r="W74">
            <v>39820</v>
          </cell>
          <cell r="X74">
            <v>40</v>
          </cell>
          <cell r="Y74">
            <v>5</v>
          </cell>
          <cell r="Z74">
            <v>22</v>
          </cell>
          <cell r="AA74" t="str">
            <v>M13</v>
          </cell>
        </row>
        <row r="75">
          <cell r="A75" t="str">
            <v>SR012</v>
          </cell>
          <cell r="B75" t="str">
            <v>Jahangir</v>
          </cell>
          <cell r="C75" t="str">
            <v>Alam Razu</v>
          </cell>
          <cell r="E75" t="str">
            <v>male</v>
          </cell>
          <cell r="F75">
            <v>40954</v>
          </cell>
          <cell r="G75" t="str">
            <v>Watchman</v>
          </cell>
          <cell r="H75" t="str">
            <v>Alan</v>
          </cell>
          <cell r="I75" t="str">
            <v>SIRAJGONJ</v>
          </cell>
          <cell r="M75">
            <v>41243</v>
          </cell>
          <cell r="N75" t="str">
            <v>Logistics</v>
          </cell>
          <cell r="O75" t="str">
            <v>SIRAJGONJ</v>
          </cell>
          <cell r="P75" t="str">
            <v>E</v>
          </cell>
          <cell r="Q75">
            <v>1</v>
          </cell>
          <cell r="R75">
            <v>1</v>
          </cell>
          <cell r="S75">
            <v>0.70958904109589038</v>
          </cell>
          <cell r="T75" t="str">
            <v>Temporary</v>
          </cell>
          <cell r="U75">
            <v>4</v>
          </cell>
          <cell r="V75">
            <v>30</v>
          </cell>
          <cell r="W75">
            <v>40984</v>
          </cell>
          <cell r="X75">
            <v>48</v>
          </cell>
          <cell r="Y75">
            <v>6</v>
          </cell>
          <cell r="Z75">
            <v>26</v>
          </cell>
          <cell r="AA75" t="str">
            <v>E11</v>
          </cell>
        </row>
        <row r="76">
          <cell r="A76" t="str">
            <v>SR013</v>
          </cell>
          <cell r="B76" t="str">
            <v xml:space="preserve">Taslima </v>
          </cell>
          <cell r="C76" t="str">
            <v>Arzu</v>
          </cell>
          <cell r="E76" t="str">
            <v>female</v>
          </cell>
          <cell r="F76">
            <v>40986</v>
          </cell>
          <cell r="G76" t="str">
            <v>Head of Project</v>
          </cell>
          <cell r="H76" t="str">
            <v>Sujun</v>
          </cell>
          <cell r="I76" t="str">
            <v>SIRAJGONJ</v>
          </cell>
          <cell r="M76">
            <v>41213</v>
          </cell>
          <cell r="N76" t="str">
            <v>Nutrition</v>
          </cell>
          <cell r="O76" t="str">
            <v>SIRAJGONJ</v>
          </cell>
          <cell r="P76" t="str">
            <v>T</v>
          </cell>
          <cell r="Q76">
            <v>3</v>
          </cell>
          <cell r="R76">
            <v>1</v>
          </cell>
          <cell r="S76">
            <v>0.62191780821917808</v>
          </cell>
          <cell r="T76" t="str">
            <v>Temporary</v>
          </cell>
          <cell r="U76">
            <v>4</v>
          </cell>
          <cell r="V76">
            <v>30</v>
          </cell>
          <cell r="W76">
            <v>41016</v>
          </cell>
          <cell r="X76">
            <v>40</v>
          </cell>
          <cell r="Y76">
            <v>5</v>
          </cell>
          <cell r="Z76">
            <v>22</v>
          </cell>
          <cell r="AA76" t="str">
            <v>T31</v>
          </cell>
        </row>
        <row r="77">
          <cell r="A77" t="str">
            <v>SR014</v>
          </cell>
          <cell r="B77" t="str">
            <v>Tahmina</v>
          </cell>
          <cell r="C77" t="str">
            <v>Begum</v>
          </cell>
          <cell r="E77" t="str">
            <v>female</v>
          </cell>
          <cell r="F77">
            <v>40986</v>
          </cell>
          <cell r="G77" t="str">
            <v>Head of Project</v>
          </cell>
          <cell r="H77" t="str">
            <v>Sujun</v>
          </cell>
          <cell r="I77" t="str">
            <v>SIRAJGONJ</v>
          </cell>
          <cell r="M77">
            <v>41213</v>
          </cell>
          <cell r="N77" t="str">
            <v>Nutrition</v>
          </cell>
          <cell r="O77" t="str">
            <v>SIRAJGONJ</v>
          </cell>
          <cell r="P77" t="str">
            <v>T</v>
          </cell>
          <cell r="Q77">
            <v>3</v>
          </cell>
          <cell r="R77">
            <v>1</v>
          </cell>
          <cell r="S77">
            <v>0.62191780821917808</v>
          </cell>
          <cell r="T77" t="str">
            <v>Temporary</v>
          </cell>
          <cell r="U77">
            <v>4</v>
          </cell>
          <cell r="V77">
            <v>30</v>
          </cell>
          <cell r="W77">
            <v>41016</v>
          </cell>
          <cell r="X77">
            <v>40</v>
          </cell>
          <cell r="Y77">
            <v>5</v>
          </cell>
          <cell r="Z77">
            <v>22</v>
          </cell>
          <cell r="AA77" t="str">
            <v>T31</v>
          </cell>
        </row>
        <row r="78">
          <cell r="A78" t="str">
            <v>SR015</v>
          </cell>
          <cell r="B78" t="str">
            <v xml:space="preserve">Md. </v>
          </cell>
          <cell r="C78" t="str">
            <v>Rowshan Kabir</v>
          </cell>
          <cell r="E78" t="str">
            <v>female</v>
          </cell>
          <cell r="F78">
            <v>41022</v>
          </cell>
          <cell r="G78" t="str">
            <v xml:space="preserve">Deputy Program Manager-Nutrition </v>
          </cell>
          <cell r="H78" t="str">
            <v>Sujun</v>
          </cell>
          <cell r="I78" t="str">
            <v>SIRAJGONJ</v>
          </cell>
          <cell r="M78">
            <v>41274</v>
          </cell>
          <cell r="N78" t="str">
            <v>Nutrition</v>
          </cell>
          <cell r="O78" t="str">
            <v>SIRAJGONJ</v>
          </cell>
          <cell r="P78" t="str">
            <v>M</v>
          </cell>
          <cell r="Q78">
            <v>1</v>
          </cell>
          <cell r="R78">
            <v>1</v>
          </cell>
          <cell r="S78">
            <v>0.52328767123287667</v>
          </cell>
          <cell r="T78" t="str">
            <v>Temporary</v>
          </cell>
          <cell r="U78">
            <v>13</v>
          </cell>
          <cell r="V78">
            <v>90</v>
          </cell>
          <cell r="W78">
            <v>41112</v>
          </cell>
          <cell r="X78">
            <v>40</v>
          </cell>
          <cell r="Y78">
            <v>5</v>
          </cell>
          <cell r="Z78">
            <v>22</v>
          </cell>
          <cell r="AA78" t="str">
            <v>M11</v>
          </cell>
        </row>
        <row r="79">
          <cell r="A79" t="str">
            <v>SR016</v>
          </cell>
          <cell r="B79" t="str">
            <v>Md.</v>
          </cell>
          <cell r="C79" t="str">
            <v>Abdul Hadi</v>
          </cell>
          <cell r="E79" t="str">
            <v>male</v>
          </cell>
          <cell r="F79">
            <v>41148</v>
          </cell>
          <cell r="G79" t="str">
            <v xml:space="preserve">Logistics Officer </v>
          </cell>
          <cell r="H79" t="str">
            <v xml:space="preserve">Riyadh </v>
          </cell>
          <cell r="I79" t="str">
            <v>SIRAJGONJ</v>
          </cell>
          <cell r="M79">
            <v>41517</v>
          </cell>
          <cell r="N79" t="str">
            <v>Logistics</v>
          </cell>
          <cell r="O79" t="str">
            <v>SIRAJGONJ</v>
          </cell>
          <cell r="P79" t="str">
            <v>T</v>
          </cell>
          <cell r="Q79">
            <v>2</v>
          </cell>
          <cell r="R79">
            <v>1</v>
          </cell>
          <cell r="S79">
            <v>0.17808219178082191</v>
          </cell>
          <cell r="T79" t="str">
            <v>Temporary</v>
          </cell>
          <cell r="U79">
            <v>13</v>
          </cell>
          <cell r="V79">
            <v>90</v>
          </cell>
          <cell r="W79">
            <v>41238</v>
          </cell>
          <cell r="X79">
            <v>40</v>
          </cell>
          <cell r="Y79">
            <v>5</v>
          </cell>
          <cell r="Z79">
            <v>22</v>
          </cell>
          <cell r="AA79" t="str">
            <v>T21</v>
          </cell>
        </row>
        <row r="80">
          <cell r="A80" t="str">
            <v>SR017</v>
          </cell>
          <cell r="B80" t="str">
            <v>Limon Peter</v>
          </cell>
          <cell r="C80" t="str">
            <v>Das</v>
          </cell>
          <cell r="E80" t="str">
            <v>male</v>
          </cell>
          <cell r="F80">
            <v>41161</v>
          </cell>
          <cell r="G80" t="str">
            <v>Admin Officer</v>
          </cell>
          <cell r="H80" t="str">
            <v xml:space="preserve">Riyadh </v>
          </cell>
          <cell r="I80" t="str">
            <v>SIRAJGONJ</v>
          </cell>
          <cell r="M80">
            <v>41517</v>
          </cell>
          <cell r="N80" t="str">
            <v>Administration</v>
          </cell>
          <cell r="O80" t="str">
            <v>SIRAJGONJ</v>
          </cell>
          <cell r="P80" t="str">
            <v>T</v>
          </cell>
          <cell r="Q80">
            <v>2</v>
          </cell>
          <cell r="R80">
            <v>1</v>
          </cell>
          <cell r="S80">
            <v>0.14246575342465753</v>
          </cell>
          <cell r="T80" t="str">
            <v>Temporary</v>
          </cell>
          <cell r="U80">
            <v>13</v>
          </cell>
          <cell r="V80">
            <v>90</v>
          </cell>
          <cell r="W80">
            <v>41251</v>
          </cell>
          <cell r="X80">
            <v>40</v>
          </cell>
          <cell r="Y80">
            <v>5</v>
          </cell>
          <cell r="Z80">
            <v>22</v>
          </cell>
          <cell r="AA80" t="str">
            <v>T21</v>
          </cell>
        </row>
        <row r="81">
          <cell r="A81" t="str">
            <v>IYCF018</v>
          </cell>
          <cell r="B81" t="str">
            <v xml:space="preserve">Riyadh </v>
          </cell>
          <cell r="C81" t="str">
            <v>Hasan Khan</v>
          </cell>
          <cell r="E81" t="str">
            <v>male</v>
          </cell>
          <cell r="F81">
            <v>40912</v>
          </cell>
          <cell r="G81" t="str">
            <v>Base Log/Admin Manager</v>
          </cell>
          <cell r="H81" t="str">
            <v>Nathalie</v>
          </cell>
          <cell r="I81" t="str">
            <v>SIRAJGONJ</v>
          </cell>
          <cell r="M81">
            <v>41274</v>
          </cell>
          <cell r="N81" t="str">
            <v>Logistics</v>
          </cell>
          <cell r="O81" t="str">
            <v>SIRAJGONJ</v>
          </cell>
          <cell r="P81" t="str">
            <v>M</v>
          </cell>
          <cell r="Q81">
            <v>1</v>
          </cell>
          <cell r="R81">
            <v>1</v>
          </cell>
          <cell r="S81">
            <v>0.8246575342465754</v>
          </cell>
          <cell r="T81" t="str">
            <v>Temporary</v>
          </cell>
          <cell r="U81">
            <v>13</v>
          </cell>
          <cell r="V81">
            <v>90</v>
          </cell>
          <cell r="W81">
            <v>41002</v>
          </cell>
          <cell r="X81">
            <v>40</v>
          </cell>
          <cell r="Y81">
            <v>5</v>
          </cell>
          <cell r="Z81">
            <v>22</v>
          </cell>
          <cell r="AA81" t="str">
            <v>M11</v>
          </cell>
        </row>
        <row r="82">
          <cell r="A82" t="str">
            <v>SK001</v>
          </cell>
          <cell r="B82" t="str">
            <v xml:space="preserve">A.K.M Rezaul </v>
          </cell>
          <cell r="C82" t="str">
            <v>Haque Khan</v>
          </cell>
          <cell r="E82" t="str">
            <v>male</v>
          </cell>
          <cell r="F82">
            <v>40848</v>
          </cell>
          <cell r="G82" t="str">
            <v>Shelter/ Water and Sanitation Superviser</v>
          </cell>
          <cell r="H82" t="str">
            <v>Ms.Karine</v>
          </cell>
          <cell r="I82" t="str">
            <v>SATKHIRA</v>
          </cell>
          <cell r="M82">
            <v>41333</v>
          </cell>
          <cell r="N82" t="str">
            <v>WASH</v>
          </cell>
          <cell r="O82" t="str">
            <v>SATKHIRA</v>
          </cell>
          <cell r="P82" t="str">
            <v>T</v>
          </cell>
          <cell r="Q82">
            <v>3</v>
          </cell>
          <cell r="R82">
            <v>1</v>
          </cell>
          <cell r="S82">
            <v>1</v>
          </cell>
          <cell r="T82" t="str">
            <v>Temporary</v>
          </cell>
          <cell r="U82">
            <v>4</v>
          </cell>
          <cell r="V82">
            <v>30</v>
          </cell>
          <cell r="W82">
            <v>40878</v>
          </cell>
          <cell r="X82">
            <v>40</v>
          </cell>
          <cell r="Y82">
            <v>5</v>
          </cell>
          <cell r="Z82">
            <v>22</v>
          </cell>
          <cell r="AA82" t="str">
            <v>T31</v>
          </cell>
        </row>
        <row r="83">
          <cell r="A83" t="str">
            <v>SK002</v>
          </cell>
          <cell r="B83" t="str">
            <v>Md.</v>
          </cell>
          <cell r="C83" t="str">
            <v>Moniruzzaman</v>
          </cell>
          <cell r="E83" t="str">
            <v>male</v>
          </cell>
          <cell r="F83">
            <v>40848</v>
          </cell>
          <cell r="G83" t="str">
            <v xml:space="preserve">Hygiene  Promoter Supervisor </v>
          </cell>
          <cell r="H83" t="str">
            <v>Ms.Karine</v>
          </cell>
          <cell r="I83" t="str">
            <v>SATKHIRA</v>
          </cell>
          <cell r="M83">
            <v>41333</v>
          </cell>
          <cell r="N83" t="str">
            <v>WASH</v>
          </cell>
          <cell r="O83" t="str">
            <v>SATKHIRA</v>
          </cell>
          <cell r="P83" t="str">
            <v>T</v>
          </cell>
          <cell r="Q83">
            <v>3</v>
          </cell>
          <cell r="R83">
            <v>1</v>
          </cell>
          <cell r="S83">
            <v>1</v>
          </cell>
          <cell r="T83" t="str">
            <v>Temporary</v>
          </cell>
          <cell r="U83">
            <v>4</v>
          </cell>
          <cell r="V83">
            <v>30</v>
          </cell>
          <cell r="W83">
            <v>40878</v>
          </cell>
          <cell r="X83">
            <v>40</v>
          </cell>
          <cell r="Y83">
            <v>5</v>
          </cell>
          <cell r="Z83">
            <v>22</v>
          </cell>
          <cell r="AA83" t="str">
            <v>T31</v>
          </cell>
        </row>
        <row r="84">
          <cell r="A84" t="str">
            <v>SK003</v>
          </cell>
          <cell r="B84" t="str">
            <v xml:space="preserve">Md. Mukbul </v>
          </cell>
          <cell r="C84" t="str">
            <v xml:space="preserve">Hossain </v>
          </cell>
          <cell r="E84" t="str">
            <v>male</v>
          </cell>
          <cell r="F84">
            <v>40861</v>
          </cell>
          <cell r="G84" t="str">
            <v xml:space="preserve">Deputy Head of WASH/Shelter Programme </v>
          </cell>
          <cell r="H84" t="str">
            <v>Ms.Karine</v>
          </cell>
          <cell r="I84" t="str">
            <v>SATKHIRA</v>
          </cell>
          <cell r="M84">
            <v>41333</v>
          </cell>
          <cell r="N84" t="str">
            <v>WASH</v>
          </cell>
          <cell r="O84" t="str">
            <v>SATKHIRA</v>
          </cell>
          <cell r="P84" t="str">
            <v>M</v>
          </cell>
          <cell r="Q84">
            <v>1</v>
          </cell>
          <cell r="R84">
            <v>1</v>
          </cell>
          <cell r="S84">
            <v>0.96438356164383565</v>
          </cell>
          <cell r="T84" t="str">
            <v>Temporary</v>
          </cell>
          <cell r="U84">
            <v>4</v>
          </cell>
          <cell r="V84">
            <v>30</v>
          </cell>
          <cell r="W84">
            <v>40891</v>
          </cell>
          <cell r="X84">
            <v>40</v>
          </cell>
          <cell r="Y84">
            <v>5</v>
          </cell>
          <cell r="Z84">
            <v>22</v>
          </cell>
          <cell r="AA84" t="str">
            <v>M11</v>
          </cell>
        </row>
        <row r="85">
          <cell r="A85" t="str">
            <v>SK005</v>
          </cell>
          <cell r="B85" t="str">
            <v xml:space="preserve">Md. Juwel </v>
          </cell>
          <cell r="C85" t="str">
            <v>Sikder</v>
          </cell>
          <cell r="E85" t="str">
            <v>male</v>
          </cell>
          <cell r="F85">
            <v>40867</v>
          </cell>
          <cell r="G85" t="str">
            <v>Accountant-Cashier</v>
          </cell>
          <cell r="H85" t="str">
            <v>Shafiq</v>
          </cell>
          <cell r="I85" t="str">
            <v>SATKHIRA</v>
          </cell>
          <cell r="M85">
            <v>41305</v>
          </cell>
          <cell r="N85" t="str">
            <v>Administration</v>
          </cell>
          <cell r="O85" t="str">
            <v>SATKHIRA</v>
          </cell>
          <cell r="P85" t="str">
            <v>T</v>
          </cell>
          <cell r="Q85">
            <v>2</v>
          </cell>
          <cell r="R85">
            <v>1</v>
          </cell>
          <cell r="S85">
            <v>0.94794520547945205</v>
          </cell>
          <cell r="T85" t="str">
            <v>Temporary</v>
          </cell>
          <cell r="U85">
            <v>4</v>
          </cell>
          <cell r="V85">
            <v>30</v>
          </cell>
          <cell r="W85">
            <v>40897</v>
          </cell>
          <cell r="X85">
            <v>40</v>
          </cell>
          <cell r="Y85">
            <v>5</v>
          </cell>
          <cell r="Z85">
            <v>22</v>
          </cell>
          <cell r="AA85" t="str">
            <v>T21</v>
          </cell>
        </row>
        <row r="86">
          <cell r="A86" t="str">
            <v>CoE066</v>
          </cell>
          <cell r="B86" t="str">
            <v>Mohammad</v>
          </cell>
          <cell r="C86" t="str">
            <v>Alamgir</v>
          </cell>
          <cell r="E86" t="str">
            <v>male</v>
          </cell>
          <cell r="F86">
            <v>40874</v>
          </cell>
          <cell r="G86" t="str">
            <v xml:space="preserve">Food Security Supervisor </v>
          </cell>
          <cell r="H86" t="str">
            <v>Mr. Damien</v>
          </cell>
          <cell r="I86" t="str">
            <v>SATKHIRA</v>
          </cell>
          <cell r="M86">
            <v>41333</v>
          </cell>
          <cell r="N86" t="str">
            <v>Food Security</v>
          </cell>
          <cell r="O86" t="str">
            <v>SATKHIRA</v>
          </cell>
          <cell r="P86" t="str">
            <v>T</v>
          </cell>
          <cell r="Q86">
            <v>3</v>
          </cell>
          <cell r="R86">
            <v>1</v>
          </cell>
          <cell r="S86">
            <v>0.92876712328767119</v>
          </cell>
          <cell r="T86" t="str">
            <v>Temporary</v>
          </cell>
          <cell r="U86">
            <v>4</v>
          </cell>
          <cell r="V86">
            <v>30</v>
          </cell>
          <cell r="W86">
            <v>40904</v>
          </cell>
          <cell r="X86">
            <v>40</v>
          </cell>
          <cell r="Y86">
            <v>5</v>
          </cell>
          <cell r="Z86">
            <v>22</v>
          </cell>
          <cell r="AA86" t="str">
            <v>T31</v>
          </cell>
        </row>
        <row r="87">
          <cell r="A87" t="str">
            <v>SVYN007</v>
          </cell>
          <cell r="B87" t="str">
            <v xml:space="preserve">Mollah </v>
          </cell>
          <cell r="C87" t="str">
            <v>Saukat Hossain</v>
          </cell>
          <cell r="E87" t="str">
            <v>male</v>
          </cell>
          <cell r="F87">
            <v>40608</v>
          </cell>
          <cell r="G87" t="str">
            <v>Nutrition Program Supervisor CMAM</v>
          </cell>
          <cell r="H87" t="str">
            <v>Md. Sameul</v>
          </cell>
          <cell r="I87" t="str">
            <v>SATKHIRA</v>
          </cell>
          <cell r="J87">
            <v>41018</v>
          </cell>
          <cell r="M87">
            <v>41274</v>
          </cell>
          <cell r="N87" t="str">
            <v>Nutrition</v>
          </cell>
          <cell r="O87" t="str">
            <v>SATKHIRA</v>
          </cell>
          <cell r="P87" t="str">
            <v>T</v>
          </cell>
          <cell r="Q87">
            <v>3</v>
          </cell>
          <cell r="R87">
            <v>1</v>
          </cell>
          <cell r="S87">
            <v>1.6575342465753424</v>
          </cell>
          <cell r="T87" t="str">
            <v>Temporary</v>
          </cell>
          <cell r="U87">
            <v>0</v>
          </cell>
          <cell r="V87">
            <v>0</v>
          </cell>
          <cell r="W87">
            <v>40608</v>
          </cell>
          <cell r="X87">
            <v>40</v>
          </cell>
          <cell r="Y87">
            <v>5</v>
          </cell>
          <cell r="Z87">
            <v>22</v>
          </cell>
          <cell r="AA87" t="str">
            <v>T31</v>
          </cell>
        </row>
        <row r="88">
          <cell r="A88" t="str">
            <v>SK004</v>
          </cell>
          <cell r="B88" t="str">
            <v xml:space="preserve">Md. Jasim </v>
          </cell>
          <cell r="C88" t="str">
            <v xml:space="preserve">Uddin </v>
          </cell>
          <cell r="E88" t="str">
            <v>male</v>
          </cell>
          <cell r="F88">
            <v>41021</v>
          </cell>
          <cell r="G88" t="str">
            <v xml:space="preserve">Deputy Logistician Support </v>
          </cell>
          <cell r="H88" t="str">
            <v>Ms.Karine</v>
          </cell>
          <cell r="I88" t="str">
            <v>SATKHIRA</v>
          </cell>
          <cell r="M88">
            <v>41274</v>
          </cell>
          <cell r="N88" t="str">
            <v>Logistics</v>
          </cell>
          <cell r="O88" t="str">
            <v>SATKHIRA</v>
          </cell>
          <cell r="P88" t="str">
            <v>T</v>
          </cell>
          <cell r="Q88">
            <v>2</v>
          </cell>
          <cell r="R88">
            <v>1</v>
          </cell>
          <cell r="S88">
            <v>0.52602739726027392</v>
          </cell>
          <cell r="T88" t="str">
            <v>Temporary</v>
          </cell>
          <cell r="U88">
            <v>13</v>
          </cell>
          <cell r="V88">
            <v>90</v>
          </cell>
          <cell r="W88">
            <v>41111</v>
          </cell>
          <cell r="X88">
            <v>40</v>
          </cell>
          <cell r="Y88">
            <v>5</v>
          </cell>
          <cell r="Z88">
            <v>22</v>
          </cell>
          <cell r="AA88" t="str">
            <v>T21</v>
          </cell>
        </row>
        <row r="89">
          <cell r="A89" t="str">
            <v>SK006</v>
          </cell>
          <cell r="B89" t="str">
            <v xml:space="preserve">Md. Abdur </v>
          </cell>
          <cell r="C89" t="str">
            <v>Razzak</v>
          </cell>
          <cell r="E89" t="str">
            <v>male</v>
          </cell>
          <cell r="F89">
            <v>41024</v>
          </cell>
          <cell r="G89" t="str">
            <v>Nutrition Program Supervisor CMAM</v>
          </cell>
          <cell r="H89" t="str">
            <v>Md. Sameul</v>
          </cell>
          <cell r="I89" t="str">
            <v>SATKHIRA</v>
          </cell>
          <cell r="M89">
            <v>41274</v>
          </cell>
          <cell r="N89" t="str">
            <v>Nutrition</v>
          </cell>
          <cell r="O89" t="str">
            <v>SATKHIRA</v>
          </cell>
          <cell r="P89" t="str">
            <v>T</v>
          </cell>
          <cell r="Q89">
            <v>3</v>
          </cell>
          <cell r="R89">
            <v>1</v>
          </cell>
          <cell r="S89">
            <v>0.51780821917808217</v>
          </cell>
          <cell r="T89" t="str">
            <v>Temporary</v>
          </cell>
          <cell r="U89">
            <v>13</v>
          </cell>
          <cell r="V89">
            <v>90</v>
          </cell>
          <cell r="W89">
            <v>41114</v>
          </cell>
          <cell r="X89">
            <v>40</v>
          </cell>
          <cell r="Y89">
            <v>5</v>
          </cell>
          <cell r="Z89">
            <v>22</v>
          </cell>
          <cell r="AA89" t="str">
            <v>T31</v>
          </cell>
        </row>
        <row r="90">
          <cell r="A90" t="str">
            <v>SK007</v>
          </cell>
          <cell r="B90" t="str">
            <v xml:space="preserve">Md. Ziaul </v>
          </cell>
          <cell r="C90" t="str">
            <v>Haque</v>
          </cell>
          <cell r="E90" t="str">
            <v>male</v>
          </cell>
          <cell r="F90">
            <v>41024</v>
          </cell>
          <cell r="G90" t="str">
            <v>Nutrition Program Supervisor CMAM</v>
          </cell>
          <cell r="H90" t="str">
            <v>Md. Sameul</v>
          </cell>
          <cell r="I90" t="str">
            <v>SATKHIRA</v>
          </cell>
          <cell r="M90">
            <v>41274</v>
          </cell>
          <cell r="N90" t="str">
            <v>Nutrition</v>
          </cell>
          <cell r="O90" t="str">
            <v>SATKHIRA</v>
          </cell>
          <cell r="P90" t="str">
            <v>T</v>
          </cell>
          <cell r="Q90">
            <v>3</v>
          </cell>
          <cell r="R90">
            <v>1</v>
          </cell>
          <cell r="S90">
            <v>0.51780821917808217</v>
          </cell>
          <cell r="T90" t="str">
            <v>Temporary</v>
          </cell>
          <cell r="U90">
            <v>13</v>
          </cell>
          <cell r="V90">
            <v>90</v>
          </cell>
          <cell r="W90">
            <v>41114</v>
          </cell>
          <cell r="X90">
            <v>40</v>
          </cell>
          <cell r="Y90">
            <v>5</v>
          </cell>
          <cell r="Z90">
            <v>22</v>
          </cell>
          <cell r="AA90" t="str">
            <v>T31</v>
          </cell>
        </row>
        <row r="91">
          <cell r="A91" t="str">
            <v>SK008</v>
          </cell>
          <cell r="B91" t="str">
            <v xml:space="preserve">Paritosh </v>
          </cell>
          <cell r="C91" t="str">
            <v>Barua</v>
          </cell>
          <cell r="E91" t="str">
            <v>male</v>
          </cell>
          <cell r="F91">
            <v>41027</v>
          </cell>
          <cell r="G91" t="str">
            <v>Nutrition Program Monitor CMAM</v>
          </cell>
          <cell r="H91" t="str">
            <v>Md. Sameul</v>
          </cell>
          <cell r="I91" t="str">
            <v>SATKHIRA</v>
          </cell>
          <cell r="M91">
            <v>41274</v>
          </cell>
          <cell r="N91" t="str">
            <v>Nutrition</v>
          </cell>
          <cell r="O91" t="str">
            <v>SATKHIRA</v>
          </cell>
          <cell r="P91" t="str">
            <v>T</v>
          </cell>
          <cell r="Q91">
            <v>2</v>
          </cell>
          <cell r="R91">
            <v>1</v>
          </cell>
          <cell r="S91">
            <v>0.50958904109589043</v>
          </cell>
          <cell r="T91" t="str">
            <v>Temporary</v>
          </cell>
          <cell r="U91">
            <v>13</v>
          </cell>
          <cell r="V91">
            <v>90</v>
          </cell>
          <cell r="W91">
            <v>41117</v>
          </cell>
          <cell r="X91">
            <v>40</v>
          </cell>
          <cell r="Y91">
            <v>5</v>
          </cell>
          <cell r="Z91">
            <v>22</v>
          </cell>
          <cell r="AA91" t="str">
            <v>T21</v>
          </cell>
        </row>
        <row r="92">
          <cell r="A92" t="str">
            <v>SK009</v>
          </cell>
          <cell r="B92" t="str">
            <v xml:space="preserve">Md. Iftekharul </v>
          </cell>
          <cell r="C92" t="str">
            <v>Islam</v>
          </cell>
          <cell r="E92" t="str">
            <v>male</v>
          </cell>
          <cell r="F92">
            <v>41024</v>
          </cell>
          <cell r="G92" t="str">
            <v>Nutrition Program Monitor CMAM</v>
          </cell>
          <cell r="H92" t="str">
            <v>Md. Sameul</v>
          </cell>
          <cell r="I92" t="str">
            <v>SATKHIRA</v>
          </cell>
          <cell r="M92">
            <v>41274</v>
          </cell>
          <cell r="N92" t="str">
            <v>Nutrition</v>
          </cell>
          <cell r="O92" t="str">
            <v>SATKHIRA</v>
          </cell>
          <cell r="P92" t="str">
            <v>T</v>
          </cell>
          <cell r="Q92">
            <v>2</v>
          </cell>
          <cell r="R92">
            <v>1</v>
          </cell>
          <cell r="S92">
            <v>0.51780821917808217</v>
          </cell>
          <cell r="T92" t="str">
            <v>Temporary</v>
          </cell>
          <cell r="U92">
            <v>13</v>
          </cell>
          <cell r="V92">
            <v>90</v>
          </cell>
          <cell r="W92">
            <v>41114</v>
          </cell>
          <cell r="X92">
            <v>40</v>
          </cell>
          <cell r="Y92">
            <v>5</v>
          </cell>
          <cell r="Z92">
            <v>22</v>
          </cell>
          <cell r="AA92" t="str">
            <v>T21</v>
          </cell>
        </row>
        <row r="93">
          <cell r="A93" t="str">
            <v>SK010</v>
          </cell>
          <cell r="B93" t="str">
            <v xml:space="preserve">Md. Mainuddin </v>
          </cell>
          <cell r="C93" t="str">
            <v>Bhuiyan</v>
          </cell>
          <cell r="E93" t="str">
            <v>male</v>
          </cell>
          <cell r="F93">
            <v>41024</v>
          </cell>
          <cell r="G93" t="str">
            <v>Nutrition Program Monitor CMAM</v>
          </cell>
          <cell r="H93" t="str">
            <v>Md. Sameul</v>
          </cell>
          <cell r="I93" t="str">
            <v>SATKHIRA</v>
          </cell>
          <cell r="M93">
            <v>41274</v>
          </cell>
          <cell r="N93" t="str">
            <v>Nutrition</v>
          </cell>
          <cell r="O93" t="str">
            <v>SATKHIRA</v>
          </cell>
          <cell r="P93" t="str">
            <v>T</v>
          </cell>
          <cell r="Q93">
            <v>2</v>
          </cell>
          <cell r="R93">
            <v>1</v>
          </cell>
          <cell r="S93">
            <v>0.51780821917808217</v>
          </cell>
          <cell r="T93" t="str">
            <v>Temporary</v>
          </cell>
          <cell r="U93">
            <v>13</v>
          </cell>
          <cell r="V93">
            <v>90</v>
          </cell>
          <cell r="W93">
            <v>41114</v>
          </cell>
          <cell r="X93">
            <v>40</v>
          </cell>
          <cell r="Y93">
            <v>5</v>
          </cell>
          <cell r="Z93">
            <v>22</v>
          </cell>
          <cell r="AA93" t="str">
            <v>T21</v>
          </cell>
        </row>
        <row r="94">
          <cell r="A94" t="str">
            <v>SK011</v>
          </cell>
          <cell r="B94" t="str">
            <v xml:space="preserve">Md. Atikul </v>
          </cell>
          <cell r="C94" t="str">
            <v>Islam</v>
          </cell>
          <cell r="E94" t="str">
            <v>male</v>
          </cell>
          <cell r="F94">
            <v>41024</v>
          </cell>
          <cell r="G94" t="str">
            <v>Nutrition Program Monitor CMAM</v>
          </cell>
          <cell r="H94" t="str">
            <v>Md. Sameul</v>
          </cell>
          <cell r="I94" t="str">
            <v>SATKHIRA</v>
          </cell>
          <cell r="M94">
            <v>41274</v>
          </cell>
          <cell r="N94" t="str">
            <v>Nutrition</v>
          </cell>
          <cell r="O94" t="str">
            <v>SATKHIRA</v>
          </cell>
          <cell r="P94" t="str">
            <v>T</v>
          </cell>
          <cell r="Q94">
            <v>2</v>
          </cell>
          <cell r="R94">
            <v>1</v>
          </cell>
          <cell r="S94">
            <v>0.51780821917808217</v>
          </cell>
          <cell r="T94" t="str">
            <v>Temporary</v>
          </cell>
          <cell r="U94">
            <v>13</v>
          </cell>
          <cell r="V94">
            <v>90</v>
          </cell>
          <cell r="W94">
            <v>41114</v>
          </cell>
          <cell r="X94">
            <v>40</v>
          </cell>
          <cell r="Y94">
            <v>5</v>
          </cell>
          <cell r="Z94">
            <v>22</v>
          </cell>
          <cell r="AA94" t="str">
            <v>T21</v>
          </cell>
        </row>
        <row r="95">
          <cell r="A95" t="str">
            <v>SK012</v>
          </cell>
          <cell r="B95" t="str">
            <v xml:space="preserve">Md. Maksedul </v>
          </cell>
          <cell r="C95" t="str">
            <v>Alam</v>
          </cell>
          <cell r="E95" t="str">
            <v>male</v>
          </cell>
          <cell r="F95">
            <v>41024</v>
          </cell>
          <cell r="G95" t="str">
            <v>Nutrition Program Monitor CMAM</v>
          </cell>
          <cell r="H95" t="str">
            <v>Md. Sameul</v>
          </cell>
          <cell r="I95" t="str">
            <v>SATKHIRA</v>
          </cell>
          <cell r="M95">
            <v>41274</v>
          </cell>
          <cell r="N95" t="str">
            <v>Nutrition</v>
          </cell>
          <cell r="O95" t="str">
            <v>SATKHIRA</v>
          </cell>
          <cell r="P95" t="str">
            <v>T</v>
          </cell>
          <cell r="Q95">
            <v>2</v>
          </cell>
          <cell r="R95">
            <v>1</v>
          </cell>
          <cell r="S95">
            <v>0.51780821917808217</v>
          </cell>
          <cell r="T95" t="str">
            <v>Temporary</v>
          </cell>
          <cell r="U95">
            <v>13</v>
          </cell>
          <cell r="V95">
            <v>90</v>
          </cell>
          <cell r="W95">
            <v>41114</v>
          </cell>
          <cell r="X95">
            <v>40</v>
          </cell>
          <cell r="Y95">
            <v>5</v>
          </cell>
          <cell r="Z95">
            <v>22</v>
          </cell>
          <cell r="AA95" t="str">
            <v>T21</v>
          </cell>
        </row>
        <row r="96">
          <cell r="A96" t="str">
            <v>SK013</v>
          </cell>
          <cell r="B96" t="str">
            <v xml:space="preserve">Nimmi </v>
          </cell>
          <cell r="C96" t="str">
            <v>Hossain</v>
          </cell>
          <cell r="E96" t="str">
            <v>female</v>
          </cell>
          <cell r="F96">
            <v>41024</v>
          </cell>
          <cell r="G96" t="str">
            <v>Nutrition Program Monitor CMAM</v>
          </cell>
          <cell r="H96" t="str">
            <v>Md. Sameul</v>
          </cell>
          <cell r="I96" t="str">
            <v>SATKHIRA</v>
          </cell>
          <cell r="M96">
            <v>41274</v>
          </cell>
          <cell r="N96" t="str">
            <v>Nutrition</v>
          </cell>
          <cell r="O96" t="str">
            <v>SATKHIRA</v>
          </cell>
          <cell r="P96" t="str">
            <v>T</v>
          </cell>
          <cell r="Q96">
            <v>2</v>
          </cell>
          <cell r="R96">
            <v>1</v>
          </cell>
          <cell r="S96">
            <v>0.51780821917808217</v>
          </cell>
          <cell r="T96" t="str">
            <v>Temporary</v>
          </cell>
          <cell r="U96">
            <v>13</v>
          </cell>
          <cell r="V96">
            <v>90</v>
          </cell>
          <cell r="W96">
            <v>41114</v>
          </cell>
          <cell r="X96">
            <v>40</v>
          </cell>
          <cell r="Y96">
            <v>5</v>
          </cell>
          <cell r="Z96">
            <v>22</v>
          </cell>
          <cell r="AA96" t="str">
            <v>T21</v>
          </cell>
        </row>
        <row r="97">
          <cell r="A97" t="str">
            <v>SK014</v>
          </cell>
          <cell r="B97" t="str">
            <v xml:space="preserve">Md. Dilsad </v>
          </cell>
          <cell r="C97" t="str">
            <v>Ali</v>
          </cell>
          <cell r="E97" t="str">
            <v>male</v>
          </cell>
          <cell r="F97">
            <v>41024</v>
          </cell>
          <cell r="G97" t="str">
            <v>Nutrition Program Monitor CMAM</v>
          </cell>
          <cell r="H97" t="str">
            <v>Md. Sameul</v>
          </cell>
          <cell r="I97" t="str">
            <v>SATKHIRA</v>
          </cell>
          <cell r="M97">
            <v>41274</v>
          </cell>
          <cell r="N97" t="str">
            <v>Nutrition</v>
          </cell>
          <cell r="O97" t="str">
            <v>SATKHIRA</v>
          </cell>
          <cell r="P97" t="str">
            <v>T</v>
          </cell>
          <cell r="Q97">
            <v>2</v>
          </cell>
          <cell r="R97">
            <v>1</v>
          </cell>
          <cell r="S97">
            <v>0.51780821917808217</v>
          </cell>
          <cell r="T97" t="str">
            <v>Temporary</v>
          </cell>
          <cell r="U97">
            <v>13</v>
          </cell>
          <cell r="V97">
            <v>90</v>
          </cell>
          <cell r="W97">
            <v>41114</v>
          </cell>
          <cell r="X97">
            <v>40</v>
          </cell>
          <cell r="Y97">
            <v>5</v>
          </cell>
          <cell r="Z97">
            <v>22</v>
          </cell>
          <cell r="AA97" t="str">
            <v>T21</v>
          </cell>
        </row>
        <row r="98">
          <cell r="A98" t="str">
            <v>SK015</v>
          </cell>
          <cell r="B98" t="str">
            <v xml:space="preserve">Abdullah </v>
          </cell>
          <cell r="C98" t="str">
            <v>Al- Amin</v>
          </cell>
          <cell r="E98" t="str">
            <v>male</v>
          </cell>
          <cell r="F98">
            <v>41024</v>
          </cell>
          <cell r="G98" t="str">
            <v>Nutrition Program Monitor CMAM</v>
          </cell>
          <cell r="H98" t="str">
            <v>Md. Sameul</v>
          </cell>
          <cell r="I98" t="str">
            <v>SATKHIRA</v>
          </cell>
          <cell r="M98">
            <v>41274</v>
          </cell>
          <cell r="N98" t="str">
            <v>Nutrition</v>
          </cell>
          <cell r="O98" t="str">
            <v>SATKHIRA</v>
          </cell>
          <cell r="P98" t="str">
            <v>T</v>
          </cell>
          <cell r="Q98">
            <v>2</v>
          </cell>
          <cell r="R98">
            <v>1</v>
          </cell>
          <cell r="S98">
            <v>0.51780821917808217</v>
          </cell>
          <cell r="T98" t="str">
            <v>Temporary</v>
          </cell>
          <cell r="U98">
            <v>13</v>
          </cell>
          <cell r="V98">
            <v>90</v>
          </cell>
          <cell r="W98">
            <v>41114</v>
          </cell>
          <cell r="X98">
            <v>40</v>
          </cell>
          <cell r="Y98">
            <v>5</v>
          </cell>
          <cell r="Z98">
            <v>22</v>
          </cell>
          <cell r="AA98" t="str">
            <v>T21</v>
          </cell>
        </row>
        <row r="99">
          <cell r="A99" t="str">
            <v>SK016</v>
          </cell>
          <cell r="B99" t="str">
            <v xml:space="preserve">Salema </v>
          </cell>
          <cell r="C99" t="str">
            <v>Khatun</v>
          </cell>
          <cell r="E99" t="str">
            <v>female</v>
          </cell>
          <cell r="F99">
            <v>41027</v>
          </cell>
          <cell r="G99" t="str">
            <v>Nutrition Program Monitor CMAM</v>
          </cell>
          <cell r="H99" t="str">
            <v>Md. Sameul</v>
          </cell>
          <cell r="I99" t="str">
            <v>SATKHIRA</v>
          </cell>
          <cell r="M99">
            <v>41274</v>
          </cell>
          <cell r="N99" t="str">
            <v>Nutrition</v>
          </cell>
          <cell r="O99" t="str">
            <v>SATKHIRA</v>
          </cell>
          <cell r="P99" t="str">
            <v>T</v>
          </cell>
          <cell r="Q99">
            <v>2</v>
          </cell>
          <cell r="R99">
            <v>1</v>
          </cell>
          <cell r="S99">
            <v>0.50958904109589043</v>
          </cell>
          <cell r="T99" t="str">
            <v>Temporary</v>
          </cell>
          <cell r="U99">
            <v>13</v>
          </cell>
          <cell r="V99">
            <v>90</v>
          </cell>
          <cell r="W99">
            <v>41117</v>
          </cell>
          <cell r="X99">
            <v>40</v>
          </cell>
          <cell r="Y99">
            <v>5</v>
          </cell>
          <cell r="Z99">
            <v>22</v>
          </cell>
          <cell r="AA99" t="str">
            <v>T21</v>
          </cell>
        </row>
        <row r="100">
          <cell r="A100" t="str">
            <v>SK017</v>
          </cell>
          <cell r="B100" t="str">
            <v xml:space="preserve">Saleha </v>
          </cell>
          <cell r="C100" t="str">
            <v>Khatun</v>
          </cell>
          <cell r="E100" t="str">
            <v>female</v>
          </cell>
          <cell r="F100">
            <v>41024</v>
          </cell>
          <cell r="G100" t="str">
            <v>Nutrition Program Monitor CMAM</v>
          </cell>
          <cell r="H100" t="str">
            <v>Md. Sameul</v>
          </cell>
          <cell r="I100" t="str">
            <v>SATKHIRA</v>
          </cell>
          <cell r="M100">
            <v>41274</v>
          </cell>
          <cell r="N100" t="str">
            <v>Nutrition</v>
          </cell>
          <cell r="O100" t="str">
            <v>SATKHIRA</v>
          </cell>
          <cell r="P100" t="str">
            <v>T</v>
          </cell>
          <cell r="Q100">
            <v>2</v>
          </cell>
          <cell r="R100">
            <v>1</v>
          </cell>
          <cell r="S100">
            <v>0.51780821917808217</v>
          </cell>
          <cell r="T100" t="str">
            <v>Temporary</v>
          </cell>
          <cell r="U100">
            <v>13</v>
          </cell>
          <cell r="V100">
            <v>90</v>
          </cell>
          <cell r="W100">
            <v>41114</v>
          </cell>
          <cell r="X100">
            <v>40</v>
          </cell>
          <cell r="Y100">
            <v>5</v>
          </cell>
          <cell r="Z100">
            <v>22</v>
          </cell>
          <cell r="AA100" t="str">
            <v>T21</v>
          </cell>
        </row>
        <row r="101">
          <cell r="A101" t="str">
            <v>SK018</v>
          </cell>
          <cell r="B101" t="str">
            <v xml:space="preserve">Sharmin </v>
          </cell>
          <cell r="C101" t="str">
            <v>Naher</v>
          </cell>
          <cell r="E101" t="str">
            <v>female</v>
          </cell>
          <cell r="F101">
            <v>41027</v>
          </cell>
          <cell r="G101" t="str">
            <v>Nutrition Program Monitor CMAM</v>
          </cell>
          <cell r="H101" t="str">
            <v>Md. Sameul</v>
          </cell>
          <cell r="I101" t="str">
            <v>SATKHIRA</v>
          </cell>
          <cell r="M101">
            <v>41274</v>
          </cell>
          <cell r="N101" t="str">
            <v>Nutrition</v>
          </cell>
          <cell r="O101" t="str">
            <v>SATKHIRA</v>
          </cell>
          <cell r="P101" t="str">
            <v>T</v>
          </cell>
          <cell r="Q101">
            <v>2</v>
          </cell>
          <cell r="R101">
            <v>1</v>
          </cell>
          <cell r="S101">
            <v>0.50958904109589043</v>
          </cell>
          <cell r="T101" t="str">
            <v>Temporary</v>
          </cell>
          <cell r="U101">
            <v>13</v>
          </cell>
          <cell r="V101">
            <v>90</v>
          </cell>
          <cell r="W101">
            <v>41117</v>
          </cell>
          <cell r="X101">
            <v>40</v>
          </cell>
          <cell r="Y101">
            <v>5</v>
          </cell>
          <cell r="Z101">
            <v>22</v>
          </cell>
          <cell r="AA101" t="str">
            <v>T21</v>
          </cell>
        </row>
        <row r="102">
          <cell r="A102" t="str">
            <v>SK019</v>
          </cell>
          <cell r="B102" t="str">
            <v>Md. Alimul</v>
          </cell>
          <cell r="C102" t="str">
            <v xml:space="preserve"> Islam</v>
          </cell>
          <cell r="E102" t="str">
            <v>male</v>
          </cell>
          <cell r="F102">
            <v>41024</v>
          </cell>
          <cell r="G102" t="str">
            <v>Nutrition Program Monitor CMAM</v>
          </cell>
          <cell r="H102" t="str">
            <v>Md. Sameul</v>
          </cell>
          <cell r="I102" t="str">
            <v>SATKHIRA</v>
          </cell>
          <cell r="M102">
            <v>41274</v>
          </cell>
          <cell r="N102" t="str">
            <v>Nutrition</v>
          </cell>
          <cell r="O102" t="str">
            <v>SATKHIRA</v>
          </cell>
          <cell r="P102" t="str">
            <v>T</v>
          </cell>
          <cell r="Q102">
            <v>2</v>
          </cell>
          <cell r="R102">
            <v>1</v>
          </cell>
          <cell r="S102">
            <v>0.51780821917808217</v>
          </cell>
          <cell r="T102" t="str">
            <v>Temporary</v>
          </cell>
          <cell r="U102">
            <v>13</v>
          </cell>
          <cell r="V102">
            <v>90</v>
          </cell>
          <cell r="W102">
            <v>41114</v>
          </cell>
          <cell r="X102">
            <v>40</v>
          </cell>
          <cell r="Y102">
            <v>5</v>
          </cell>
          <cell r="Z102">
            <v>22</v>
          </cell>
          <cell r="AA102" t="str">
            <v>T21</v>
          </cell>
        </row>
        <row r="103">
          <cell r="A103" t="str">
            <v>IYCF005</v>
          </cell>
          <cell r="B103" t="str">
            <v xml:space="preserve">Bidhan </v>
          </cell>
          <cell r="C103" t="str">
            <v>Chandra Mohanta</v>
          </cell>
          <cell r="E103" t="str">
            <v>male</v>
          </cell>
          <cell r="F103">
            <v>40615</v>
          </cell>
          <cell r="G103" t="str">
            <v>Nutrition Program Monitor CMAM</v>
          </cell>
          <cell r="H103" t="str">
            <v>Md. Sameul</v>
          </cell>
          <cell r="I103" t="str">
            <v>SATKHIRA</v>
          </cell>
          <cell r="J103">
            <v>41030</v>
          </cell>
          <cell r="M103">
            <v>41274</v>
          </cell>
          <cell r="N103" t="str">
            <v>Nutrition</v>
          </cell>
          <cell r="O103" t="str">
            <v>SATKHIRA</v>
          </cell>
          <cell r="P103" t="str">
            <v>T</v>
          </cell>
          <cell r="Q103">
            <v>2</v>
          </cell>
          <cell r="R103">
            <v>1</v>
          </cell>
          <cell r="S103">
            <v>1.6383561643835616</v>
          </cell>
          <cell r="T103" t="str">
            <v>Temporary</v>
          </cell>
          <cell r="U103">
            <v>0</v>
          </cell>
          <cell r="V103">
            <v>0</v>
          </cell>
          <cell r="W103">
            <v>40615</v>
          </cell>
          <cell r="X103">
            <v>40</v>
          </cell>
          <cell r="Y103">
            <v>5</v>
          </cell>
          <cell r="Z103">
            <v>22</v>
          </cell>
          <cell r="AA103" t="str">
            <v>T21</v>
          </cell>
        </row>
        <row r="104">
          <cell r="A104" t="str">
            <v>SK020</v>
          </cell>
          <cell r="B104" t="str">
            <v xml:space="preserve">Abdullah </v>
          </cell>
          <cell r="C104" t="str">
            <v>Al- Mamun</v>
          </cell>
          <cell r="E104" t="str">
            <v>male</v>
          </cell>
          <cell r="F104">
            <v>41045</v>
          </cell>
          <cell r="G104" t="str">
            <v>Program Manager Food Security &amp; Livelihoods</v>
          </cell>
          <cell r="H104" t="str">
            <v>Mr. Damien</v>
          </cell>
          <cell r="I104" t="str">
            <v>SATKHIRA</v>
          </cell>
          <cell r="M104">
            <v>41333</v>
          </cell>
          <cell r="N104" t="str">
            <v>Food Security</v>
          </cell>
          <cell r="O104" t="str">
            <v>SATKHIRA</v>
          </cell>
          <cell r="P104" t="str">
            <v>M</v>
          </cell>
          <cell r="Q104">
            <v>2</v>
          </cell>
          <cell r="R104">
            <v>1</v>
          </cell>
          <cell r="S104">
            <v>0.46027397260273972</v>
          </cell>
          <cell r="T104" t="str">
            <v>Temporary</v>
          </cell>
          <cell r="U104">
            <v>13</v>
          </cell>
          <cell r="V104">
            <v>90</v>
          </cell>
          <cell r="W104">
            <v>41135</v>
          </cell>
          <cell r="X104">
            <v>40</v>
          </cell>
          <cell r="Y104">
            <v>5</v>
          </cell>
          <cell r="Z104">
            <v>22</v>
          </cell>
          <cell r="AA104" t="str">
            <v>M21</v>
          </cell>
        </row>
        <row r="105">
          <cell r="A105" t="str">
            <v>SK021</v>
          </cell>
          <cell r="B105" t="str">
            <v>Sujit</v>
          </cell>
          <cell r="C105" t="str">
            <v>Kumar Mondal</v>
          </cell>
          <cell r="E105" t="str">
            <v>male</v>
          </cell>
          <cell r="F105">
            <v>41056</v>
          </cell>
          <cell r="G105" t="str">
            <v>Base Log/Admin Manager</v>
          </cell>
          <cell r="H105" t="str">
            <v>Mr.Igor</v>
          </cell>
          <cell r="I105" t="str">
            <v>SATKHIRA</v>
          </cell>
          <cell r="M105">
            <v>41425</v>
          </cell>
          <cell r="N105" t="str">
            <v>Logistics</v>
          </cell>
          <cell r="O105" t="str">
            <v>SATKHIRA</v>
          </cell>
          <cell r="P105" t="str">
            <v>M</v>
          </cell>
          <cell r="Q105">
            <v>1</v>
          </cell>
          <cell r="R105">
            <v>1</v>
          </cell>
          <cell r="S105">
            <v>0.43013698630136987</v>
          </cell>
          <cell r="T105" t="str">
            <v>Temporary</v>
          </cell>
          <cell r="U105">
            <v>13</v>
          </cell>
          <cell r="V105">
            <v>90</v>
          </cell>
          <cell r="W105">
            <v>41146</v>
          </cell>
          <cell r="X105">
            <v>40</v>
          </cell>
          <cell r="Y105">
            <v>5</v>
          </cell>
          <cell r="Z105">
            <v>22</v>
          </cell>
          <cell r="AA105" t="str">
            <v>M11</v>
          </cell>
        </row>
        <row r="106">
          <cell r="A106" t="str">
            <v>CO198</v>
          </cell>
          <cell r="B106" t="str">
            <v>Md.</v>
          </cell>
          <cell r="C106" t="str">
            <v>Helal Uddin</v>
          </cell>
          <cell r="E106" t="str">
            <v>male</v>
          </cell>
          <cell r="F106">
            <v>41063</v>
          </cell>
          <cell r="G106" t="str">
            <v>Supervisor-Food Security and Livelihoods</v>
          </cell>
          <cell r="H106" t="str">
            <v>Mamun</v>
          </cell>
          <cell r="I106" t="str">
            <v>SATKHIRA</v>
          </cell>
          <cell r="M106">
            <v>41425</v>
          </cell>
          <cell r="N106" t="str">
            <v>Food Security</v>
          </cell>
          <cell r="O106" t="str">
            <v>SATKHIRA</v>
          </cell>
          <cell r="P106" t="str">
            <v>T</v>
          </cell>
          <cell r="Q106">
            <v>3</v>
          </cell>
          <cell r="R106">
            <v>1</v>
          </cell>
          <cell r="S106">
            <v>0.41095890410958902</v>
          </cell>
          <cell r="T106" t="str">
            <v>Temporary</v>
          </cell>
          <cell r="U106">
            <v>13</v>
          </cell>
          <cell r="V106">
            <v>90</v>
          </cell>
          <cell r="W106">
            <v>41153</v>
          </cell>
          <cell r="X106">
            <v>40</v>
          </cell>
          <cell r="Y106">
            <v>5</v>
          </cell>
          <cell r="Z106">
            <v>22</v>
          </cell>
          <cell r="AA106" t="str">
            <v>T31</v>
          </cell>
        </row>
        <row r="107">
          <cell r="A107" t="str">
            <v>SK022</v>
          </cell>
          <cell r="B107" t="str">
            <v xml:space="preserve">Komal </v>
          </cell>
          <cell r="C107" t="str">
            <v>Shimul Costa</v>
          </cell>
          <cell r="E107" t="str">
            <v>male</v>
          </cell>
          <cell r="F107">
            <v>41072</v>
          </cell>
          <cell r="G107" t="str">
            <v>Housekeeper</v>
          </cell>
          <cell r="H107" t="str">
            <v>Sujit</v>
          </cell>
          <cell r="I107" t="str">
            <v>SATKHIRA</v>
          </cell>
          <cell r="M107">
            <v>41305</v>
          </cell>
          <cell r="N107" t="str">
            <v>Administration</v>
          </cell>
          <cell r="O107" t="str">
            <v>SATKHIRA</v>
          </cell>
          <cell r="P107" t="str">
            <v>E</v>
          </cell>
          <cell r="Q107">
            <v>2</v>
          </cell>
          <cell r="R107">
            <v>1</v>
          </cell>
          <cell r="S107">
            <v>0.38630136986301372</v>
          </cell>
          <cell r="T107" t="str">
            <v>Temporary</v>
          </cell>
          <cell r="U107">
            <v>13</v>
          </cell>
          <cell r="V107">
            <v>90</v>
          </cell>
          <cell r="W107">
            <v>41162</v>
          </cell>
          <cell r="X107">
            <v>40</v>
          </cell>
          <cell r="Y107">
            <v>5</v>
          </cell>
          <cell r="Z107">
            <v>22</v>
          </cell>
          <cell r="AA107" t="str">
            <v>E21</v>
          </cell>
        </row>
        <row r="108">
          <cell r="A108" t="str">
            <v>SK023</v>
          </cell>
          <cell r="B108" t="str">
            <v>Mir</v>
          </cell>
          <cell r="C108" t="str">
            <v>Hasan Ali</v>
          </cell>
          <cell r="E108" t="str">
            <v>male</v>
          </cell>
          <cell r="F108">
            <v>41091</v>
          </cell>
          <cell r="G108" t="str">
            <v>Watchman</v>
          </cell>
          <cell r="H108" t="str">
            <v>Sujit</v>
          </cell>
          <cell r="I108" t="str">
            <v>SATKHIRA</v>
          </cell>
          <cell r="M108">
            <v>41274</v>
          </cell>
          <cell r="N108" t="str">
            <v>Logistics</v>
          </cell>
          <cell r="O108" t="str">
            <v>SATKHIRA</v>
          </cell>
          <cell r="P108" t="str">
            <v>E</v>
          </cell>
          <cell r="Q108">
            <v>1</v>
          </cell>
          <cell r="R108">
            <v>1</v>
          </cell>
          <cell r="S108">
            <v>0.33424657534246577</v>
          </cell>
          <cell r="T108" t="str">
            <v>Temporary</v>
          </cell>
          <cell r="U108">
            <v>6</v>
          </cell>
          <cell r="V108">
            <v>42</v>
          </cell>
          <cell r="W108">
            <v>41133</v>
          </cell>
          <cell r="X108">
            <v>40</v>
          </cell>
          <cell r="Y108">
            <v>5</v>
          </cell>
          <cell r="Z108">
            <v>22</v>
          </cell>
          <cell r="AA108" t="str">
            <v>E11</v>
          </cell>
        </row>
        <row r="109">
          <cell r="A109" t="str">
            <v>SK024</v>
          </cell>
          <cell r="B109" t="str">
            <v xml:space="preserve">Ronojit </v>
          </cell>
          <cell r="C109" t="str">
            <v>Tahsilder</v>
          </cell>
          <cell r="E109" t="str">
            <v>male</v>
          </cell>
          <cell r="F109">
            <v>41091</v>
          </cell>
          <cell r="G109" t="str">
            <v>Watchman</v>
          </cell>
          <cell r="H109" t="str">
            <v>Sujit</v>
          </cell>
          <cell r="I109" t="str">
            <v>SATKHIRA</v>
          </cell>
          <cell r="M109">
            <v>41274</v>
          </cell>
          <cell r="N109" t="str">
            <v>Logistics</v>
          </cell>
          <cell r="O109" t="str">
            <v>SATKHIRA</v>
          </cell>
          <cell r="P109" t="str">
            <v>E</v>
          </cell>
          <cell r="Q109">
            <v>1</v>
          </cell>
          <cell r="R109">
            <v>1</v>
          </cell>
          <cell r="S109">
            <v>0.33424657534246577</v>
          </cell>
          <cell r="T109" t="str">
            <v>Temporary</v>
          </cell>
          <cell r="U109">
            <v>6</v>
          </cell>
          <cell r="V109">
            <v>42</v>
          </cell>
          <cell r="W109">
            <v>41133</v>
          </cell>
          <cell r="X109">
            <v>40</v>
          </cell>
          <cell r="Y109">
            <v>5</v>
          </cell>
          <cell r="Z109">
            <v>22</v>
          </cell>
          <cell r="AA109" t="str">
            <v>E11</v>
          </cell>
        </row>
        <row r="110">
          <cell r="A110" t="str">
            <v>SK025</v>
          </cell>
          <cell r="B110" t="str">
            <v xml:space="preserve">Md. </v>
          </cell>
          <cell r="C110" t="str">
            <v>Mamunur Rashid</v>
          </cell>
          <cell r="E110" t="str">
            <v>male</v>
          </cell>
          <cell r="F110">
            <v>41091</v>
          </cell>
          <cell r="G110" t="str">
            <v>Watchman</v>
          </cell>
          <cell r="H110" t="str">
            <v>Sujit</v>
          </cell>
          <cell r="I110" t="str">
            <v>SATKHIRA</v>
          </cell>
          <cell r="M110">
            <v>41274</v>
          </cell>
          <cell r="N110" t="str">
            <v>Logistics</v>
          </cell>
          <cell r="O110" t="str">
            <v>SATKHIRA</v>
          </cell>
          <cell r="P110" t="str">
            <v>E</v>
          </cell>
          <cell r="Q110">
            <v>1</v>
          </cell>
          <cell r="R110">
            <v>1</v>
          </cell>
          <cell r="S110">
            <v>0.33424657534246577</v>
          </cell>
          <cell r="T110" t="str">
            <v>Temporary</v>
          </cell>
          <cell r="U110">
            <v>6</v>
          </cell>
          <cell r="V110">
            <v>42</v>
          </cell>
          <cell r="W110">
            <v>41133</v>
          </cell>
          <cell r="X110">
            <v>40</v>
          </cell>
          <cell r="Y110">
            <v>5</v>
          </cell>
          <cell r="Z110">
            <v>22</v>
          </cell>
          <cell r="AA110" t="str">
            <v>E11</v>
          </cell>
        </row>
        <row r="111">
          <cell r="A111" t="str">
            <v>SK026</v>
          </cell>
          <cell r="B111" t="str">
            <v>Md.</v>
          </cell>
          <cell r="C111" t="str">
            <v>Abdus Salam</v>
          </cell>
          <cell r="E111" t="str">
            <v>male</v>
          </cell>
          <cell r="F111">
            <v>41098</v>
          </cell>
          <cell r="G111" t="str">
            <v>Watchman</v>
          </cell>
          <cell r="H111" t="str">
            <v>Sujit</v>
          </cell>
          <cell r="I111" t="str">
            <v>SATKHIRA</v>
          </cell>
          <cell r="M111">
            <v>41274</v>
          </cell>
          <cell r="N111" t="str">
            <v>Logistics</v>
          </cell>
          <cell r="O111" t="str">
            <v>SATKHIRA</v>
          </cell>
          <cell r="P111" t="str">
            <v>E</v>
          </cell>
          <cell r="Q111">
            <v>1</v>
          </cell>
          <cell r="R111">
            <v>1</v>
          </cell>
          <cell r="S111">
            <v>0.31506849315068491</v>
          </cell>
          <cell r="T111" t="str">
            <v>Temporary</v>
          </cell>
          <cell r="U111">
            <v>6</v>
          </cell>
          <cell r="V111">
            <v>42</v>
          </cell>
          <cell r="W111">
            <v>41140</v>
          </cell>
          <cell r="X111">
            <v>40</v>
          </cell>
          <cell r="Y111">
            <v>5</v>
          </cell>
          <cell r="Z111">
            <v>22</v>
          </cell>
          <cell r="AA111" t="str">
            <v>E11</v>
          </cell>
        </row>
        <row r="112">
          <cell r="A112" t="str">
            <v>BD035</v>
          </cell>
          <cell r="B112" t="str">
            <v>Alan Argho</v>
          </cell>
          <cell r="C112" t="str">
            <v xml:space="preserve"> Malakar</v>
          </cell>
          <cell r="E112" t="str">
            <v>male</v>
          </cell>
          <cell r="F112">
            <v>39852</v>
          </cell>
          <cell r="G112" t="str">
            <v>Base Administrator</v>
          </cell>
          <cell r="H112" t="str">
            <v>Ann</v>
          </cell>
          <cell r="I112" t="str">
            <v>Cox's Bazar Office</v>
          </cell>
          <cell r="J112">
            <v>40695</v>
          </cell>
          <cell r="K112">
            <v>41153</v>
          </cell>
          <cell r="M112">
            <v>41517</v>
          </cell>
          <cell r="N112" t="str">
            <v>Administration</v>
          </cell>
          <cell r="O112" t="str">
            <v>COX'S BAZAR</v>
          </cell>
          <cell r="P112" t="str">
            <v>M</v>
          </cell>
          <cell r="Q112">
            <v>2</v>
          </cell>
          <cell r="R112">
            <v>1</v>
          </cell>
          <cell r="S112">
            <v>3.7287671232876711</v>
          </cell>
          <cell r="T112" t="str">
            <v>Temporary</v>
          </cell>
          <cell r="U112">
            <v>0</v>
          </cell>
          <cell r="V112">
            <v>0</v>
          </cell>
          <cell r="W112">
            <v>39852</v>
          </cell>
          <cell r="X112">
            <v>40</v>
          </cell>
          <cell r="Y112">
            <v>5</v>
          </cell>
          <cell r="Z112">
            <v>22</v>
          </cell>
          <cell r="AA112" t="str">
            <v>M21</v>
          </cell>
          <cell r="AB112">
            <v>1</v>
          </cell>
        </row>
        <row r="113">
          <cell r="A113" t="str">
            <v>CoE007</v>
          </cell>
          <cell r="B113" t="str">
            <v>Md. Rafiqul</v>
          </cell>
          <cell r="C113" t="str">
            <v>Hasan</v>
          </cell>
          <cell r="E113" t="str">
            <v>male</v>
          </cell>
          <cell r="F113">
            <v>39957</v>
          </cell>
          <cell r="G113" t="str">
            <v>Data Entry Officer</v>
          </cell>
          <cell r="I113" t="str">
            <v>Cox's Bazar Office</v>
          </cell>
          <cell r="M113">
            <v>41274</v>
          </cell>
          <cell r="N113" t="str">
            <v>Nutrition</v>
          </cell>
          <cell r="O113" t="str">
            <v>COX'S BAZAR</v>
          </cell>
          <cell r="P113" t="str">
            <v>T</v>
          </cell>
          <cell r="Q113">
            <v>1</v>
          </cell>
          <cell r="R113">
            <v>3</v>
          </cell>
          <cell r="S113">
            <v>3.441095890410959</v>
          </cell>
          <cell r="T113" t="str">
            <v>Temporary</v>
          </cell>
          <cell r="U113">
            <v>0</v>
          </cell>
          <cell r="W113">
            <v>39957</v>
          </cell>
          <cell r="X113">
            <v>40</v>
          </cell>
          <cell r="Y113">
            <v>5</v>
          </cell>
          <cell r="Z113">
            <v>22</v>
          </cell>
          <cell r="AA113" t="str">
            <v>T13</v>
          </cell>
        </row>
        <row r="114">
          <cell r="A114" t="str">
            <v xml:space="preserve"> CoE011</v>
          </cell>
          <cell r="B114" t="str">
            <v xml:space="preserve">Mohammad Belal </v>
          </cell>
          <cell r="C114" t="str">
            <v>Uddin</v>
          </cell>
          <cell r="E114" t="str">
            <v>male</v>
          </cell>
          <cell r="F114">
            <v>39960</v>
          </cell>
          <cell r="G114" t="str">
            <v>Team Leader Sanitation</v>
          </cell>
          <cell r="I114" t="str">
            <v>Ukhiya - EMOP</v>
          </cell>
          <cell r="M114">
            <v>41274</v>
          </cell>
          <cell r="N114" t="str">
            <v>Wash</v>
          </cell>
          <cell r="O114" t="str">
            <v>COX'S BAZAR</v>
          </cell>
          <cell r="P114" t="str">
            <v>T</v>
          </cell>
          <cell r="Q114">
            <v>2</v>
          </cell>
          <cell r="R114">
            <v>4</v>
          </cell>
          <cell r="S114">
            <v>3.4328767123287673</v>
          </cell>
          <cell r="T114" t="str">
            <v>Temporary</v>
          </cell>
          <cell r="U114">
            <v>0</v>
          </cell>
          <cell r="W114">
            <v>39960</v>
          </cell>
          <cell r="X114">
            <v>40</v>
          </cell>
          <cell r="Y114">
            <v>5</v>
          </cell>
          <cell r="Z114">
            <v>22</v>
          </cell>
          <cell r="AA114" t="str">
            <v>T24</v>
          </cell>
        </row>
        <row r="115">
          <cell r="A115" t="str">
            <v xml:space="preserve"> CoE015</v>
          </cell>
          <cell r="B115" t="str">
            <v>Ratna</v>
          </cell>
          <cell r="C115" t="str">
            <v>Das</v>
          </cell>
          <cell r="E115" t="str">
            <v>female</v>
          </cell>
          <cell r="F115">
            <v>39966</v>
          </cell>
          <cell r="G115" t="str">
            <v>Cleaner Office</v>
          </cell>
          <cell r="I115" t="str">
            <v>Ukhiya office</v>
          </cell>
          <cell r="M115">
            <v>41274</v>
          </cell>
          <cell r="N115" t="str">
            <v>Administration</v>
          </cell>
          <cell r="O115" t="str">
            <v>COX'S BAZAR</v>
          </cell>
          <cell r="P115" t="str">
            <v>E</v>
          </cell>
          <cell r="Q115">
            <v>1</v>
          </cell>
          <cell r="R115">
            <v>3</v>
          </cell>
          <cell r="S115">
            <v>3.4164383561643836</v>
          </cell>
          <cell r="T115" t="str">
            <v>Temporary</v>
          </cell>
          <cell r="U115">
            <v>0</v>
          </cell>
          <cell r="W115">
            <v>39966</v>
          </cell>
          <cell r="X115">
            <v>40</v>
          </cell>
          <cell r="Y115">
            <v>5</v>
          </cell>
          <cell r="Z115">
            <v>22</v>
          </cell>
          <cell r="AA115" t="str">
            <v>E13</v>
          </cell>
        </row>
        <row r="116">
          <cell r="A116" t="str">
            <v xml:space="preserve"> CoE018</v>
          </cell>
          <cell r="B116" t="str">
            <v xml:space="preserve">Aleya </v>
          </cell>
          <cell r="C116" t="str">
            <v>Begum Shimo</v>
          </cell>
          <cell r="E116" t="str">
            <v>female</v>
          </cell>
          <cell r="F116">
            <v>41120</v>
          </cell>
          <cell r="G116" t="str">
            <v>Nurse</v>
          </cell>
          <cell r="I116" t="str">
            <v>Ukhiya - EMOP</v>
          </cell>
          <cell r="M116">
            <v>41182</v>
          </cell>
          <cell r="N116" t="str">
            <v>Nutrition</v>
          </cell>
          <cell r="O116" t="str">
            <v>COX'S BAZAR</v>
          </cell>
          <cell r="P116" t="str">
            <v>T</v>
          </cell>
          <cell r="Q116">
            <v>2</v>
          </cell>
          <cell r="R116">
            <v>4</v>
          </cell>
          <cell r="S116">
            <v>0.25479452054794521</v>
          </cell>
          <cell r="T116" t="str">
            <v>Temporary</v>
          </cell>
          <cell r="U116">
            <v>0</v>
          </cell>
          <cell r="W116">
            <v>41120</v>
          </cell>
          <cell r="X116">
            <v>40</v>
          </cell>
          <cell r="Y116">
            <v>5</v>
          </cell>
          <cell r="Z116">
            <v>22</v>
          </cell>
          <cell r="AA116" t="str">
            <v>T24</v>
          </cell>
        </row>
        <row r="117">
          <cell r="A117" t="str">
            <v xml:space="preserve"> COE019</v>
          </cell>
          <cell r="B117" t="str">
            <v>Nasrin</v>
          </cell>
          <cell r="C117" t="str">
            <v>Sultana</v>
          </cell>
          <cell r="E117" t="str">
            <v>female</v>
          </cell>
          <cell r="F117">
            <v>40422</v>
          </cell>
          <cell r="G117" t="str">
            <v>Outreach Nutrition Supervisor</v>
          </cell>
          <cell r="I117" t="str">
            <v xml:space="preserve">Ukhiya - Kutupalong </v>
          </cell>
          <cell r="M117">
            <v>41274</v>
          </cell>
          <cell r="N117" t="str">
            <v>Nutrition</v>
          </cell>
          <cell r="O117" t="str">
            <v>COX'S BAZAR</v>
          </cell>
          <cell r="P117" t="str">
            <v>T</v>
          </cell>
          <cell r="Q117">
            <v>3</v>
          </cell>
          <cell r="R117">
            <v>1</v>
          </cell>
          <cell r="S117">
            <v>2.1671232876712327</v>
          </cell>
          <cell r="T117" t="str">
            <v>Temporary</v>
          </cell>
          <cell r="U117">
            <v>0</v>
          </cell>
          <cell r="W117">
            <v>40422</v>
          </cell>
          <cell r="X117">
            <v>40</v>
          </cell>
          <cell r="Y117">
            <v>5</v>
          </cell>
          <cell r="Z117">
            <v>22</v>
          </cell>
          <cell r="AA117" t="str">
            <v>T31</v>
          </cell>
        </row>
        <row r="118">
          <cell r="A118" t="str">
            <v xml:space="preserve"> COE020</v>
          </cell>
          <cell r="B118" t="str">
            <v xml:space="preserve">Shakhi </v>
          </cell>
          <cell r="C118" t="str">
            <v xml:space="preserve"> Rani Bosh</v>
          </cell>
          <cell r="E118" t="str">
            <v>female</v>
          </cell>
          <cell r="F118">
            <v>40422</v>
          </cell>
          <cell r="G118" t="str">
            <v>Home Visitor</v>
          </cell>
          <cell r="I118" t="str">
            <v xml:space="preserve">Ukhiya - Kutupalong </v>
          </cell>
          <cell r="M118">
            <v>41274</v>
          </cell>
          <cell r="N118" t="str">
            <v>Nutrition</v>
          </cell>
          <cell r="O118" t="str">
            <v>COX'S BAZAR</v>
          </cell>
          <cell r="P118" t="str">
            <v>E</v>
          </cell>
          <cell r="Q118">
            <v>3</v>
          </cell>
          <cell r="R118">
            <v>3</v>
          </cell>
          <cell r="S118">
            <v>2.1671232876712327</v>
          </cell>
          <cell r="T118" t="str">
            <v>Temporary</v>
          </cell>
          <cell r="U118">
            <v>0</v>
          </cell>
          <cell r="W118">
            <v>40422</v>
          </cell>
          <cell r="X118">
            <v>40</v>
          </cell>
          <cell r="Y118">
            <v>5</v>
          </cell>
          <cell r="Z118">
            <v>22</v>
          </cell>
          <cell r="AA118" t="str">
            <v>E33</v>
          </cell>
        </row>
        <row r="119">
          <cell r="A119" t="str">
            <v xml:space="preserve"> CoE022</v>
          </cell>
          <cell r="B119" t="str">
            <v>Papy</v>
          </cell>
          <cell r="C119" t="str">
            <v>Barua</v>
          </cell>
          <cell r="E119" t="str">
            <v>female</v>
          </cell>
          <cell r="F119">
            <v>40360</v>
          </cell>
          <cell r="G119" t="str">
            <v>Home Visitor</v>
          </cell>
          <cell r="I119" t="str">
            <v>Ukhiya - EMOP</v>
          </cell>
          <cell r="M119">
            <v>41274</v>
          </cell>
          <cell r="N119" t="str">
            <v>Nutrition</v>
          </cell>
          <cell r="O119" t="str">
            <v>COX'S BAZAR</v>
          </cell>
          <cell r="P119" t="str">
            <v>E</v>
          </cell>
          <cell r="Q119">
            <v>3</v>
          </cell>
          <cell r="R119">
            <v>1</v>
          </cell>
          <cell r="S119">
            <v>2.3369863013698629</v>
          </cell>
          <cell r="T119" t="str">
            <v>Temporary</v>
          </cell>
          <cell r="U119">
            <v>0</v>
          </cell>
          <cell r="W119">
            <v>40360</v>
          </cell>
          <cell r="X119">
            <v>40</v>
          </cell>
          <cell r="Y119">
            <v>5</v>
          </cell>
          <cell r="Z119">
            <v>22</v>
          </cell>
          <cell r="AA119" t="str">
            <v>E31</v>
          </cell>
        </row>
        <row r="120">
          <cell r="A120" t="str">
            <v xml:space="preserve"> CoE025</v>
          </cell>
          <cell r="B120" t="str">
            <v>Ranuara</v>
          </cell>
          <cell r="C120" t="str">
            <v xml:space="preserve">Begum </v>
          </cell>
          <cell r="E120" t="str">
            <v>female</v>
          </cell>
          <cell r="F120">
            <v>39995</v>
          </cell>
          <cell r="G120" t="str">
            <v>Psycho Social Worker</v>
          </cell>
          <cell r="I120" t="str">
            <v xml:space="preserve">Ukhiya - Kutupalong </v>
          </cell>
          <cell r="M120">
            <v>41274</v>
          </cell>
          <cell r="N120" t="str">
            <v>Mental Health</v>
          </cell>
          <cell r="O120" t="str">
            <v>COX'S BAZAR</v>
          </cell>
          <cell r="P120" t="str">
            <v>T</v>
          </cell>
          <cell r="Q120">
            <v>1</v>
          </cell>
          <cell r="R120">
            <v>1</v>
          </cell>
          <cell r="S120">
            <v>3.3369863013698629</v>
          </cell>
          <cell r="T120" t="str">
            <v>Temporary</v>
          </cell>
          <cell r="U120">
            <v>0</v>
          </cell>
          <cell r="W120">
            <v>39995</v>
          </cell>
          <cell r="X120">
            <v>40</v>
          </cell>
          <cell r="Y120">
            <v>5</v>
          </cell>
          <cell r="Z120">
            <v>22</v>
          </cell>
          <cell r="AA120" t="str">
            <v>T11</v>
          </cell>
        </row>
        <row r="121">
          <cell r="A121" t="str">
            <v xml:space="preserve"> CoE026</v>
          </cell>
          <cell r="B121" t="str">
            <v>Farid</v>
          </cell>
          <cell r="C121" t="str">
            <v>Alam</v>
          </cell>
          <cell r="E121" t="str">
            <v>male</v>
          </cell>
          <cell r="F121">
            <v>39995</v>
          </cell>
          <cell r="G121" t="str">
            <v>Watchman</v>
          </cell>
          <cell r="I121" t="str">
            <v xml:space="preserve">Ukhiya - Kutupalong </v>
          </cell>
          <cell r="M121">
            <v>41274</v>
          </cell>
          <cell r="N121" t="str">
            <v>Logistics</v>
          </cell>
          <cell r="O121" t="str">
            <v>COX'S BAZAR</v>
          </cell>
          <cell r="P121" t="str">
            <v>E</v>
          </cell>
          <cell r="Q121">
            <v>1</v>
          </cell>
          <cell r="R121">
            <v>1</v>
          </cell>
          <cell r="S121">
            <v>3.3369863013698629</v>
          </cell>
          <cell r="T121" t="str">
            <v>Temporary</v>
          </cell>
          <cell r="U121">
            <v>0</v>
          </cell>
          <cell r="W121">
            <v>39995</v>
          </cell>
          <cell r="X121">
            <v>40</v>
          </cell>
          <cell r="Y121">
            <v>5</v>
          </cell>
          <cell r="Z121">
            <v>22</v>
          </cell>
          <cell r="AA121" t="str">
            <v>E11</v>
          </cell>
        </row>
        <row r="122">
          <cell r="A122" t="str">
            <v xml:space="preserve"> CoE028</v>
          </cell>
          <cell r="B122" t="str">
            <v xml:space="preserve">Mohammad Abul </v>
          </cell>
          <cell r="C122" t="str">
            <v>Kasem</v>
          </cell>
          <cell r="E122" t="str">
            <v>male</v>
          </cell>
          <cell r="F122">
            <v>39995</v>
          </cell>
          <cell r="G122" t="str">
            <v>Cook</v>
          </cell>
          <cell r="I122" t="str">
            <v xml:space="preserve">Ukhiya - Kutupalong </v>
          </cell>
          <cell r="M122">
            <v>41274</v>
          </cell>
          <cell r="N122" t="str">
            <v>Nutrition</v>
          </cell>
          <cell r="O122" t="str">
            <v>COX'S BAZAR</v>
          </cell>
          <cell r="P122" t="str">
            <v>E</v>
          </cell>
          <cell r="Q122">
            <v>2</v>
          </cell>
          <cell r="R122">
            <v>4</v>
          </cell>
          <cell r="S122">
            <v>3.3369863013698629</v>
          </cell>
          <cell r="T122" t="str">
            <v>Temporary</v>
          </cell>
          <cell r="U122">
            <v>0</v>
          </cell>
          <cell r="W122">
            <v>39995</v>
          </cell>
          <cell r="X122">
            <v>40</v>
          </cell>
          <cell r="Y122">
            <v>5</v>
          </cell>
          <cell r="Z122">
            <v>22</v>
          </cell>
          <cell r="AA122" t="str">
            <v>E24</v>
          </cell>
        </row>
        <row r="123">
          <cell r="A123" t="str">
            <v xml:space="preserve"> CoE030</v>
          </cell>
          <cell r="B123" t="str">
            <v>Bolo</v>
          </cell>
          <cell r="C123" t="str">
            <v>Meah</v>
          </cell>
          <cell r="E123" t="str">
            <v>male</v>
          </cell>
          <cell r="F123">
            <v>39995</v>
          </cell>
          <cell r="G123" t="str">
            <v>Watchman</v>
          </cell>
          <cell r="I123" t="str">
            <v>Ukhiya</v>
          </cell>
          <cell r="M123">
            <v>41274</v>
          </cell>
          <cell r="N123" t="str">
            <v>Logistics</v>
          </cell>
          <cell r="O123" t="str">
            <v>COX'S BAZAR</v>
          </cell>
          <cell r="P123" t="str">
            <v>E</v>
          </cell>
          <cell r="Q123">
            <v>1</v>
          </cell>
          <cell r="R123">
            <v>1</v>
          </cell>
          <cell r="S123">
            <v>3.3369863013698629</v>
          </cell>
          <cell r="T123" t="str">
            <v>Temporary</v>
          </cell>
          <cell r="U123">
            <v>0</v>
          </cell>
          <cell r="W123">
            <v>39995</v>
          </cell>
          <cell r="X123">
            <v>40</v>
          </cell>
          <cell r="Y123">
            <v>5</v>
          </cell>
          <cell r="Z123">
            <v>22</v>
          </cell>
          <cell r="AA123" t="str">
            <v>E11</v>
          </cell>
        </row>
        <row r="124">
          <cell r="A124" t="str">
            <v xml:space="preserve"> CoE031</v>
          </cell>
          <cell r="B124" t="str">
            <v>Azim</v>
          </cell>
          <cell r="C124" t="str">
            <v>Uddin</v>
          </cell>
          <cell r="E124" t="str">
            <v>male</v>
          </cell>
          <cell r="F124">
            <v>39995</v>
          </cell>
          <cell r="G124" t="str">
            <v>Watchman</v>
          </cell>
          <cell r="I124" t="str">
            <v>Ukhiya</v>
          </cell>
          <cell r="M124">
            <v>41274</v>
          </cell>
          <cell r="N124" t="str">
            <v>Logistics</v>
          </cell>
          <cell r="O124" t="str">
            <v>COX'S BAZAR</v>
          </cell>
          <cell r="P124" t="str">
            <v>E</v>
          </cell>
          <cell r="Q124">
            <v>1</v>
          </cell>
          <cell r="R124">
            <v>1</v>
          </cell>
          <cell r="S124">
            <v>3.3369863013698629</v>
          </cell>
          <cell r="T124" t="str">
            <v>Temporary</v>
          </cell>
          <cell r="U124">
            <v>0</v>
          </cell>
          <cell r="W124">
            <v>39995</v>
          </cell>
          <cell r="X124">
            <v>40</v>
          </cell>
          <cell r="Y124">
            <v>5</v>
          </cell>
          <cell r="Z124">
            <v>22</v>
          </cell>
          <cell r="AA124" t="str">
            <v>E11</v>
          </cell>
        </row>
        <row r="125">
          <cell r="A125" t="str">
            <v xml:space="preserve"> CoE032</v>
          </cell>
          <cell r="B125" t="str">
            <v>Arafat</v>
          </cell>
          <cell r="C125" t="str">
            <v xml:space="preserve"> Elaihe</v>
          </cell>
          <cell r="E125" t="str">
            <v>male</v>
          </cell>
          <cell r="F125">
            <v>39995</v>
          </cell>
          <cell r="G125" t="str">
            <v>Watchman</v>
          </cell>
          <cell r="I125" t="str">
            <v>Ukhiya</v>
          </cell>
          <cell r="M125">
            <v>41274</v>
          </cell>
          <cell r="N125" t="str">
            <v>Logistics</v>
          </cell>
          <cell r="O125" t="str">
            <v>COX'S BAZAR</v>
          </cell>
          <cell r="P125" t="str">
            <v>E</v>
          </cell>
          <cell r="Q125">
            <v>1</v>
          </cell>
          <cell r="R125">
            <v>1</v>
          </cell>
          <cell r="S125">
            <v>3.3369863013698629</v>
          </cell>
          <cell r="T125" t="str">
            <v>Temporary</v>
          </cell>
          <cell r="U125">
            <v>0</v>
          </cell>
          <cell r="W125">
            <v>39995</v>
          </cell>
          <cell r="X125">
            <v>40</v>
          </cell>
          <cell r="Y125">
            <v>5</v>
          </cell>
          <cell r="Z125">
            <v>22</v>
          </cell>
          <cell r="AA125" t="str">
            <v>E11</v>
          </cell>
        </row>
        <row r="126">
          <cell r="A126" t="str">
            <v xml:space="preserve"> CoE033</v>
          </cell>
          <cell r="B126" t="str">
            <v>Helal</v>
          </cell>
          <cell r="C126" t="str">
            <v>Uddin</v>
          </cell>
          <cell r="E126" t="str">
            <v>male</v>
          </cell>
          <cell r="F126">
            <v>39995</v>
          </cell>
          <cell r="G126" t="str">
            <v>Watchman</v>
          </cell>
          <cell r="I126" t="str">
            <v>Ukhiya</v>
          </cell>
          <cell r="M126">
            <v>41274</v>
          </cell>
          <cell r="N126" t="str">
            <v>Logistics</v>
          </cell>
          <cell r="O126" t="str">
            <v>COX'S BAZAR</v>
          </cell>
          <cell r="P126" t="str">
            <v>E</v>
          </cell>
          <cell r="Q126">
            <v>1</v>
          </cell>
          <cell r="R126">
            <v>1</v>
          </cell>
          <cell r="S126">
            <v>3.3369863013698629</v>
          </cell>
          <cell r="T126" t="str">
            <v>Temporary</v>
          </cell>
          <cell r="U126">
            <v>0</v>
          </cell>
          <cell r="W126">
            <v>39995</v>
          </cell>
          <cell r="X126">
            <v>40</v>
          </cell>
          <cell r="Y126">
            <v>5</v>
          </cell>
          <cell r="Z126">
            <v>22</v>
          </cell>
          <cell r="AA126" t="str">
            <v>E11</v>
          </cell>
        </row>
        <row r="127">
          <cell r="A127" t="str">
            <v xml:space="preserve"> CoE035</v>
          </cell>
          <cell r="B127" t="str">
            <v>Mohammad</v>
          </cell>
          <cell r="C127" t="str">
            <v>Rashed</v>
          </cell>
          <cell r="E127" t="str">
            <v>male</v>
          </cell>
          <cell r="F127">
            <v>39995</v>
          </cell>
          <cell r="G127" t="str">
            <v>Watchman</v>
          </cell>
          <cell r="I127" t="str">
            <v>Ukhiya</v>
          </cell>
          <cell r="M127">
            <v>41274</v>
          </cell>
          <cell r="N127" t="str">
            <v>Logistics</v>
          </cell>
          <cell r="O127" t="str">
            <v>COX'S BAZAR</v>
          </cell>
          <cell r="P127" t="str">
            <v>E</v>
          </cell>
          <cell r="Q127">
            <v>1</v>
          </cell>
          <cell r="R127">
            <v>1</v>
          </cell>
          <cell r="S127">
            <v>3.3369863013698629</v>
          </cell>
          <cell r="T127" t="str">
            <v>Temporary</v>
          </cell>
          <cell r="U127">
            <v>0</v>
          </cell>
          <cell r="W127">
            <v>39995</v>
          </cell>
          <cell r="X127">
            <v>40</v>
          </cell>
          <cell r="Y127">
            <v>5</v>
          </cell>
          <cell r="Z127">
            <v>22</v>
          </cell>
          <cell r="AA127" t="str">
            <v>E11</v>
          </cell>
        </row>
        <row r="128">
          <cell r="A128" t="str">
            <v xml:space="preserve"> CoE038</v>
          </cell>
          <cell r="B128" t="str">
            <v>Abdul.</v>
          </cell>
          <cell r="C128" t="str">
            <v>Mabud</v>
          </cell>
          <cell r="E128" t="str">
            <v>male</v>
          </cell>
          <cell r="F128">
            <v>40360</v>
          </cell>
          <cell r="G128" t="str">
            <v>Food Distributor</v>
          </cell>
          <cell r="I128" t="str">
            <v xml:space="preserve">Ukhiya - Kutupalong </v>
          </cell>
          <cell r="M128">
            <v>41274</v>
          </cell>
          <cell r="N128" t="str">
            <v>Nutrition</v>
          </cell>
          <cell r="O128" t="str">
            <v>COX'S BAZAR</v>
          </cell>
          <cell r="P128" t="str">
            <v>E</v>
          </cell>
          <cell r="Q128">
            <v>2</v>
          </cell>
          <cell r="R128">
            <v>4</v>
          </cell>
          <cell r="S128">
            <v>2.3369863013698629</v>
          </cell>
          <cell r="T128" t="str">
            <v>Temporary</v>
          </cell>
          <cell r="U128">
            <v>0</v>
          </cell>
          <cell r="W128">
            <v>40360</v>
          </cell>
          <cell r="X128">
            <v>40</v>
          </cell>
          <cell r="Y128">
            <v>5</v>
          </cell>
          <cell r="Z128">
            <v>22</v>
          </cell>
          <cell r="AA128" t="str">
            <v>E24</v>
          </cell>
        </row>
        <row r="129">
          <cell r="A129" t="str">
            <v xml:space="preserve"> CoE039</v>
          </cell>
          <cell r="B129" t="str">
            <v xml:space="preserve">Chandan </v>
          </cell>
          <cell r="C129" t="str">
            <v>Karmaker</v>
          </cell>
          <cell r="E129" t="str">
            <v>male</v>
          </cell>
          <cell r="F129">
            <v>40492</v>
          </cell>
          <cell r="G129" t="str">
            <v>Measurer</v>
          </cell>
          <cell r="I129" t="str">
            <v>Ukhiya - EMOP</v>
          </cell>
          <cell r="M129">
            <v>41274</v>
          </cell>
          <cell r="N129" t="str">
            <v>Nutrition</v>
          </cell>
          <cell r="O129" t="str">
            <v>COX'S BAZAR</v>
          </cell>
          <cell r="P129" t="str">
            <v>E</v>
          </cell>
          <cell r="Q129">
            <v>3</v>
          </cell>
          <cell r="R129">
            <v>1</v>
          </cell>
          <cell r="S129">
            <v>1.9753424657534246</v>
          </cell>
          <cell r="T129" t="str">
            <v>Temporary</v>
          </cell>
          <cell r="U129">
            <v>0</v>
          </cell>
          <cell r="W129">
            <v>40492</v>
          </cell>
          <cell r="X129">
            <v>40</v>
          </cell>
          <cell r="Y129">
            <v>5</v>
          </cell>
          <cell r="Z129">
            <v>22</v>
          </cell>
          <cell r="AA129" t="str">
            <v>E31</v>
          </cell>
        </row>
        <row r="130">
          <cell r="A130" t="str">
            <v xml:space="preserve"> CoE040</v>
          </cell>
          <cell r="B130" t="str">
            <v xml:space="preserve">Nasrin </v>
          </cell>
          <cell r="C130" t="str">
            <v>Akter</v>
          </cell>
          <cell r="E130" t="str">
            <v>female</v>
          </cell>
          <cell r="F130">
            <v>40993</v>
          </cell>
          <cell r="G130" t="str">
            <v>Measurer</v>
          </cell>
          <cell r="I130" t="str">
            <v xml:space="preserve">Ukhiya - EMOP </v>
          </cell>
          <cell r="M130">
            <v>41274</v>
          </cell>
          <cell r="N130" t="str">
            <v>Nutrition</v>
          </cell>
          <cell r="O130" t="str">
            <v>COX'S BAZAR</v>
          </cell>
          <cell r="P130" t="str">
            <v>E</v>
          </cell>
          <cell r="Q130">
            <v>3</v>
          </cell>
          <cell r="R130">
            <v>1</v>
          </cell>
          <cell r="S130">
            <v>0.60273972602739723</v>
          </cell>
          <cell r="T130" t="str">
            <v>Temporary</v>
          </cell>
          <cell r="U130">
            <v>0</v>
          </cell>
          <cell r="W130">
            <v>40993</v>
          </cell>
          <cell r="X130">
            <v>40</v>
          </cell>
          <cell r="Y130">
            <v>5</v>
          </cell>
          <cell r="Z130">
            <v>22</v>
          </cell>
          <cell r="AA130" t="str">
            <v>E31</v>
          </cell>
        </row>
        <row r="131">
          <cell r="A131" t="str">
            <v xml:space="preserve"> COE042</v>
          </cell>
          <cell r="B131" t="str">
            <v xml:space="preserve">Riton </v>
          </cell>
          <cell r="C131" t="str">
            <v>Barua</v>
          </cell>
          <cell r="E131" t="str">
            <v>male</v>
          </cell>
          <cell r="F131">
            <v>40749</v>
          </cell>
          <cell r="G131" t="str">
            <v>Assistant WASH Team Leader</v>
          </cell>
          <cell r="I131" t="str">
            <v>Ukhiya - EMOP</v>
          </cell>
          <cell r="M131">
            <v>41274</v>
          </cell>
          <cell r="N131" t="str">
            <v>WaSH</v>
          </cell>
          <cell r="O131" t="str">
            <v>COX'S BAZAR</v>
          </cell>
          <cell r="P131" t="str">
            <v>T</v>
          </cell>
          <cell r="Q131">
            <v>1</v>
          </cell>
          <cell r="R131">
            <v>1</v>
          </cell>
          <cell r="S131">
            <v>1.2712328767123289</v>
          </cell>
          <cell r="T131" t="str">
            <v>Temporary</v>
          </cell>
          <cell r="U131">
            <v>0</v>
          </cell>
          <cell r="W131">
            <v>40749</v>
          </cell>
          <cell r="X131">
            <v>40</v>
          </cell>
          <cell r="Y131">
            <v>5</v>
          </cell>
          <cell r="Z131">
            <v>22</v>
          </cell>
          <cell r="AA131" t="str">
            <v>T11</v>
          </cell>
        </row>
        <row r="132">
          <cell r="A132" t="str">
            <v xml:space="preserve"> CoE043</v>
          </cell>
          <cell r="B132" t="str">
            <v xml:space="preserve">Said </v>
          </cell>
          <cell r="C132" t="str">
            <v>Karim</v>
          </cell>
          <cell r="E132" t="str">
            <v>male</v>
          </cell>
          <cell r="F132">
            <v>39995</v>
          </cell>
          <cell r="G132" t="str">
            <v>Registrar</v>
          </cell>
          <cell r="I132" t="str">
            <v>Ukhiya - EMOP</v>
          </cell>
          <cell r="M132">
            <v>41274</v>
          </cell>
          <cell r="N132" t="str">
            <v>Nutrition</v>
          </cell>
          <cell r="O132" t="str">
            <v>COX'S BAZAR</v>
          </cell>
          <cell r="P132" t="str">
            <v>E</v>
          </cell>
          <cell r="Q132">
            <v>3</v>
          </cell>
          <cell r="R132">
            <v>4</v>
          </cell>
          <cell r="S132">
            <v>3.3369863013698629</v>
          </cell>
          <cell r="T132" t="str">
            <v>Temporary</v>
          </cell>
          <cell r="U132">
            <v>0</v>
          </cell>
          <cell r="W132">
            <v>39995</v>
          </cell>
          <cell r="X132">
            <v>40</v>
          </cell>
          <cell r="Y132">
            <v>5</v>
          </cell>
          <cell r="Z132">
            <v>22</v>
          </cell>
          <cell r="AA132" t="str">
            <v>E34</v>
          </cell>
        </row>
        <row r="133">
          <cell r="A133" t="str">
            <v xml:space="preserve"> COE044</v>
          </cell>
          <cell r="B133" t="str">
            <v xml:space="preserve">Jutika </v>
          </cell>
          <cell r="C133" t="str">
            <v>Prova Barua</v>
          </cell>
          <cell r="E133" t="str">
            <v>female</v>
          </cell>
          <cell r="F133">
            <v>40422</v>
          </cell>
          <cell r="G133" t="str">
            <v>Home Visitor</v>
          </cell>
          <cell r="I133" t="str">
            <v>Teknaf - Nayapara</v>
          </cell>
          <cell r="M133">
            <v>41274</v>
          </cell>
          <cell r="N133" t="str">
            <v>Nutrition</v>
          </cell>
          <cell r="O133" t="str">
            <v>COX'S BAZAR</v>
          </cell>
          <cell r="P133" t="str">
            <v>E</v>
          </cell>
          <cell r="Q133">
            <v>3</v>
          </cell>
          <cell r="R133">
            <v>1</v>
          </cell>
          <cell r="S133">
            <v>2.1671232876712327</v>
          </cell>
          <cell r="T133" t="str">
            <v>Temporary</v>
          </cell>
          <cell r="U133">
            <v>0</v>
          </cell>
          <cell r="W133">
            <v>40422</v>
          </cell>
          <cell r="X133">
            <v>40</v>
          </cell>
          <cell r="Y133">
            <v>5</v>
          </cell>
          <cell r="Z133">
            <v>22</v>
          </cell>
          <cell r="AA133" t="str">
            <v>E31</v>
          </cell>
        </row>
        <row r="134">
          <cell r="A134" t="str">
            <v xml:space="preserve"> CoE046</v>
          </cell>
          <cell r="B134" t="str">
            <v>Tahura</v>
          </cell>
          <cell r="C134" t="str">
            <v>Yeasmin</v>
          </cell>
          <cell r="E134" t="str">
            <v>female</v>
          </cell>
          <cell r="F134">
            <v>40028</v>
          </cell>
          <cell r="G134" t="str">
            <v>Psycho Social Worker</v>
          </cell>
          <cell r="I134" t="str">
            <v>Ukhiya - EMOP</v>
          </cell>
          <cell r="M134">
            <v>41274</v>
          </cell>
          <cell r="N134" t="str">
            <v>Mental Health</v>
          </cell>
          <cell r="O134" t="str">
            <v>COX'S BAZAR</v>
          </cell>
          <cell r="P134" t="str">
            <v>T</v>
          </cell>
          <cell r="Q134">
            <v>1</v>
          </cell>
          <cell r="R134">
            <v>3</v>
          </cell>
          <cell r="S134">
            <v>3.2465753424657535</v>
          </cell>
          <cell r="T134" t="str">
            <v>Temporary</v>
          </cell>
          <cell r="U134">
            <v>0</v>
          </cell>
          <cell r="W134">
            <v>40028</v>
          </cell>
          <cell r="X134">
            <v>40</v>
          </cell>
          <cell r="Y134">
            <v>5</v>
          </cell>
          <cell r="Z134">
            <v>22</v>
          </cell>
          <cell r="AA134" t="str">
            <v>T13</v>
          </cell>
        </row>
        <row r="135">
          <cell r="A135" t="str">
            <v xml:space="preserve"> CoE047</v>
          </cell>
          <cell r="B135" t="str">
            <v>Farjana</v>
          </cell>
          <cell r="C135" t="str">
            <v>Yeasmin</v>
          </cell>
          <cell r="E135" t="str">
            <v>female</v>
          </cell>
          <cell r="F135">
            <v>40469</v>
          </cell>
          <cell r="G135" t="str">
            <v>Psycho Social Worker</v>
          </cell>
          <cell r="I135" t="str">
            <v>Ukhiya - EMOP</v>
          </cell>
          <cell r="M135">
            <v>41274</v>
          </cell>
          <cell r="N135" t="str">
            <v>Mental Health</v>
          </cell>
          <cell r="O135" t="str">
            <v>COX'S BAZAR</v>
          </cell>
          <cell r="P135" t="str">
            <v>T</v>
          </cell>
          <cell r="Q135">
            <v>1</v>
          </cell>
          <cell r="R135">
            <v>1</v>
          </cell>
          <cell r="S135">
            <v>2.0383561643835617</v>
          </cell>
          <cell r="T135" t="str">
            <v>Temporary</v>
          </cell>
          <cell r="U135">
            <v>0</v>
          </cell>
          <cell r="W135">
            <v>40469</v>
          </cell>
          <cell r="X135">
            <v>40</v>
          </cell>
          <cell r="Y135">
            <v>5</v>
          </cell>
          <cell r="Z135">
            <v>22</v>
          </cell>
          <cell r="AA135" t="str">
            <v>T11</v>
          </cell>
        </row>
        <row r="136">
          <cell r="A136" t="str">
            <v xml:space="preserve"> CoE049</v>
          </cell>
          <cell r="B136" t="str">
            <v>Hosna</v>
          </cell>
          <cell r="C136" t="str">
            <v>Ara Begum</v>
          </cell>
          <cell r="E136" t="str">
            <v>female</v>
          </cell>
          <cell r="F136">
            <v>40028</v>
          </cell>
          <cell r="G136" t="str">
            <v>Mental Health Team Leader</v>
          </cell>
          <cell r="I136" t="str">
            <v xml:space="preserve">Ukhiya - Kutupalong </v>
          </cell>
          <cell r="J136">
            <v>41045</v>
          </cell>
          <cell r="M136">
            <v>41274</v>
          </cell>
          <cell r="N136" t="str">
            <v>Mental Health</v>
          </cell>
          <cell r="O136" t="str">
            <v>COX'S BAZAR</v>
          </cell>
          <cell r="P136" t="str">
            <v>T</v>
          </cell>
          <cell r="Q136">
            <v>2</v>
          </cell>
          <cell r="R136">
            <v>1</v>
          </cell>
          <cell r="S136">
            <v>3.2465753424657535</v>
          </cell>
          <cell r="T136" t="str">
            <v>Temporary</v>
          </cell>
          <cell r="U136">
            <v>0</v>
          </cell>
          <cell r="W136">
            <v>40028</v>
          </cell>
          <cell r="X136">
            <v>40</v>
          </cell>
          <cell r="Y136">
            <v>5</v>
          </cell>
          <cell r="Z136">
            <v>22</v>
          </cell>
          <cell r="AA136" t="str">
            <v>T21</v>
          </cell>
        </row>
        <row r="137">
          <cell r="A137" t="str">
            <v xml:space="preserve"> CoE052</v>
          </cell>
          <cell r="B137" t="str">
            <v>Salek</v>
          </cell>
          <cell r="C137" t="str">
            <v>Ahmed</v>
          </cell>
          <cell r="E137" t="str">
            <v>male</v>
          </cell>
          <cell r="F137">
            <v>40028</v>
          </cell>
          <cell r="G137" t="str">
            <v>Head of Project</v>
          </cell>
          <cell r="I137" t="str">
            <v>Teknaf - Nayapara</v>
          </cell>
          <cell r="M137">
            <v>41274</v>
          </cell>
          <cell r="N137" t="str">
            <v>Mental Health</v>
          </cell>
          <cell r="O137" t="str">
            <v>COX'S BAZAR</v>
          </cell>
          <cell r="P137" t="str">
            <v>T</v>
          </cell>
          <cell r="Q137">
            <v>3</v>
          </cell>
          <cell r="R137">
            <v>1</v>
          </cell>
          <cell r="S137">
            <v>3.2465753424657535</v>
          </cell>
          <cell r="T137" t="str">
            <v>Temporary</v>
          </cell>
          <cell r="U137">
            <v>0</v>
          </cell>
          <cell r="W137">
            <v>40028</v>
          </cell>
          <cell r="X137">
            <v>40</v>
          </cell>
          <cell r="Y137">
            <v>5</v>
          </cell>
          <cell r="Z137">
            <v>22</v>
          </cell>
          <cell r="AA137" t="str">
            <v>T31</v>
          </cell>
        </row>
        <row r="138">
          <cell r="A138" t="str">
            <v xml:space="preserve"> CoE055</v>
          </cell>
          <cell r="B138" t="str">
            <v>Masuma</v>
          </cell>
          <cell r="C138" t="str">
            <v>Akter</v>
          </cell>
          <cell r="E138" t="str">
            <v>female</v>
          </cell>
          <cell r="F138">
            <v>40360</v>
          </cell>
          <cell r="G138" t="str">
            <v>Health Educator</v>
          </cell>
          <cell r="I138" t="str">
            <v>Ukhiya - EMOP</v>
          </cell>
          <cell r="M138">
            <v>41274</v>
          </cell>
          <cell r="N138" t="str">
            <v>Nutrition</v>
          </cell>
          <cell r="O138" t="str">
            <v>COX'S BAZAR</v>
          </cell>
          <cell r="P138" t="str">
            <v>E</v>
          </cell>
          <cell r="Q138">
            <v>3</v>
          </cell>
          <cell r="R138">
            <v>3</v>
          </cell>
          <cell r="S138">
            <v>2.3369863013698629</v>
          </cell>
          <cell r="T138" t="str">
            <v>Temporary</v>
          </cell>
          <cell r="U138">
            <v>0</v>
          </cell>
          <cell r="W138">
            <v>40360</v>
          </cell>
          <cell r="X138">
            <v>40</v>
          </cell>
          <cell r="Y138">
            <v>5</v>
          </cell>
          <cell r="Z138">
            <v>22</v>
          </cell>
          <cell r="AA138" t="str">
            <v>E33</v>
          </cell>
        </row>
        <row r="139">
          <cell r="A139" t="str">
            <v xml:space="preserve"> CoE058</v>
          </cell>
          <cell r="B139" t="str">
            <v>Badiur</v>
          </cell>
          <cell r="C139" t="str">
            <v>Rahman</v>
          </cell>
          <cell r="E139" t="str">
            <v>male</v>
          </cell>
          <cell r="F139">
            <v>40057</v>
          </cell>
          <cell r="G139" t="str">
            <v>Watchman</v>
          </cell>
          <cell r="I139" t="str">
            <v>Ukhiya</v>
          </cell>
          <cell r="M139">
            <v>41274</v>
          </cell>
          <cell r="N139" t="str">
            <v>Logistics</v>
          </cell>
          <cell r="O139" t="str">
            <v>COX'S BAZAR</v>
          </cell>
          <cell r="P139" t="str">
            <v>E</v>
          </cell>
          <cell r="Q139">
            <v>1</v>
          </cell>
          <cell r="R139">
            <v>1</v>
          </cell>
          <cell r="S139">
            <v>3.1671232876712327</v>
          </cell>
          <cell r="T139" t="str">
            <v>Temporary</v>
          </cell>
          <cell r="U139">
            <v>0</v>
          </cell>
          <cell r="W139">
            <v>40057</v>
          </cell>
          <cell r="X139">
            <v>40</v>
          </cell>
          <cell r="Y139">
            <v>5</v>
          </cell>
          <cell r="Z139">
            <v>22</v>
          </cell>
          <cell r="AA139" t="str">
            <v>E11</v>
          </cell>
        </row>
        <row r="140">
          <cell r="A140" t="str">
            <v xml:space="preserve"> CoE062</v>
          </cell>
          <cell r="B140" t="str">
            <v>Md. Habibur</v>
          </cell>
          <cell r="C140" t="str">
            <v>Rahaman</v>
          </cell>
          <cell r="E140" t="str">
            <v>male</v>
          </cell>
          <cell r="F140">
            <v>40092</v>
          </cell>
          <cell r="G140" t="str">
            <v>Deputy Head of Program</v>
          </cell>
          <cell r="I140" t="str">
            <v>Flying - Ukhiya, Cox</v>
          </cell>
          <cell r="M140">
            <v>41274</v>
          </cell>
          <cell r="N140" t="str">
            <v>Nutrition</v>
          </cell>
          <cell r="O140" t="str">
            <v>COX'S BAZAR</v>
          </cell>
          <cell r="P140" t="str">
            <v>M</v>
          </cell>
          <cell r="Q140">
            <v>1</v>
          </cell>
          <cell r="R140">
            <v>1</v>
          </cell>
          <cell r="S140">
            <v>3.0712328767123287</v>
          </cell>
          <cell r="T140" t="str">
            <v>Temporary</v>
          </cell>
          <cell r="U140">
            <v>0</v>
          </cell>
          <cell r="W140">
            <v>40092</v>
          </cell>
          <cell r="X140">
            <v>40</v>
          </cell>
          <cell r="Y140">
            <v>5</v>
          </cell>
          <cell r="Z140">
            <v>22</v>
          </cell>
          <cell r="AA140" t="str">
            <v>M11</v>
          </cell>
        </row>
        <row r="141">
          <cell r="A141" t="str">
            <v xml:space="preserve"> COE065</v>
          </cell>
          <cell r="B141" t="str">
            <v>Rezaul</v>
          </cell>
          <cell r="C141" t="str">
            <v>Hoque</v>
          </cell>
          <cell r="E141" t="str">
            <v>male</v>
          </cell>
          <cell r="F141">
            <v>40422</v>
          </cell>
          <cell r="G141" t="str">
            <v xml:space="preserve">WASH Building Team Leader </v>
          </cell>
          <cell r="I141" t="str">
            <v>Ukhiya - Kutupalong</v>
          </cell>
          <cell r="M141">
            <v>41274</v>
          </cell>
          <cell r="N141" t="str">
            <v>WaSH</v>
          </cell>
          <cell r="O141" t="str">
            <v>COX'S BAZAR</v>
          </cell>
          <cell r="P141" t="str">
            <v>T</v>
          </cell>
          <cell r="Q141">
            <v>2</v>
          </cell>
          <cell r="R141">
            <v>2</v>
          </cell>
          <cell r="S141">
            <v>2.1671232876712327</v>
          </cell>
          <cell r="T141" t="str">
            <v>Temporary</v>
          </cell>
          <cell r="U141">
            <v>0</v>
          </cell>
          <cell r="W141">
            <v>40422</v>
          </cell>
          <cell r="X141">
            <v>40</v>
          </cell>
          <cell r="Y141">
            <v>5</v>
          </cell>
          <cell r="Z141">
            <v>22</v>
          </cell>
          <cell r="AA141" t="str">
            <v>T22</v>
          </cell>
        </row>
        <row r="142">
          <cell r="A142" t="str">
            <v xml:space="preserve"> CoE069</v>
          </cell>
          <cell r="B142" t="str">
            <v>Abser</v>
          </cell>
          <cell r="C142" t="str">
            <v>Uddin</v>
          </cell>
          <cell r="E142" t="str">
            <v>male</v>
          </cell>
          <cell r="F142">
            <v>40120</v>
          </cell>
          <cell r="G142" t="str">
            <v>Measurer</v>
          </cell>
          <cell r="I142" t="str">
            <v>Teknaf - Nayapara</v>
          </cell>
          <cell r="M142">
            <v>41274</v>
          </cell>
          <cell r="N142" t="str">
            <v>Nutrition</v>
          </cell>
          <cell r="O142" t="str">
            <v>COX'S BAZAR</v>
          </cell>
          <cell r="P142" t="str">
            <v>E</v>
          </cell>
          <cell r="Q142">
            <v>3</v>
          </cell>
          <cell r="R142">
            <v>3</v>
          </cell>
          <cell r="S142">
            <v>2.9945205479452053</v>
          </cell>
          <cell r="T142" t="str">
            <v>Temporary</v>
          </cell>
          <cell r="U142">
            <v>0</v>
          </cell>
          <cell r="W142">
            <v>40120</v>
          </cell>
          <cell r="X142">
            <v>40</v>
          </cell>
          <cell r="Y142">
            <v>5</v>
          </cell>
          <cell r="Z142">
            <v>22</v>
          </cell>
          <cell r="AA142" t="str">
            <v>E33</v>
          </cell>
        </row>
        <row r="143">
          <cell r="A143" t="str">
            <v xml:space="preserve"> CoE070</v>
          </cell>
          <cell r="B143" t="str">
            <v>Nurul</v>
          </cell>
          <cell r="C143" t="str">
            <v>Hasan</v>
          </cell>
          <cell r="E143" t="str">
            <v>male</v>
          </cell>
          <cell r="F143">
            <v>40110</v>
          </cell>
          <cell r="G143" t="str">
            <v>Registrar</v>
          </cell>
          <cell r="I143" t="str">
            <v>Teknaf - Nayapara</v>
          </cell>
          <cell r="M143">
            <v>41274</v>
          </cell>
          <cell r="N143" t="str">
            <v>Nutrition</v>
          </cell>
          <cell r="O143" t="str">
            <v>COX'S BAZAR</v>
          </cell>
          <cell r="P143" t="str">
            <v>E</v>
          </cell>
          <cell r="Q143">
            <v>3</v>
          </cell>
          <cell r="R143">
            <v>1</v>
          </cell>
          <cell r="S143">
            <v>3.021917808219178</v>
          </cell>
          <cell r="T143" t="str">
            <v>Temporary</v>
          </cell>
          <cell r="U143">
            <v>0</v>
          </cell>
          <cell r="W143">
            <v>40110</v>
          </cell>
          <cell r="X143">
            <v>40</v>
          </cell>
          <cell r="Y143">
            <v>5</v>
          </cell>
          <cell r="Z143">
            <v>22</v>
          </cell>
          <cell r="AA143" t="str">
            <v>E31</v>
          </cell>
        </row>
        <row r="144">
          <cell r="A144" t="str">
            <v xml:space="preserve"> CoE072</v>
          </cell>
          <cell r="B144" t="str">
            <v xml:space="preserve">Sayedul </v>
          </cell>
          <cell r="C144" t="str">
            <v>Islam</v>
          </cell>
          <cell r="E144" t="str">
            <v>male</v>
          </cell>
          <cell r="F144">
            <v>40110</v>
          </cell>
          <cell r="G144" t="str">
            <v>Food Distributor</v>
          </cell>
          <cell r="I144" t="str">
            <v>Teknaf - Nayapara</v>
          </cell>
          <cell r="M144">
            <v>41274</v>
          </cell>
          <cell r="N144" t="str">
            <v>Nutrition</v>
          </cell>
          <cell r="O144" t="str">
            <v>COX'S BAZAR</v>
          </cell>
          <cell r="P144" t="str">
            <v>E</v>
          </cell>
          <cell r="Q144">
            <v>2</v>
          </cell>
          <cell r="R144">
            <v>3</v>
          </cell>
          <cell r="S144">
            <v>3.021917808219178</v>
          </cell>
          <cell r="T144" t="str">
            <v>Temporary</v>
          </cell>
          <cell r="U144">
            <v>0</v>
          </cell>
          <cell r="W144">
            <v>40110</v>
          </cell>
          <cell r="X144">
            <v>40</v>
          </cell>
          <cell r="Y144">
            <v>5</v>
          </cell>
          <cell r="Z144">
            <v>22</v>
          </cell>
          <cell r="AA144" t="str">
            <v>E23</v>
          </cell>
        </row>
        <row r="145">
          <cell r="A145" t="str">
            <v xml:space="preserve"> CoE075</v>
          </cell>
          <cell r="B145" t="str">
            <v xml:space="preserve">Mariam </v>
          </cell>
          <cell r="C145" t="str">
            <v>Begum</v>
          </cell>
          <cell r="E145" t="str">
            <v>female</v>
          </cell>
          <cell r="F145">
            <v>40120</v>
          </cell>
          <cell r="G145" t="str">
            <v>Registrar</v>
          </cell>
          <cell r="I145" t="str">
            <v>Teknaf - Nayapara</v>
          </cell>
          <cell r="M145">
            <v>41274</v>
          </cell>
          <cell r="N145" t="str">
            <v>Nutrition</v>
          </cell>
          <cell r="O145" t="str">
            <v>COX'S BAZAR</v>
          </cell>
          <cell r="P145" t="str">
            <v>E</v>
          </cell>
          <cell r="Q145">
            <v>3</v>
          </cell>
          <cell r="R145">
            <v>3</v>
          </cell>
          <cell r="S145">
            <v>2.9945205479452053</v>
          </cell>
          <cell r="T145" t="str">
            <v>Temporary</v>
          </cell>
          <cell r="U145">
            <v>0</v>
          </cell>
          <cell r="W145">
            <v>40120</v>
          </cell>
          <cell r="X145">
            <v>40</v>
          </cell>
          <cell r="Y145">
            <v>5</v>
          </cell>
          <cell r="Z145">
            <v>22</v>
          </cell>
          <cell r="AA145" t="str">
            <v>E33</v>
          </cell>
        </row>
        <row r="146">
          <cell r="A146" t="str">
            <v xml:space="preserve"> CoE079</v>
          </cell>
          <cell r="B146" t="str">
            <v>Md. Mahmudul</v>
          </cell>
          <cell r="C146" t="str">
            <v>Karim</v>
          </cell>
          <cell r="E146" t="str">
            <v>male</v>
          </cell>
          <cell r="F146">
            <v>40122</v>
          </cell>
          <cell r="G146" t="str">
            <v>Measurer</v>
          </cell>
          <cell r="I146" t="str">
            <v xml:space="preserve">Ukhiya - Kutupalong </v>
          </cell>
          <cell r="M146">
            <v>41274</v>
          </cell>
          <cell r="N146" t="str">
            <v>Nutrition</v>
          </cell>
          <cell r="O146" t="str">
            <v>COX'S BAZAR</v>
          </cell>
          <cell r="P146" t="str">
            <v>E</v>
          </cell>
          <cell r="Q146">
            <v>3</v>
          </cell>
          <cell r="R146">
            <v>3</v>
          </cell>
          <cell r="S146">
            <v>2.989041095890411</v>
          </cell>
          <cell r="T146" t="str">
            <v>Temporary</v>
          </cell>
          <cell r="U146">
            <v>0</v>
          </cell>
          <cell r="W146">
            <v>40122</v>
          </cell>
          <cell r="X146">
            <v>40</v>
          </cell>
          <cell r="Y146">
            <v>5</v>
          </cell>
          <cell r="Z146">
            <v>22</v>
          </cell>
          <cell r="AA146" t="str">
            <v>E33</v>
          </cell>
        </row>
        <row r="147">
          <cell r="A147" t="str">
            <v xml:space="preserve"> CoE081</v>
          </cell>
          <cell r="B147" t="str">
            <v>Rahela</v>
          </cell>
          <cell r="C147" t="str">
            <v>Akter</v>
          </cell>
          <cell r="E147" t="str">
            <v>female</v>
          </cell>
          <cell r="F147">
            <v>40122</v>
          </cell>
          <cell r="G147" t="str">
            <v>Measurer</v>
          </cell>
          <cell r="I147" t="str">
            <v xml:space="preserve">Ukhiya - Kutupalong </v>
          </cell>
          <cell r="M147">
            <v>41274</v>
          </cell>
          <cell r="N147" t="str">
            <v>Nutrition</v>
          </cell>
          <cell r="O147" t="str">
            <v>COX'S BAZAR</v>
          </cell>
          <cell r="P147" t="str">
            <v>E</v>
          </cell>
          <cell r="Q147">
            <v>3</v>
          </cell>
          <cell r="R147">
            <v>3</v>
          </cell>
          <cell r="S147">
            <v>2.989041095890411</v>
          </cell>
          <cell r="T147" t="str">
            <v>Temporary</v>
          </cell>
          <cell r="U147">
            <v>0</v>
          </cell>
          <cell r="W147">
            <v>40122</v>
          </cell>
          <cell r="X147">
            <v>40</v>
          </cell>
          <cell r="Y147">
            <v>5</v>
          </cell>
          <cell r="Z147">
            <v>22</v>
          </cell>
          <cell r="AA147" t="str">
            <v>E33</v>
          </cell>
        </row>
        <row r="148">
          <cell r="A148" t="str">
            <v xml:space="preserve"> CoE083</v>
          </cell>
          <cell r="B148" t="str">
            <v xml:space="preserve">Rushni </v>
          </cell>
          <cell r="C148" t="str">
            <v>Akter</v>
          </cell>
          <cell r="E148" t="str">
            <v>female</v>
          </cell>
          <cell r="F148">
            <v>40118</v>
          </cell>
          <cell r="G148" t="str">
            <v>Psycho Social Worker</v>
          </cell>
          <cell r="I148" t="str">
            <v xml:space="preserve">Ukhiya - Kutupalong </v>
          </cell>
          <cell r="M148">
            <v>41274</v>
          </cell>
          <cell r="N148" t="str">
            <v>Mental Health</v>
          </cell>
          <cell r="O148" t="str">
            <v>COX'S BAZAR</v>
          </cell>
          <cell r="P148" t="str">
            <v>T</v>
          </cell>
          <cell r="Q148">
            <v>1</v>
          </cell>
          <cell r="R148">
            <v>3</v>
          </cell>
          <cell r="S148">
            <v>3</v>
          </cell>
          <cell r="T148" t="str">
            <v>Temporary</v>
          </cell>
          <cell r="U148">
            <v>0</v>
          </cell>
          <cell r="W148">
            <v>40118</v>
          </cell>
          <cell r="X148">
            <v>40</v>
          </cell>
          <cell r="Y148">
            <v>5</v>
          </cell>
          <cell r="Z148">
            <v>22</v>
          </cell>
          <cell r="AA148" t="str">
            <v>T13</v>
          </cell>
        </row>
        <row r="149">
          <cell r="A149" t="str">
            <v xml:space="preserve"> CoE084</v>
          </cell>
          <cell r="B149" t="str">
            <v>Anita Prova</v>
          </cell>
          <cell r="C149" t="str">
            <v>Rudra</v>
          </cell>
          <cell r="E149" t="str">
            <v>female</v>
          </cell>
          <cell r="F149">
            <v>40118</v>
          </cell>
          <cell r="G149" t="str">
            <v>Psycho Social Worker</v>
          </cell>
          <cell r="I149" t="str">
            <v xml:space="preserve">Ukhiya - Kutupalong </v>
          </cell>
          <cell r="M149">
            <v>41274</v>
          </cell>
          <cell r="N149" t="str">
            <v>Mental Health</v>
          </cell>
          <cell r="O149" t="str">
            <v>COX'S BAZAR</v>
          </cell>
          <cell r="P149" t="str">
            <v>T</v>
          </cell>
          <cell r="Q149">
            <v>1</v>
          </cell>
          <cell r="R149">
            <v>2</v>
          </cell>
          <cell r="S149">
            <v>3</v>
          </cell>
          <cell r="T149" t="str">
            <v>Temporary</v>
          </cell>
          <cell r="U149">
            <v>0</v>
          </cell>
          <cell r="W149">
            <v>40118</v>
          </cell>
          <cell r="X149">
            <v>40</v>
          </cell>
          <cell r="Y149">
            <v>5</v>
          </cell>
          <cell r="Z149">
            <v>22</v>
          </cell>
          <cell r="AA149" t="str">
            <v>T12</v>
          </cell>
        </row>
        <row r="150">
          <cell r="A150" t="str">
            <v xml:space="preserve"> CoE085</v>
          </cell>
          <cell r="B150" t="str">
            <v xml:space="preserve">Hasna </v>
          </cell>
          <cell r="C150" t="str">
            <v>Hena</v>
          </cell>
          <cell r="E150" t="str">
            <v>female</v>
          </cell>
          <cell r="F150">
            <v>40118</v>
          </cell>
          <cell r="G150" t="str">
            <v>Psycho Social Worker</v>
          </cell>
          <cell r="I150" t="str">
            <v>Teknaf - Nayapara</v>
          </cell>
          <cell r="M150">
            <v>41274</v>
          </cell>
          <cell r="N150" t="str">
            <v>Mental Health</v>
          </cell>
          <cell r="O150" t="str">
            <v>COX'S BAZAR</v>
          </cell>
          <cell r="P150" t="str">
            <v>T</v>
          </cell>
          <cell r="Q150">
            <v>1</v>
          </cell>
          <cell r="R150">
            <v>3</v>
          </cell>
          <cell r="S150">
            <v>3</v>
          </cell>
          <cell r="T150" t="str">
            <v>Temporary</v>
          </cell>
          <cell r="U150">
            <v>0</v>
          </cell>
          <cell r="W150">
            <v>40118</v>
          </cell>
          <cell r="X150">
            <v>40</v>
          </cell>
          <cell r="Y150">
            <v>5</v>
          </cell>
          <cell r="Z150">
            <v>22</v>
          </cell>
          <cell r="AA150" t="str">
            <v>T13</v>
          </cell>
        </row>
        <row r="151">
          <cell r="A151" t="str">
            <v xml:space="preserve"> CoE088</v>
          </cell>
          <cell r="B151" t="str">
            <v>Shumi</v>
          </cell>
          <cell r="C151" t="str">
            <v>Goesh</v>
          </cell>
          <cell r="E151" t="str">
            <v>female</v>
          </cell>
          <cell r="F151">
            <v>40127</v>
          </cell>
          <cell r="G151" t="str">
            <v>Nurse</v>
          </cell>
          <cell r="I151" t="str">
            <v xml:space="preserve">Ukhiya - Kutupalong </v>
          </cell>
          <cell r="M151">
            <v>41274</v>
          </cell>
          <cell r="N151" t="str">
            <v>Nutrition</v>
          </cell>
          <cell r="O151" t="str">
            <v>COX'S BAZAR</v>
          </cell>
          <cell r="P151" t="str">
            <v>T</v>
          </cell>
          <cell r="Q151">
            <v>2</v>
          </cell>
          <cell r="R151">
            <v>1</v>
          </cell>
          <cell r="S151">
            <v>2.9753424657534246</v>
          </cell>
          <cell r="T151" t="str">
            <v>Temporary</v>
          </cell>
          <cell r="U151">
            <v>0</v>
          </cell>
          <cell r="W151">
            <v>40127</v>
          </cell>
          <cell r="X151">
            <v>40</v>
          </cell>
          <cell r="Y151">
            <v>5</v>
          </cell>
          <cell r="Z151">
            <v>22</v>
          </cell>
          <cell r="AA151" t="str">
            <v>T21</v>
          </cell>
        </row>
        <row r="152">
          <cell r="A152" t="str">
            <v xml:space="preserve"> CoE090</v>
          </cell>
          <cell r="B152" t="str">
            <v>Sirajul</v>
          </cell>
          <cell r="C152" t="str">
            <v>Hoque</v>
          </cell>
          <cell r="E152" t="str">
            <v>male</v>
          </cell>
          <cell r="F152">
            <v>40104</v>
          </cell>
          <cell r="G152" t="str">
            <v>Watchman</v>
          </cell>
          <cell r="I152" t="str">
            <v>Teknaf office</v>
          </cell>
          <cell r="M152">
            <v>41274</v>
          </cell>
          <cell r="N152" t="str">
            <v>Logistics</v>
          </cell>
          <cell r="O152" t="str">
            <v>COX'S BAZAR</v>
          </cell>
          <cell r="P152" t="str">
            <v>E</v>
          </cell>
          <cell r="Q152">
            <v>1</v>
          </cell>
          <cell r="R152">
            <v>1</v>
          </cell>
          <cell r="S152">
            <v>3.0383561643835617</v>
          </cell>
          <cell r="T152" t="str">
            <v>Temporary</v>
          </cell>
          <cell r="U152">
            <v>0</v>
          </cell>
          <cell r="W152">
            <v>40104</v>
          </cell>
          <cell r="X152">
            <v>40</v>
          </cell>
          <cell r="Y152">
            <v>5</v>
          </cell>
          <cell r="Z152">
            <v>22</v>
          </cell>
          <cell r="AA152" t="str">
            <v>E11</v>
          </cell>
        </row>
        <row r="153">
          <cell r="A153" t="str">
            <v xml:space="preserve"> CoE091</v>
          </cell>
          <cell r="B153" t="str">
            <v>Mohammed</v>
          </cell>
          <cell r="C153" t="str">
            <v>Shah Alam</v>
          </cell>
          <cell r="E153" t="str">
            <v>male</v>
          </cell>
          <cell r="F153">
            <v>40104</v>
          </cell>
          <cell r="G153" t="str">
            <v>Watchman</v>
          </cell>
          <cell r="I153" t="str">
            <v>Teknaf office</v>
          </cell>
          <cell r="M153">
            <v>41274</v>
          </cell>
          <cell r="N153" t="str">
            <v>Logistics</v>
          </cell>
          <cell r="O153" t="str">
            <v>COX'S BAZAR</v>
          </cell>
          <cell r="P153" t="str">
            <v>E</v>
          </cell>
          <cell r="Q153">
            <v>1</v>
          </cell>
          <cell r="R153">
            <v>1</v>
          </cell>
          <cell r="S153">
            <v>3.0383561643835617</v>
          </cell>
          <cell r="T153" t="str">
            <v>Temporary</v>
          </cell>
          <cell r="U153">
            <v>0</v>
          </cell>
          <cell r="W153">
            <v>40104</v>
          </cell>
          <cell r="X153">
            <v>40</v>
          </cell>
          <cell r="Y153">
            <v>5</v>
          </cell>
          <cell r="Z153">
            <v>22</v>
          </cell>
          <cell r="AA153" t="str">
            <v>E11</v>
          </cell>
        </row>
        <row r="154">
          <cell r="A154" t="str">
            <v xml:space="preserve"> CoE104</v>
          </cell>
          <cell r="B154" t="str">
            <v>Afiya</v>
          </cell>
          <cell r="C154" t="str">
            <v>Mirzan</v>
          </cell>
          <cell r="E154" t="str">
            <v>female</v>
          </cell>
          <cell r="F154">
            <v>40962</v>
          </cell>
          <cell r="G154" t="str">
            <v>Assistant WASH Team Leader</v>
          </cell>
          <cell r="I154" t="str">
            <v xml:space="preserve">Ukhiya - EMOP </v>
          </cell>
          <cell r="M154">
            <v>41274</v>
          </cell>
          <cell r="N154" t="str">
            <v>WaSH</v>
          </cell>
          <cell r="O154" t="str">
            <v>COX'S BAZAR</v>
          </cell>
          <cell r="P154" t="str">
            <v>T</v>
          </cell>
          <cell r="Q154">
            <v>1</v>
          </cell>
          <cell r="R154">
            <v>1</v>
          </cell>
          <cell r="S154">
            <v>0.68767123287671228</v>
          </cell>
          <cell r="T154" t="str">
            <v>Temporary</v>
          </cell>
          <cell r="U154">
            <v>0</v>
          </cell>
          <cell r="W154">
            <v>40962</v>
          </cell>
          <cell r="X154">
            <v>40</v>
          </cell>
          <cell r="Y154">
            <v>5</v>
          </cell>
          <cell r="Z154">
            <v>22</v>
          </cell>
          <cell r="AA154" t="str">
            <v>T11</v>
          </cell>
        </row>
        <row r="155">
          <cell r="A155" t="str">
            <v xml:space="preserve"> COE106</v>
          </cell>
          <cell r="B155" t="str">
            <v>Saheda</v>
          </cell>
          <cell r="C155" t="str">
            <v>Akter</v>
          </cell>
          <cell r="E155" t="str">
            <v>female</v>
          </cell>
          <cell r="F155">
            <v>40440</v>
          </cell>
          <cell r="G155" t="str">
            <v>Home Visitor</v>
          </cell>
          <cell r="I155" t="str">
            <v>Teknaf - Nayapara</v>
          </cell>
          <cell r="M155">
            <v>41274</v>
          </cell>
          <cell r="N155" t="str">
            <v>Nutrition</v>
          </cell>
          <cell r="O155" t="str">
            <v>COX'S BAZAR</v>
          </cell>
          <cell r="P155" t="str">
            <v>E</v>
          </cell>
          <cell r="Q155">
            <v>3</v>
          </cell>
          <cell r="R155">
            <v>1</v>
          </cell>
          <cell r="S155">
            <v>2.117808219178082</v>
          </cell>
          <cell r="T155" t="str">
            <v>Temporary</v>
          </cell>
          <cell r="U155">
            <v>0</v>
          </cell>
          <cell r="W155">
            <v>40440</v>
          </cell>
          <cell r="X155">
            <v>40</v>
          </cell>
          <cell r="Y155">
            <v>5</v>
          </cell>
          <cell r="Z155">
            <v>22</v>
          </cell>
          <cell r="AA155" t="str">
            <v>E31</v>
          </cell>
        </row>
        <row r="156">
          <cell r="A156" t="str">
            <v xml:space="preserve"> CoE115</v>
          </cell>
          <cell r="B156" t="str">
            <v>Mahfuzur</v>
          </cell>
          <cell r="C156" t="str">
            <v>Rahman</v>
          </cell>
          <cell r="E156" t="str">
            <v>male</v>
          </cell>
          <cell r="F156">
            <v>40360</v>
          </cell>
          <cell r="G156" t="str">
            <v>Food Distributor</v>
          </cell>
          <cell r="I156" t="str">
            <v>Teknaf - Nayapara</v>
          </cell>
          <cell r="M156">
            <v>41274</v>
          </cell>
          <cell r="N156" t="str">
            <v>Nutrition</v>
          </cell>
          <cell r="O156" t="str">
            <v>COX'S BAZAR</v>
          </cell>
          <cell r="P156" t="str">
            <v>E</v>
          </cell>
          <cell r="Q156">
            <v>2</v>
          </cell>
          <cell r="R156">
            <v>1</v>
          </cell>
          <cell r="S156">
            <v>2.3369863013698629</v>
          </cell>
          <cell r="T156" t="str">
            <v>Temporary</v>
          </cell>
          <cell r="U156">
            <v>0</v>
          </cell>
          <cell r="W156">
            <v>40360</v>
          </cell>
          <cell r="X156">
            <v>40</v>
          </cell>
          <cell r="Y156">
            <v>5</v>
          </cell>
          <cell r="Z156">
            <v>22</v>
          </cell>
          <cell r="AA156" t="str">
            <v>E21</v>
          </cell>
        </row>
        <row r="157">
          <cell r="A157" t="str">
            <v xml:space="preserve"> CoE120</v>
          </cell>
          <cell r="B157" t="str">
            <v xml:space="preserve">Nebadita </v>
          </cell>
          <cell r="C157" t="str">
            <v>Das</v>
          </cell>
          <cell r="E157" t="str">
            <v>female</v>
          </cell>
          <cell r="F157">
            <v>40840</v>
          </cell>
          <cell r="G157" t="str">
            <v>Psycho Social Worker</v>
          </cell>
          <cell r="I157" t="str">
            <v>Teknaf - Nayapara</v>
          </cell>
          <cell r="M157">
            <v>41274</v>
          </cell>
          <cell r="N157" t="str">
            <v>Mental Health</v>
          </cell>
          <cell r="O157" t="str">
            <v>COX'S BAZAR</v>
          </cell>
          <cell r="P157" t="str">
            <v>T</v>
          </cell>
          <cell r="Q157">
            <v>1</v>
          </cell>
          <cell r="R157">
            <v>1</v>
          </cell>
          <cell r="S157">
            <v>1.021917808219178</v>
          </cell>
          <cell r="T157" t="str">
            <v>Temporary</v>
          </cell>
          <cell r="U157">
            <v>0</v>
          </cell>
          <cell r="W157">
            <v>40840</v>
          </cell>
          <cell r="X157">
            <v>40</v>
          </cell>
          <cell r="Y157">
            <v>5</v>
          </cell>
          <cell r="Z157">
            <v>22</v>
          </cell>
          <cell r="AA157" t="str">
            <v>T11</v>
          </cell>
        </row>
        <row r="158">
          <cell r="A158" t="str">
            <v xml:space="preserve"> COE123</v>
          </cell>
          <cell r="B158" t="str">
            <v>Giash Uddin</v>
          </cell>
          <cell r="C158" t="str">
            <v>Chowdhury</v>
          </cell>
          <cell r="E158" t="str">
            <v>male</v>
          </cell>
          <cell r="F158">
            <v>40756</v>
          </cell>
          <cell r="G158" t="str">
            <v>Assistant WASH Team Leader</v>
          </cell>
          <cell r="I158" t="str">
            <v xml:space="preserve">Ukhiya - Kutupalong </v>
          </cell>
          <cell r="M158">
            <v>41274</v>
          </cell>
          <cell r="N158" t="str">
            <v>WASH</v>
          </cell>
          <cell r="O158" t="str">
            <v>COX'S BAZAR</v>
          </cell>
          <cell r="P158" t="str">
            <v>T</v>
          </cell>
          <cell r="Q158">
            <v>1</v>
          </cell>
          <cell r="R158">
            <v>1</v>
          </cell>
          <cell r="S158">
            <v>1.252054794520548</v>
          </cell>
          <cell r="T158" t="str">
            <v>Temporary</v>
          </cell>
          <cell r="U158">
            <v>0</v>
          </cell>
          <cell r="W158">
            <v>40756</v>
          </cell>
          <cell r="X158">
            <v>40</v>
          </cell>
          <cell r="Y158">
            <v>5</v>
          </cell>
          <cell r="Z158">
            <v>22</v>
          </cell>
          <cell r="AA158" t="str">
            <v>T11</v>
          </cell>
        </row>
        <row r="159">
          <cell r="A159" t="str">
            <v xml:space="preserve"> CoE129</v>
          </cell>
          <cell r="B159" t="str">
            <v>Mohammad Zahidul</v>
          </cell>
          <cell r="C159" t="str">
            <v>Manir</v>
          </cell>
          <cell r="E159" t="str">
            <v>male</v>
          </cell>
          <cell r="F159">
            <v>39826</v>
          </cell>
          <cell r="G159" t="str">
            <v>Program Manager Nutrition</v>
          </cell>
          <cell r="I159" t="str">
            <v>Cox's Bazar</v>
          </cell>
          <cell r="J159">
            <v>41061</v>
          </cell>
          <cell r="M159">
            <v>41274</v>
          </cell>
          <cell r="N159" t="str">
            <v>Nutrition</v>
          </cell>
          <cell r="O159" t="str">
            <v>COX'S BAZAR</v>
          </cell>
          <cell r="P159" t="str">
            <v>M</v>
          </cell>
          <cell r="Q159">
            <v>2</v>
          </cell>
          <cell r="R159">
            <v>1</v>
          </cell>
          <cell r="S159">
            <v>3.8</v>
          </cell>
          <cell r="T159" t="str">
            <v>Temporary</v>
          </cell>
          <cell r="U159">
            <v>0</v>
          </cell>
          <cell r="W159">
            <v>39826</v>
          </cell>
          <cell r="X159">
            <v>40</v>
          </cell>
          <cell r="Y159">
            <v>5</v>
          </cell>
          <cell r="Z159">
            <v>22</v>
          </cell>
          <cell r="AA159" t="str">
            <v>M21</v>
          </cell>
        </row>
        <row r="160">
          <cell r="A160" t="str">
            <v>CO004</v>
          </cell>
          <cell r="B160" t="str">
            <v>Tahidul Islam</v>
          </cell>
          <cell r="C160" t="str">
            <v>Polash</v>
          </cell>
          <cell r="E160" t="str">
            <v>male</v>
          </cell>
          <cell r="F160">
            <v>39828</v>
          </cell>
          <cell r="G160" t="str">
            <v>Deputy Financial Administrator</v>
          </cell>
          <cell r="I160" t="str">
            <v>Cox's Bazar Office</v>
          </cell>
          <cell r="M160">
            <v>41274</v>
          </cell>
          <cell r="N160" t="str">
            <v>Administration</v>
          </cell>
          <cell r="O160" t="str">
            <v>COX'S BAZAR</v>
          </cell>
          <cell r="P160" t="str">
            <v>T</v>
          </cell>
          <cell r="Q160">
            <v>3</v>
          </cell>
          <cell r="R160">
            <v>1</v>
          </cell>
          <cell r="S160">
            <v>3.7945205479452055</v>
          </cell>
          <cell r="T160" t="str">
            <v>Temporary</v>
          </cell>
          <cell r="U160">
            <v>0</v>
          </cell>
          <cell r="W160">
            <v>39828</v>
          </cell>
          <cell r="X160">
            <v>40</v>
          </cell>
          <cell r="Y160">
            <v>5</v>
          </cell>
          <cell r="Z160">
            <v>22</v>
          </cell>
          <cell r="AA160" t="str">
            <v>T31</v>
          </cell>
        </row>
        <row r="161">
          <cell r="A161" t="str">
            <v>CO005</v>
          </cell>
          <cell r="B161" t="str">
            <v>Shahjahan</v>
          </cell>
          <cell r="C161" t="str">
            <v>Shahjahan</v>
          </cell>
          <cell r="E161" t="str">
            <v>male</v>
          </cell>
          <cell r="F161">
            <v>39841</v>
          </cell>
          <cell r="G161" t="str">
            <v>Field Logistics Officer</v>
          </cell>
          <cell r="I161" t="str">
            <v>Cox's Bazar Office</v>
          </cell>
          <cell r="J161">
            <v>41063</v>
          </cell>
          <cell r="M161">
            <v>41274</v>
          </cell>
          <cell r="N161" t="str">
            <v>Logistics</v>
          </cell>
          <cell r="O161" t="str">
            <v>COX'S BAZAR</v>
          </cell>
          <cell r="P161" t="str">
            <v>T</v>
          </cell>
          <cell r="Q161">
            <v>3</v>
          </cell>
          <cell r="R161">
            <v>1</v>
          </cell>
          <cell r="S161">
            <v>3.7589041095890412</v>
          </cell>
          <cell r="T161" t="str">
            <v>Temporary</v>
          </cell>
          <cell r="U161">
            <v>13</v>
          </cell>
          <cell r="V161">
            <v>90</v>
          </cell>
          <cell r="W161">
            <v>41153</v>
          </cell>
          <cell r="X161">
            <v>40</v>
          </cell>
          <cell r="Y161">
            <v>5</v>
          </cell>
          <cell r="Z161">
            <v>22</v>
          </cell>
          <cell r="AA161" t="str">
            <v>T31</v>
          </cell>
        </row>
        <row r="162">
          <cell r="A162" t="str">
            <v>CO006</v>
          </cell>
          <cell r="B162" t="str">
            <v xml:space="preserve">Nazrul </v>
          </cell>
          <cell r="C162" t="str">
            <v xml:space="preserve">Islam </v>
          </cell>
          <cell r="E162" t="str">
            <v>male</v>
          </cell>
          <cell r="F162">
            <v>39831</v>
          </cell>
          <cell r="G162" t="str">
            <v>Watchman</v>
          </cell>
          <cell r="I162" t="str">
            <v>Cox Warehouse</v>
          </cell>
          <cell r="M162">
            <v>41274</v>
          </cell>
          <cell r="N162" t="str">
            <v>Logistics</v>
          </cell>
          <cell r="O162" t="str">
            <v>COX'S BAZAR</v>
          </cell>
          <cell r="P162" t="str">
            <v>E</v>
          </cell>
          <cell r="Q162">
            <v>1</v>
          </cell>
          <cell r="R162">
            <v>1</v>
          </cell>
          <cell r="S162">
            <v>3.7863013698630139</v>
          </cell>
          <cell r="T162" t="str">
            <v>Temporary</v>
          </cell>
          <cell r="U162">
            <v>0</v>
          </cell>
          <cell r="W162">
            <v>39831</v>
          </cell>
          <cell r="X162">
            <v>40</v>
          </cell>
          <cell r="Y162">
            <v>5</v>
          </cell>
          <cell r="Z162">
            <v>22</v>
          </cell>
          <cell r="AA162" t="str">
            <v>E11</v>
          </cell>
        </row>
        <row r="163">
          <cell r="A163" t="str">
            <v>CO007</v>
          </cell>
          <cell r="B163" t="str">
            <v xml:space="preserve">Sahadev </v>
          </cell>
          <cell r="C163" t="str">
            <v>Dey</v>
          </cell>
          <cell r="E163" t="str">
            <v>male</v>
          </cell>
          <cell r="F163">
            <v>39831</v>
          </cell>
          <cell r="G163" t="str">
            <v>Watchman</v>
          </cell>
          <cell r="I163" t="str">
            <v>Cox Warehouse</v>
          </cell>
          <cell r="M163">
            <v>41274</v>
          </cell>
          <cell r="N163" t="str">
            <v>Logistics</v>
          </cell>
          <cell r="O163" t="str">
            <v>COX'S BAZAR</v>
          </cell>
          <cell r="P163" t="str">
            <v>E</v>
          </cell>
          <cell r="Q163">
            <v>1</v>
          </cell>
          <cell r="R163">
            <v>1</v>
          </cell>
          <cell r="S163">
            <v>3.7863013698630139</v>
          </cell>
          <cell r="T163" t="str">
            <v>Temporary</v>
          </cell>
          <cell r="U163">
            <v>0</v>
          </cell>
          <cell r="W163">
            <v>39831</v>
          </cell>
          <cell r="X163">
            <v>40</v>
          </cell>
          <cell r="Y163">
            <v>5</v>
          </cell>
          <cell r="Z163">
            <v>22</v>
          </cell>
          <cell r="AA163" t="str">
            <v>E11</v>
          </cell>
        </row>
        <row r="164">
          <cell r="A164" t="str">
            <v>CO011</v>
          </cell>
          <cell r="B164" t="str">
            <v xml:space="preserve">Monjura  </v>
          </cell>
          <cell r="C164" t="str">
            <v xml:space="preserve">Begum </v>
          </cell>
          <cell r="E164" t="str">
            <v>female</v>
          </cell>
          <cell r="F164">
            <v>39755</v>
          </cell>
          <cell r="G164" t="str">
            <v>Cleaner</v>
          </cell>
          <cell r="I164" t="str">
            <v>Cox's Bazar Office</v>
          </cell>
          <cell r="M164">
            <v>41274</v>
          </cell>
          <cell r="N164" t="str">
            <v>Administration</v>
          </cell>
          <cell r="O164" t="str">
            <v>COX'S BAZAR</v>
          </cell>
          <cell r="P164" t="str">
            <v>E</v>
          </cell>
          <cell r="Q164">
            <v>1</v>
          </cell>
          <cell r="R164">
            <v>3</v>
          </cell>
          <cell r="S164">
            <v>3.9945205479452053</v>
          </cell>
          <cell r="T164" t="str">
            <v>Temporary</v>
          </cell>
          <cell r="U164">
            <v>0</v>
          </cell>
          <cell r="W164">
            <v>39755</v>
          </cell>
          <cell r="X164">
            <v>40</v>
          </cell>
          <cell r="Y164">
            <v>5</v>
          </cell>
          <cell r="Z164">
            <v>22</v>
          </cell>
          <cell r="AA164" t="str">
            <v>E13</v>
          </cell>
        </row>
        <row r="165">
          <cell r="A165" t="str">
            <v>CO012</v>
          </cell>
          <cell r="B165" t="str">
            <v xml:space="preserve">Abul </v>
          </cell>
          <cell r="C165" t="str">
            <v xml:space="preserve">Hasan </v>
          </cell>
          <cell r="E165" t="str">
            <v>male</v>
          </cell>
          <cell r="F165">
            <v>39851</v>
          </cell>
          <cell r="G165" t="str">
            <v>Watchman</v>
          </cell>
          <cell r="I165" t="str">
            <v>Cox Warehouse</v>
          </cell>
          <cell r="M165">
            <v>41274</v>
          </cell>
          <cell r="N165" t="str">
            <v>Logistics</v>
          </cell>
          <cell r="O165" t="str">
            <v>COX'S BAZAR</v>
          </cell>
          <cell r="P165" t="str">
            <v>E</v>
          </cell>
          <cell r="Q165">
            <v>1</v>
          </cell>
          <cell r="R165">
            <v>1</v>
          </cell>
          <cell r="S165">
            <v>3.7315068493150685</v>
          </cell>
          <cell r="T165" t="str">
            <v>Temporary</v>
          </cell>
          <cell r="U165">
            <v>0</v>
          </cell>
          <cell r="W165">
            <v>39851</v>
          </cell>
          <cell r="X165">
            <v>40</v>
          </cell>
          <cell r="Y165">
            <v>5</v>
          </cell>
          <cell r="Z165">
            <v>22</v>
          </cell>
          <cell r="AA165" t="str">
            <v>E11</v>
          </cell>
        </row>
        <row r="166">
          <cell r="A166" t="str">
            <v>CO013</v>
          </cell>
          <cell r="B166" t="str">
            <v xml:space="preserve">Razu </v>
          </cell>
          <cell r="C166" t="str">
            <v xml:space="preserve">Barua </v>
          </cell>
          <cell r="E166" t="str">
            <v>male</v>
          </cell>
          <cell r="F166">
            <v>39782</v>
          </cell>
          <cell r="G166" t="str">
            <v>Cook</v>
          </cell>
          <cell r="I166" t="str">
            <v>Cox's Bazar Office</v>
          </cell>
          <cell r="M166">
            <v>41274</v>
          </cell>
          <cell r="N166" t="str">
            <v>Administration</v>
          </cell>
          <cell r="O166" t="str">
            <v>COX'S BAZAR</v>
          </cell>
          <cell r="P166" t="str">
            <v>E</v>
          </cell>
          <cell r="Q166">
            <v>2</v>
          </cell>
          <cell r="R166">
            <v>3</v>
          </cell>
          <cell r="S166">
            <v>3.9205479452054797</v>
          </cell>
          <cell r="T166" t="str">
            <v>Temporary</v>
          </cell>
          <cell r="U166">
            <v>0</v>
          </cell>
          <cell r="W166">
            <v>39782</v>
          </cell>
          <cell r="X166">
            <v>40</v>
          </cell>
          <cell r="Y166">
            <v>5</v>
          </cell>
          <cell r="Z166">
            <v>22</v>
          </cell>
          <cell r="AA166" t="str">
            <v>E23</v>
          </cell>
        </row>
        <row r="167">
          <cell r="A167" t="str">
            <v>CO014</v>
          </cell>
          <cell r="B167" t="str">
            <v xml:space="preserve">Mohammad </v>
          </cell>
          <cell r="C167" t="str">
            <v xml:space="preserve">Elias </v>
          </cell>
          <cell r="E167" t="str">
            <v>male</v>
          </cell>
          <cell r="F167">
            <v>39854</v>
          </cell>
          <cell r="G167" t="str">
            <v>Watchman</v>
          </cell>
          <cell r="I167" t="str">
            <v>Cox Warehouse</v>
          </cell>
          <cell r="M167">
            <v>41274</v>
          </cell>
          <cell r="N167" t="str">
            <v>Logistics</v>
          </cell>
          <cell r="O167" t="str">
            <v>COX'S BAZAR</v>
          </cell>
          <cell r="P167" t="str">
            <v>E</v>
          </cell>
          <cell r="Q167">
            <v>1</v>
          </cell>
          <cell r="R167">
            <v>1</v>
          </cell>
          <cell r="S167">
            <v>3.7232876712328768</v>
          </cell>
          <cell r="T167" t="str">
            <v>Temporary</v>
          </cell>
          <cell r="U167">
            <v>0</v>
          </cell>
          <cell r="W167">
            <v>39854</v>
          </cell>
          <cell r="X167">
            <v>40</v>
          </cell>
          <cell r="Y167">
            <v>5</v>
          </cell>
          <cell r="Z167">
            <v>22</v>
          </cell>
          <cell r="AA167" t="str">
            <v>E11</v>
          </cell>
        </row>
        <row r="168">
          <cell r="A168" t="str">
            <v>CO015</v>
          </cell>
          <cell r="B168" t="str">
            <v xml:space="preserve">U Hla </v>
          </cell>
          <cell r="C168" t="str">
            <v>Khin</v>
          </cell>
          <cell r="E168" t="str">
            <v>female</v>
          </cell>
          <cell r="F168">
            <v>40587</v>
          </cell>
          <cell r="G168" t="str">
            <v>Psycho Social Worker</v>
          </cell>
          <cell r="I168" t="str">
            <v>Teknaf - Nayapara</v>
          </cell>
          <cell r="M168">
            <v>41274</v>
          </cell>
          <cell r="N168" t="str">
            <v>Mental Health</v>
          </cell>
          <cell r="O168" t="str">
            <v>COX'S BAZAR</v>
          </cell>
          <cell r="P168" t="str">
            <v>T</v>
          </cell>
          <cell r="Q168">
            <v>1</v>
          </cell>
          <cell r="R168">
            <v>1</v>
          </cell>
          <cell r="S168">
            <v>1.715068493150685</v>
          </cell>
          <cell r="T168" t="str">
            <v>Temporary</v>
          </cell>
          <cell r="U168">
            <v>0</v>
          </cell>
          <cell r="W168">
            <v>40587</v>
          </cell>
          <cell r="X168">
            <v>40</v>
          </cell>
          <cell r="Y168">
            <v>5</v>
          </cell>
          <cell r="Z168">
            <v>22</v>
          </cell>
          <cell r="AA168" t="str">
            <v>T11</v>
          </cell>
        </row>
        <row r="169">
          <cell r="A169" t="str">
            <v>CO017</v>
          </cell>
          <cell r="B169" t="str">
            <v>Mohammad</v>
          </cell>
          <cell r="C169" t="str">
            <v xml:space="preserve">Hasan </v>
          </cell>
          <cell r="E169" t="str">
            <v>male</v>
          </cell>
          <cell r="F169">
            <v>40860</v>
          </cell>
          <cell r="G169" t="str">
            <v>CMAM Team Leader (Monitor)</v>
          </cell>
          <cell r="I169" t="str">
            <v>Teknaf</v>
          </cell>
          <cell r="M169">
            <v>41274</v>
          </cell>
          <cell r="N169" t="str">
            <v>Nutrition</v>
          </cell>
          <cell r="O169" t="str">
            <v>COX'S BAZAR</v>
          </cell>
          <cell r="P169" t="str">
            <v>T</v>
          </cell>
          <cell r="Q169">
            <v>2</v>
          </cell>
          <cell r="R169">
            <v>1</v>
          </cell>
          <cell r="S169">
            <v>0.9671232876712329</v>
          </cell>
          <cell r="T169" t="str">
            <v>Temporary</v>
          </cell>
          <cell r="U169">
            <v>0</v>
          </cell>
          <cell r="W169">
            <v>40860</v>
          </cell>
          <cell r="X169">
            <v>40</v>
          </cell>
          <cell r="Y169">
            <v>5</v>
          </cell>
          <cell r="Z169">
            <v>22</v>
          </cell>
          <cell r="AA169" t="str">
            <v>T21</v>
          </cell>
        </row>
        <row r="170">
          <cell r="A170" t="str">
            <v>CO021</v>
          </cell>
          <cell r="B170" t="str">
            <v>Md. Moshiur</v>
          </cell>
          <cell r="C170" t="str">
            <v>Rahman</v>
          </cell>
          <cell r="E170" t="str">
            <v>male</v>
          </cell>
          <cell r="F170">
            <v>39814</v>
          </cell>
          <cell r="G170" t="str">
            <v>Outreach Nutrition Supervisor</v>
          </cell>
          <cell r="I170" t="str">
            <v>Teknaf - Nayapara</v>
          </cell>
          <cell r="J170">
            <v>41063</v>
          </cell>
          <cell r="M170">
            <v>41274</v>
          </cell>
          <cell r="N170" t="str">
            <v>Nutrition</v>
          </cell>
          <cell r="O170" t="str">
            <v>COX'S BAZAR</v>
          </cell>
          <cell r="P170" t="str">
            <v>T</v>
          </cell>
          <cell r="Q170">
            <v>3</v>
          </cell>
          <cell r="R170">
            <v>1</v>
          </cell>
          <cell r="S170">
            <v>3.8328767123287673</v>
          </cell>
          <cell r="T170" t="str">
            <v>Temporary</v>
          </cell>
          <cell r="U170">
            <v>13</v>
          </cell>
          <cell r="V170">
            <v>90</v>
          </cell>
          <cell r="W170">
            <v>41153</v>
          </cell>
          <cell r="X170">
            <v>40</v>
          </cell>
          <cell r="Y170">
            <v>5</v>
          </cell>
          <cell r="Z170">
            <v>22</v>
          </cell>
          <cell r="AA170" t="str">
            <v>T31</v>
          </cell>
        </row>
        <row r="171">
          <cell r="A171" t="str">
            <v>CO022</v>
          </cell>
          <cell r="B171" t="str">
            <v>Mallika</v>
          </cell>
          <cell r="C171" t="str">
            <v xml:space="preserve">Paul </v>
          </cell>
          <cell r="E171" t="str">
            <v>female</v>
          </cell>
          <cell r="F171">
            <v>39814</v>
          </cell>
          <cell r="G171" t="str">
            <v>Health Educator</v>
          </cell>
          <cell r="I171" t="str">
            <v>Teknaf - Nayapara</v>
          </cell>
          <cell r="M171">
            <v>41274</v>
          </cell>
          <cell r="N171" t="str">
            <v>Nutrition</v>
          </cell>
          <cell r="O171" t="str">
            <v>COX'S BAZAR</v>
          </cell>
          <cell r="P171" t="str">
            <v>E</v>
          </cell>
          <cell r="Q171">
            <v>3</v>
          </cell>
          <cell r="R171">
            <v>4</v>
          </cell>
          <cell r="S171">
            <v>3.8328767123287673</v>
          </cell>
          <cell r="T171" t="str">
            <v>Temporary</v>
          </cell>
          <cell r="U171">
            <v>0</v>
          </cell>
          <cell r="W171">
            <v>39814</v>
          </cell>
          <cell r="X171">
            <v>40</v>
          </cell>
          <cell r="Y171">
            <v>5</v>
          </cell>
          <cell r="Z171">
            <v>22</v>
          </cell>
          <cell r="AA171" t="str">
            <v>E34</v>
          </cell>
        </row>
        <row r="172">
          <cell r="A172" t="str">
            <v>CO026</v>
          </cell>
          <cell r="B172" t="str">
            <v>Rasal</v>
          </cell>
          <cell r="C172" t="str">
            <v>Talukder</v>
          </cell>
          <cell r="E172" t="str">
            <v>male</v>
          </cell>
          <cell r="F172">
            <v>39814</v>
          </cell>
          <cell r="G172" t="str">
            <v>Registrar</v>
          </cell>
          <cell r="I172" t="str">
            <v>Teknaf - Nayapara</v>
          </cell>
          <cell r="M172">
            <v>41274</v>
          </cell>
          <cell r="N172" t="str">
            <v>Nutrition</v>
          </cell>
          <cell r="O172" t="str">
            <v>COX'S BAZAR</v>
          </cell>
          <cell r="P172" t="str">
            <v>E</v>
          </cell>
          <cell r="Q172">
            <v>3</v>
          </cell>
          <cell r="R172">
            <v>3</v>
          </cell>
          <cell r="S172">
            <v>3.8328767123287673</v>
          </cell>
          <cell r="T172" t="str">
            <v>Temporary</v>
          </cell>
          <cell r="U172">
            <v>0</v>
          </cell>
          <cell r="W172">
            <v>39814</v>
          </cell>
          <cell r="X172">
            <v>40</v>
          </cell>
          <cell r="Y172">
            <v>5</v>
          </cell>
          <cell r="Z172">
            <v>22</v>
          </cell>
          <cell r="AA172" t="str">
            <v>E33</v>
          </cell>
        </row>
        <row r="173">
          <cell r="A173" t="str">
            <v>CO027</v>
          </cell>
          <cell r="B173" t="str">
            <v>Md,</v>
          </cell>
          <cell r="C173" t="str">
            <v xml:space="preserve">Ismail </v>
          </cell>
          <cell r="E173" t="str">
            <v>male</v>
          </cell>
          <cell r="F173">
            <v>39814</v>
          </cell>
          <cell r="G173" t="str">
            <v>Registrar</v>
          </cell>
          <cell r="I173" t="str">
            <v>Teknaf - Nayapara</v>
          </cell>
          <cell r="M173">
            <v>41274</v>
          </cell>
          <cell r="N173" t="str">
            <v>Nutrition</v>
          </cell>
          <cell r="O173" t="str">
            <v>COX'S BAZAR</v>
          </cell>
          <cell r="P173" t="str">
            <v>E</v>
          </cell>
          <cell r="Q173">
            <v>3</v>
          </cell>
          <cell r="R173">
            <v>4</v>
          </cell>
          <cell r="S173">
            <v>3.8328767123287673</v>
          </cell>
          <cell r="T173" t="str">
            <v>Temporary</v>
          </cell>
          <cell r="U173">
            <v>0</v>
          </cell>
          <cell r="W173">
            <v>39814</v>
          </cell>
          <cell r="X173">
            <v>40</v>
          </cell>
          <cell r="Y173">
            <v>5</v>
          </cell>
          <cell r="Z173">
            <v>22</v>
          </cell>
          <cell r="AA173" t="str">
            <v>E34</v>
          </cell>
        </row>
        <row r="174">
          <cell r="A174" t="str">
            <v>CO028</v>
          </cell>
          <cell r="B174" t="str">
            <v>Md. Salim</v>
          </cell>
          <cell r="C174" t="str">
            <v xml:space="preserve">Ullah </v>
          </cell>
          <cell r="E174" t="str">
            <v>male</v>
          </cell>
          <cell r="F174">
            <v>39814</v>
          </cell>
          <cell r="G174" t="str">
            <v>Measurer</v>
          </cell>
          <cell r="I174" t="str">
            <v>Teknaf - Nayapara</v>
          </cell>
          <cell r="M174">
            <v>41274</v>
          </cell>
          <cell r="N174" t="str">
            <v>Nutrition</v>
          </cell>
          <cell r="O174" t="str">
            <v>COX'S BAZAR</v>
          </cell>
          <cell r="P174" t="str">
            <v>E</v>
          </cell>
          <cell r="Q174">
            <v>3</v>
          </cell>
          <cell r="R174">
            <v>3</v>
          </cell>
          <cell r="S174">
            <v>3.8328767123287673</v>
          </cell>
          <cell r="T174" t="str">
            <v>Temporary</v>
          </cell>
          <cell r="U174">
            <v>0</v>
          </cell>
          <cell r="W174">
            <v>39814</v>
          </cell>
          <cell r="X174">
            <v>40</v>
          </cell>
          <cell r="Y174">
            <v>5</v>
          </cell>
          <cell r="Z174">
            <v>22</v>
          </cell>
          <cell r="AA174" t="str">
            <v>E33</v>
          </cell>
        </row>
        <row r="175">
          <cell r="A175" t="str">
            <v>CO030</v>
          </cell>
          <cell r="B175" t="str">
            <v>Retu</v>
          </cell>
          <cell r="C175" t="str">
            <v xml:space="preserve">Barua </v>
          </cell>
          <cell r="E175" t="str">
            <v>male</v>
          </cell>
          <cell r="F175">
            <v>39814</v>
          </cell>
          <cell r="G175" t="str">
            <v>Registrar</v>
          </cell>
          <cell r="I175" t="str">
            <v>Teknaf - Nayapara</v>
          </cell>
          <cell r="M175">
            <v>41274</v>
          </cell>
          <cell r="N175" t="str">
            <v>Nutrition</v>
          </cell>
          <cell r="O175" t="str">
            <v>COX'S BAZAR</v>
          </cell>
          <cell r="P175" t="str">
            <v>E</v>
          </cell>
          <cell r="Q175">
            <v>3</v>
          </cell>
          <cell r="R175">
            <v>3</v>
          </cell>
          <cell r="S175">
            <v>3.8328767123287673</v>
          </cell>
          <cell r="T175" t="str">
            <v>Temporary</v>
          </cell>
          <cell r="U175">
            <v>0</v>
          </cell>
          <cell r="W175">
            <v>39814</v>
          </cell>
          <cell r="X175">
            <v>40</v>
          </cell>
          <cell r="Y175">
            <v>5</v>
          </cell>
          <cell r="Z175">
            <v>22</v>
          </cell>
          <cell r="AA175" t="str">
            <v>E33</v>
          </cell>
        </row>
        <row r="176">
          <cell r="A176" t="str">
            <v>CO032</v>
          </cell>
          <cell r="B176" t="str">
            <v>Suporna</v>
          </cell>
          <cell r="C176" t="str">
            <v>Chowdhury</v>
          </cell>
          <cell r="E176" t="str">
            <v>female</v>
          </cell>
          <cell r="F176">
            <v>39814</v>
          </cell>
          <cell r="G176" t="str">
            <v>Cook</v>
          </cell>
          <cell r="I176" t="str">
            <v>Teknaf - Nayapara</v>
          </cell>
          <cell r="M176">
            <v>41274</v>
          </cell>
          <cell r="N176" t="str">
            <v>Nutrition</v>
          </cell>
          <cell r="O176" t="str">
            <v>COX'S BAZAR</v>
          </cell>
          <cell r="P176" t="str">
            <v>E</v>
          </cell>
          <cell r="Q176">
            <v>2</v>
          </cell>
          <cell r="R176">
            <v>1</v>
          </cell>
          <cell r="S176">
            <v>3.8328767123287673</v>
          </cell>
          <cell r="T176" t="str">
            <v>Temporary</v>
          </cell>
          <cell r="U176">
            <v>0</v>
          </cell>
          <cell r="W176">
            <v>39814</v>
          </cell>
          <cell r="X176">
            <v>40</v>
          </cell>
          <cell r="Y176">
            <v>5</v>
          </cell>
          <cell r="Z176">
            <v>22</v>
          </cell>
          <cell r="AA176" t="str">
            <v>E21</v>
          </cell>
        </row>
        <row r="177">
          <cell r="A177" t="str">
            <v>CO033</v>
          </cell>
          <cell r="B177" t="str">
            <v>Abdul</v>
          </cell>
          <cell r="C177" t="str">
            <v>Gofur</v>
          </cell>
          <cell r="E177" t="str">
            <v>male</v>
          </cell>
          <cell r="F177">
            <v>39845</v>
          </cell>
          <cell r="G177" t="str">
            <v>Watchman</v>
          </cell>
          <cell r="I177" t="str">
            <v>Teknaf - Nayapara</v>
          </cell>
          <cell r="M177">
            <v>41274</v>
          </cell>
          <cell r="N177" t="str">
            <v>Logistics</v>
          </cell>
          <cell r="O177" t="str">
            <v>COX'S BAZAR</v>
          </cell>
          <cell r="P177" t="str">
            <v>E</v>
          </cell>
          <cell r="Q177">
            <v>1</v>
          </cell>
          <cell r="R177">
            <v>1</v>
          </cell>
          <cell r="S177">
            <v>3.7479452054794522</v>
          </cell>
          <cell r="T177" t="str">
            <v>Temporary</v>
          </cell>
          <cell r="U177">
            <v>0</v>
          </cell>
          <cell r="W177">
            <v>39845</v>
          </cell>
          <cell r="X177">
            <v>40</v>
          </cell>
          <cell r="Y177">
            <v>5</v>
          </cell>
          <cell r="Z177">
            <v>22</v>
          </cell>
          <cell r="AA177" t="str">
            <v>E11</v>
          </cell>
        </row>
        <row r="178">
          <cell r="A178" t="str">
            <v>CO034</v>
          </cell>
          <cell r="B178" t="str">
            <v>Emam</v>
          </cell>
          <cell r="C178" t="str">
            <v>Hossain (1)</v>
          </cell>
          <cell r="E178" t="str">
            <v>male</v>
          </cell>
          <cell r="F178">
            <v>39845</v>
          </cell>
          <cell r="G178" t="str">
            <v>Watchman</v>
          </cell>
          <cell r="I178" t="str">
            <v>Teknaf - Nayapara</v>
          </cell>
          <cell r="M178">
            <v>41274</v>
          </cell>
          <cell r="N178" t="str">
            <v>Logistics</v>
          </cell>
          <cell r="O178" t="str">
            <v>COX'S BAZAR</v>
          </cell>
          <cell r="P178" t="str">
            <v>E</v>
          </cell>
          <cell r="Q178">
            <v>1</v>
          </cell>
          <cell r="R178">
            <v>1</v>
          </cell>
          <cell r="S178">
            <v>3.7479452054794522</v>
          </cell>
          <cell r="T178" t="str">
            <v>Temporary</v>
          </cell>
          <cell r="U178">
            <v>0</v>
          </cell>
          <cell r="W178">
            <v>39845</v>
          </cell>
          <cell r="X178">
            <v>40</v>
          </cell>
          <cell r="Y178">
            <v>5</v>
          </cell>
          <cell r="Z178">
            <v>22</v>
          </cell>
          <cell r="AA178" t="str">
            <v>E11</v>
          </cell>
        </row>
        <row r="179">
          <cell r="A179" t="str">
            <v>CO035</v>
          </cell>
          <cell r="B179" t="str">
            <v>Emam</v>
          </cell>
          <cell r="C179" t="str">
            <v>Hossain (2)</v>
          </cell>
          <cell r="E179" t="str">
            <v>male</v>
          </cell>
          <cell r="F179">
            <v>39845</v>
          </cell>
          <cell r="G179" t="str">
            <v>Watchman</v>
          </cell>
          <cell r="I179" t="str">
            <v>Teknaf - Nayapara</v>
          </cell>
          <cell r="M179">
            <v>41274</v>
          </cell>
          <cell r="N179" t="str">
            <v>Logistics</v>
          </cell>
          <cell r="O179" t="str">
            <v>COX'S BAZAR</v>
          </cell>
          <cell r="P179" t="str">
            <v>E</v>
          </cell>
          <cell r="Q179">
            <v>1</v>
          </cell>
          <cell r="R179">
            <v>1</v>
          </cell>
          <cell r="S179">
            <v>3.7479452054794522</v>
          </cell>
          <cell r="T179" t="str">
            <v>Temporary</v>
          </cell>
          <cell r="U179">
            <v>0</v>
          </cell>
          <cell r="W179">
            <v>39845</v>
          </cell>
          <cell r="X179">
            <v>40</v>
          </cell>
          <cell r="Y179">
            <v>5</v>
          </cell>
          <cell r="Z179">
            <v>22</v>
          </cell>
          <cell r="AA179" t="str">
            <v>E11</v>
          </cell>
        </row>
        <row r="180">
          <cell r="A180" t="str">
            <v>CO036</v>
          </cell>
          <cell r="B180" t="str">
            <v>Zakir</v>
          </cell>
          <cell r="C180" t="str">
            <v>Hossain</v>
          </cell>
          <cell r="E180" t="str">
            <v>male</v>
          </cell>
          <cell r="F180">
            <v>39845</v>
          </cell>
          <cell r="G180" t="str">
            <v>Watchman</v>
          </cell>
          <cell r="I180" t="str">
            <v>Teknaf - Nayapara</v>
          </cell>
          <cell r="M180">
            <v>41274</v>
          </cell>
          <cell r="N180" t="str">
            <v>Logistics</v>
          </cell>
          <cell r="O180" t="str">
            <v>COX'S BAZAR</v>
          </cell>
          <cell r="P180" t="str">
            <v>E</v>
          </cell>
          <cell r="Q180">
            <v>1</v>
          </cell>
          <cell r="R180">
            <v>1</v>
          </cell>
          <cell r="S180">
            <v>3.7479452054794522</v>
          </cell>
          <cell r="T180" t="str">
            <v>Temporary</v>
          </cell>
          <cell r="U180">
            <v>0</v>
          </cell>
          <cell r="W180">
            <v>39845</v>
          </cell>
          <cell r="X180">
            <v>40</v>
          </cell>
          <cell r="Y180">
            <v>5</v>
          </cell>
          <cell r="Z180">
            <v>22</v>
          </cell>
          <cell r="AA180" t="str">
            <v>E11</v>
          </cell>
        </row>
        <row r="181">
          <cell r="A181" t="str">
            <v>CO045</v>
          </cell>
          <cell r="B181" t="str">
            <v>Miss. Fatema</v>
          </cell>
          <cell r="C181" t="str">
            <v>Begum</v>
          </cell>
          <cell r="E181" t="str">
            <v>female</v>
          </cell>
          <cell r="F181">
            <v>39814</v>
          </cell>
          <cell r="G181" t="str">
            <v>Home Visitor</v>
          </cell>
          <cell r="I181" t="str">
            <v xml:space="preserve">Ukhiya - Kutupalong </v>
          </cell>
          <cell r="M181">
            <v>41274</v>
          </cell>
          <cell r="N181" t="str">
            <v>Nutrition</v>
          </cell>
          <cell r="O181" t="str">
            <v>COX'S BAZAR</v>
          </cell>
          <cell r="P181" t="str">
            <v>E</v>
          </cell>
          <cell r="Q181">
            <v>3</v>
          </cell>
          <cell r="R181">
            <v>3</v>
          </cell>
          <cell r="S181">
            <v>3.8328767123287673</v>
          </cell>
          <cell r="T181" t="str">
            <v>Temporary</v>
          </cell>
          <cell r="U181">
            <v>0</v>
          </cell>
          <cell r="W181">
            <v>39814</v>
          </cell>
          <cell r="X181">
            <v>40</v>
          </cell>
          <cell r="Y181">
            <v>5</v>
          </cell>
          <cell r="Z181">
            <v>22</v>
          </cell>
          <cell r="AA181" t="str">
            <v>E33</v>
          </cell>
        </row>
        <row r="182">
          <cell r="A182" t="str">
            <v>CO047</v>
          </cell>
          <cell r="B182" t="str">
            <v>S.M. Rezaul</v>
          </cell>
          <cell r="C182" t="str">
            <v>Karim</v>
          </cell>
          <cell r="E182" t="str">
            <v>male</v>
          </cell>
          <cell r="F182">
            <v>39814</v>
          </cell>
          <cell r="G182" t="str">
            <v>Registrar</v>
          </cell>
          <cell r="I182" t="str">
            <v xml:space="preserve">Ukhiya - Kutupalong </v>
          </cell>
          <cell r="M182">
            <v>41274</v>
          </cell>
          <cell r="N182" t="str">
            <v>Nutrition</v>
          </cell>
          <cell r="O182" t="str">
            <v>COX'S BAZAR</v>
          </cell>
          <cell r="P182" t="str">
            <v>E</v>
          </cell>
          <cell r="Q182">
            <v>3</v>
          </cell>
          <cell r="R182">
            <v>4</v>
          </cell>
          <cell r="S182">
            <v>3.8328767123287673</v>
          </cell>
          <cell r="T182" t="str">
            <v>Temporary</v>
          </cell>
          <cell r="U182">
            <v>0</v>
          </cell>
          <cell r="W182">
            <v>39814</v>
          </cell>
          <cell r="X182">
            <v>40</v>
          </cell>
          <cell r="Y182">
            <v>5</v>
          </cell>
          <cell r="Z182">
            <v>22</v>
          </cell>
          <cell r="AA182" t="str">
            <v>E34</v>
          </cell>
        </row>
        <row r="183">
          <cell r="A183" t="str">
            <v>CO048</v>
          </cell>
          <cell r="B183" t="str">
            <v>Md.</v>
          </cell>
          <cell r="C183" t="str">
            <v xml:space="preserve">Rafique </v>
          </cell>
          <cell r="E183" t="str">
            <v>male</v>
          </cell>
          <cell r="F183">
            <v>39814</v>
          </cell>
          <cell r="G183" t="str">
            <v>Cook</v>
          </cell>
          <cell r="I183" t="str">
            <v xml:space="preserve">Ukhiya - Kutupalong </v>
          </cell>
          <cell r="M183">
            <v>41274</v>
          </cell>
          <cell r="N183" t="str">
            <v>Nutrition</v>
          </cell>
          <cell r="O183" t="str">
            <v>COX'S BAZAR</v>
          </cell>
          <cell r="P183" t="str">
            <v>E</v>
          </cell>
          <cell r="Q183">
            <v>2</v>
          </cell>
          <cell r="R183">
            <v>4</v>
          </cell>
          <cell r="S183">
            <v>3.8328767123287673</v>
          </cell>
          <cell r="T183" t="str">
            <v>Temporary</v>
          </cell>
          <cell r="U183">
            <v>0</v>
          </cell>
          <cell r="W183">
            <v>39814</v>
          </cell>
          <cell r="X183">
            <v>40</v>
          </cell>
          <cell r="Y183">
            <v>5</v>
          </cell>
          <cell r="Z183">
            <v>22</v>
          </cell>
          <cell r="AA183" t="str">
            <v>E24</v>
          </cell>
        </row>
        <row r="184">
          <cell r="A184" t="str">
            <v>CO049</v>
          </cell>
          <cell r="B184" t="str">
            <v>Rubel</v>
          </cell>
          <cell r="C184" t="str">
            <v>Paul</v>
          </cell>
          <cell r="E184" t="str">
            <v>male</v>
          </cell>
          <cell r="F184">
            <v>39846</v>
          </cell>
          <cell r="G184" t="str">
            <v>Watchman</v>
          </cell>
          <cell r="I184" t="str">
            <v xml:space="preserve">Ukhiya - Kutupalong </v>
          </cell>
          <cell r="M184">
            <v>41274</v>
          </cell>
          <cell r="N184" t="str">
            <v>Logistics</v>
          </cell>
          <cell r="O184" t="str">
            <v>COX'S BAZAR</v>
          </cell>
          <cell r="P184" t="str">
            <v>E</v>
          </cell>
          <cell r="Q184">
            <v>1</v>
          </cell>
          <cell r="R184">
            <v>1</v>
          </cell>
          <cell r="S184">
            <v>3.7452054794520548</v>
          </cell>
          <cell r="T184" t="str">
            <v>Temporary</v>
          </cell>
          <cell r="U184">
            <v>0</v>
          </cell>
          <cell r="W184">
            <v>39846</v>
          </cell>
          <cell r="X184">
            <v>40</v>
          </cell>
          <cell r="Y184">
            <v>5</v>
          </cell>
          <cell r="Z184">
            <v>22</v>
          </cell>
          <cell r="AA184" t="str">
            <v>E11</v>
          </cell>
        </row>
        <row r="185">
          <cell r="A185" t="str">
            <v>CO051</v>
          </cell>
          <cell r="B185" t="str">
            <v xml:space="preserve">Md. Ali </v>
          </cell>
          <cell r="C185" t="str">
            <v>Akber</v>
          </cell>
          <cell r="E185" t="str">
            <v>male</v>
          </cell>
          <cell r="F185">
            <v>39845</v>
          </cell>
          <cell r="G185" t="str">
            <v>CMAM Team Leader (Monitor)</v>
          </cell>
          <cell r="I185" t="str">
            <v>Teknaf - Nayapara</v>
          </cell>
          <cell r="J185">
            <v>41063</v>
          </cell>
          <cell r="M185">
            <v>41274</v>
          </cell>
          <cell r="N185" t="str">
            <v>Nutrition</v>
          </cell>
          <cell r="O185" t="str">
            <v>COX'S BAZAR</v>
          </cell>
          <cell r="P185" t="str">
            <v>T</v>
          </cell>
          <cell r="Q185">
            <v>2</v>
          </cell>
          <cell r="R185">
            <v>1</v>
          </cell>
          <cell r="S185">
            <v>3.7479452054794522</v>
          </cell>
          <cell r="T185" t="str">
            <v>Temporary</v>
          </cell>
          <cell r="U185">
            <v>13</v>
          </cell>
          <cell r="V185">
            <v>90</v>
          </cell>
          <cell r="W185">
            <v>41153</v>
          </cell>
          <cell r="X185">
            <v>40</v>
          </cell>
          <cell r="Y185">
            <v>5</v>
          </cell>
          <cell r="Z185">
            <v>22</v>
          </cell>
          <cell r="AA185" t="str">
            <v>T21</v>
          </cell>
        </row>
        <row r="186">
          <cell r="A186" t="str">
            <v>CO052</v>
          </cell>
          <cell r="B186" t="str">
            <v>Mohammed</v>
          </cell>
          <cell r="C186" t="str">
            <v>Selim Russel</v>
          </cell>
          <cell r="E186" t="str">
            <v>male</v>
          </cell>
          <cell r="F186">
            <v>39854</v>
          </cell>
          <cell r="G186" t="str">
            <v>Measurer</v>
          </cell>
          <cell r="I186" t="str">
            <v xml:space="preserve">Ukhiya - Kutupalong </v>
          </cell>
          <cell r="M186">
            <v>41274</v>
          </cell>
          <cell r="N186" t="str">
            <v>Nutrition</v>
          </cell>
          <cell r="O186" t="str">
            <v>COX'S BAZAR</v>
          </cell>
          <cell r="P186" t="str">
            <v>E</v>
          </cell>
          <cell r="Q186">
            <v>3</v>
          </cell>
          <cell r="R186">
            <v>1</v>
          </cell>
          <cell r="S186">
            <v>3.7232876712328768</v>
          </cell>
          <cell r="T186" t="str">
            <v>Temporary</v>
          </cell>
          <cell r="U186">
            <v>0</v>
          </cell>
          <cell r="W186">
            <v>39854</v>
          </cell>
          <cell r="X186">
            <v>40</v>
          </cell>
          <cell r="Y186">
            <v>5</v>
          </cell>
          <cell r="Z186">
            <v>22</v>
          </cell>
          <cell r="AA186" t="str">
            <v>E31</v>
          </cell>
        </row>
        <row r="187">
          <cell r="A187" t="str">
            <v>CO055</v>
          </cell>
          <cell r="B187" t="str">
            <v>Romana Akter</v>
          </cell>
          <cell r="C187" t="str">
            <v>Seauly</v>
          </cell>
          <cell r="E187" t="str">
            <v>female</v>
          </cell>
          <cell r="F187">
            <v>39904</v>
          </cell>
          <cell r="G187" t="str">
            <v>Nurse</v>
          </cell>
          <cell r="I187" t="str">
            <v xml:space="preserve">Ukhiya - Kutupalong </v>
          </cell>
          <cell r="M187">
            <v>41274</v>
          </cell>
          <cell r="N187" t="str">
            <v>Nutrition</v>
          </cell>
          <cell r="O187" t="str">
            <v>COX'S BAZAR</v>
          </cell>
          <cell r="P187" t="str">
            <v>T</v>
          </cell>
          <cell r="Q187">
            <v>2</v>
          </cell>
          <cell r="R187">
            <v>1</v>
          </cell>
          <cell r="S187">
            <v>3.5863013698630137</v>
          </cell>
          <cell r="T187" t="str">
            <v>Temporary</v>
          </cell>
          <cell r="U187">
            <v>0</v>
          </cell>
          <cell r="W187">
            <v>39904</v>
          </cell>
          <cell r="X187">
            <v>40</v>
          </cell>
          <cell r="Y187">
            <v>5</v>
          </cell>
          <cell r="Z187">
            <v>22</v>
          </cell>
          <cell r="AA187" t="str">
            <v>T21</v>
          </cell>
        </row>
        <row r="188">
          <cell r="A188" t="str">
            <v>CO059</v>
          </cell>
          <cell r="B188" t="str">
            <v xml:space="preserve">Sharmin Akter </v>
          </cell>
          <cell r="C188" t="str">
            <v>Rumi</v>
          </cell>
          <cell r="E188" t="str">
            <v>female</v>
          </cell>
          <cell r="F188">
            <v>39934</v>
          </cell>
          <cell r="G188" t="str">
            <v>Psycho Social Worker</v>
          </cell>
          <cell r="I188" t="str">
            <v xml:space="preserve">Ukhiya - Kutupalong </v>
          </cell>
          <cell r="M188">
            <v>41274</v>
          </cell>
          <cell r="N188" t="str">
            <v>Mental Health</v>
          </cell>
          <cell r="O188" t="str">
            <v>COX'S BAZAR</v>
          </cell>
          <cell r="P188" t="str">
            <v>T</v>
          </cell>
          <cell r="Q188">
            <v>1</v>
          </cell>
          <cell r="R188">
            <v>2</v>
          </cell>
          <cell r="S188">
            <v>3.504109589041096</v>
          </cell>
          <cell r="T188" t="str">
            <v>Temporary</v>
          </cell>
          <cell r="U188">
            <v>0</v>
          </cell>
          <cell r="W188">
            <v>39934</v>
          </cell>
          <cell r="X188">
            <v>40</v>
          </cell>
          <cell r="Y188">
            <v>5</v>
          </cell>
          <cell r="Z188">
            <v>22</v>
          </cell>
          <cell r="AA188" t="str">
            <v>T12</v>
          </cell>
        </row>
        <row r="189">
          <cell r="A189" t="str">
            <v>CO060</v>
          </cell>
          <cell r="B189" t="str">
            <v>Begum Sultana</v>
          </cell>
          <cell r="C189" t="str">
            <v>Siddiqua Lata</v>
          </cell>
          <cell r="E189" t="str">
            <v>female</v>
          </cell>
          <cell r="F189">
            <v>39934</v>
          </cell>
          <cell r="G189" t="str">
            <v>Psycho Social Worker</v>
          </cell>
          <cell r="I189" t="str">
            <v xml:space="preserve">Ukhiya - Kutupalong </v>
          </cell>
          <cell r="M189">
            <v>41274</v>
          </cell>
          <cell r="N189" t="str">
            <v>Mental Health</v>
          </cell>
          <cell r="O189" t="str">
            <v>COX'S BAZAR</v>
          </cell>
          <cell r="P189" t="str">
            <v>T</v>
          </cell>
          <cell r="Q189">
            <v>1</v>
          </cell>
          <cell r="R189">
            <v>3</v>
          </cell>
          <cell r="S189">
            <v>3.504109589041096</v>
          </cell>
          <cell r="T189" t="str">
            <v>Temporary</v>
          </cell>
          <cell r="U189">
            <v>0</v>
          </cell>
          <cell r="W189">
            <v>39934</v>
          </cell>
          <cell r="X189">
            <v>40</v>
          </cell>
          <cell r="Y189">
            <v>5</v>
          </cell>
          <cell r="Z189">
            <v>22</v>
          </cell>
          <cell r="AA189" t="str">
            <v>T13</v>
          </cell>
        </row>
        <row r="190">
          <cell r="A190" t="str">
            <v>CO061</v>
          </cell>
          <cell r="B190" t="str">
            <v>Romena Ferdous</v>
          </cell>
          <cell r="C190" t="str">
            <v>Jahan Rome</v>
          </cell>
          <cell r="E190" t="str">
            <v>female</v>
          </cell>
          <cell r="F190">
            <v>39934</v>
          </cell>
          <cell r="G190" t="str">
            <v>Psycho Social Worker</v>
          </cell>
          <cell r="I190" t="str">
            <v xml:space="preserve">Ukhiya - Kutupalong </v>
          </cell>
          <cell r="M190">
            <v>41274</v>
          </cell>
          <cell r="N190" t="str">
            <v>Mental Health</v>
          </cell>
          <cell r="O190" t="str">
            <v>COX'S BAZAR</v>
          </cell>
          <cell r="P190" t="str">
            <v>T</v>
          </cell>
          <cell r="Q190">
            <v>1</v>
          </cell>
          <cell r="R190">
            <v>3</v>
          </cell>
          <cell r="S190">
            <v>3.504109589041096</v>
          </cell>
          <cell r="T190" t="str">
            <v>Temporary</v>
          </cell>
          <cell r="U190">
            <v>0</v>
          </cell>
          <cell r="W190">
            <v>39934</v>
          </cell>
          <cell r="X190">
            <v>40</v>
          </cell>
          <cell r="Y190">
            <v>5</v>
          </cell>
          <cell r="Z190">
            <v>22</v>
          </cell>
          <cell r="AA190" t="str">
            <v>T13</v>
          </cell>
        </row>
        <row r="191">
          <cell r="A191" t="str">
            <v>CO065</v>
          </cell>
          <cell r="B191" t="str">
            <v>Yasmin</v>
          </cell>
          <cell r="C191" t="str">
            <v>Yasmin</v>
          </cell>
          <cell r="E191" t="str">
            <v>female</v>
          </cell>
          <cell r="F191">
            <v>39937</v>
          </cell>
          <cell r="G191" t="str">
            <v>Cleaner</v>
          </cell>
          <cell r="I191" t="str">
            <v>Cox's Bazar Office</v>
          </cell>
          <cell r="M191">
            <v>41274</v>
          </cell>
          <cell r="N191" t="str">
            <v>Administration</v>
          </cell>
          <cell r="O191" t="str">
            <v>COX'S BAZAR</v>
          </cell>
          <cell r="P191" t="str">
            <v>E</v>
          </cell>
          <cell r="Q191">
            <v>1</v>
          </cell>
          <cell r="R191">
            <v>3</v>
          </cell>
          <cell r="S191">
            <v>3.495890410958904</v>
          </cell>
          <cell r="T191" t="str">
            <v>Temporary</v>
          </cell>
          <cell r="U191">
            <v>0</v>
          </cell>
          <cell r="W191">
            <v>39937</v>
          </cell>
          <cell r="X191">
            <v>40</v>
          </cell>
          <cell r="Y191">
            <v>5</v>
          </cell>
          <cell r="Z191">
            <v>22</v>
          </cell>
          <cell r="AA191" t="str">
            <v>E13</v>
          </cell>
        </row>
        <row r="192">
          <cell r="A192" t="str">
            <v>CO067</v>
          </cell>
          <cell r="B192" t="str">
            <v>Mohammad</v>
          </cell>
          <cell r="C192" t="str">
            <v>Shabbir</v>
          </cell>
          <cell r="E192" t="str">
            <v>male</v>
          </cell>
          <cell r="F192">
            <v>39945</v>
          </cell>
          <cell r="G192" t="str">
            <v>Watchman</v>
          </cell>
          <cell r="I192" t="str">
            <v xml:space="preserve">Ukhiya - Kutupalong </v>
          </cell>
          <cell r="M192">
            <v>41274</v>
          </cell>
          <cell r="N192" t="str">
            <v>Logistics</v>
          </cell>
          <cell r="O192" t="str">
            <v>COX'S BAZAR</v>
          </cell>
          <cell r="P192" t="str">
            <v>E</v>
          </cell>
          <cell r="Q192">
            <v>1</v>
          </cell>
          <cell r="R192">
            <v>1</v>
          </cell>
          <cell r="S192">
            <v>3.473972602739726</v>
          </cell>
          <cell r="T192" t="str">
            <v>Temporary</v>
          </cell>
          <cell r="U192">
            <v>0</v>
          </cell>
          <cell r="W192">
            <v>39945</v>
          </cell>
          <cell r="X192">
            <v>40</v>
          </cell>
          <cell r="Y192">
            <v>5</v>
          </cell>
          <cell r="Z192">
            <v>22</v>
          </cell>
          <cell r="AA192" t="str">
            <v>E11</v>
          </cell>
        </row>
        <row r="193">
          <cell r="A193" t="str">
            <v>CO069</v>
          </cell>
          <cell r="B193" t="str">
            <v>Selina</v>
          </cell>
          <cell r="C193" t="str">
            <v>Akter</v>
          </cell>
          <cell r="E193" t="str">
            <v>female</v>
          </cell>
          <cell r="F193">
            <v>39977</v>
          </cell>
          <cell r="G193" t="str">
            <v>Measurer</v>
          </cell>
          <cell r="I193" t="str">
            <v>Teknaf - Nayapara</v>
          </cell>
          <cell r="M193">
            <v>41274</v>
          </cell>
          <cell r="N193" t="str">
            <v>Nutrition</v>
          </cell>
          <cell r="O193" t="str">
            <v>COX'S BAZAR</v>
          </cell>
          <cell r="P193" t="str">
            <v>E</v>
          </cell>
          <cell r="Q193">
            <v>3</v>
          </cell>
          <cell r="R193">
            <v>3</v>
          </cell>
          <cell r="S193">
            <v>3.3863013698630136</v>
          </cell>
          <cell r="T193" t="str">
            <v>Temporary</v>
          </cell>
          <cell r="U193">
            <v>0</v>
          </cell>
          <cell r="W193">
            <v>39977</v>
          </cell>
          <cell r="X193">
            <v>40</v>
          </cell>
          <cell r="Y193">
            <v>5</v>
          </cell>
          <cell r="Z193">
            <v>22</v>
          </cell>
          <cell r="AA193" t="str">
            <v>E33</v>
          </cell>
        </row>
        <row r="194">
          <cell r="A194" t="str">
            <v>CO070</v>
          </cell>
          <cell r="B194" t="str">
            <v>Suparna</v>
          </cell>
          <cell r="C194" t="str">
            <v>Dey</v>
          </cell>
          <cell r="E194" t="str">
            <v>female</v>
          </cell>
          <cell r="F194">
            <v>39986</v>
          </cell>
          <cell r="G194" t="str">
            <v>Cook</v>
          </cell>
          <cell r="I194" t="str">
            <v>Teknaf office</v>
          </cell>
          <cell r="M194">
            <v>41274</v>
          </cell>
          <cell r="N194" t="str">
            <v>Administration</v>
          </cell>
          <cell r="O194" t="str">
            <v>COX'S BAZAR</v>
          </cell>
          <cell r="P194" t="str">
            <v>E</v>
          </cell>
          <cell r="Q194">
            <v>2</v>
          </cell>
          <cell r="R194">
            <v>1</v>
          </cell>
          <cell r="S194">
            <v>3.3616438356164382</v>
          </cell>
          <cell r="T194" t="str">
            <v>Temporary</v>
          </cell>
          <cell r="U194">
            <v>0</v>
          </cell>
          <cell r="W194">
            <v>39986</v>
          </cell>
          <cell r="X194">
            <v>40</v>
          </cell>
          <cell r="Y194">
            <v>5</v>
          </cell>
          <cell r="Z194">
            <v>22</v>
          </cell>
          <cell r="AA194" t="str">
            <v>E21</v>
          </cell>
        </row>
        <row r="195">
          <cell r="A195" t="str">
            <v>CO072</v>
          </cell>
          <cell r="B195" t="str">
            <v>Amena</v>
          </cell>
          <cell r="C195" t="str">
            <v>Begum</v>
          </cell>
          <cell r="E195" t="str">
            <v>female</v>
          </cell>
          <cell r="F195">
            <v>39986</v>
          </cell>
          <cell r="G195" t="str">
            <v>Psycho Social Worker</v>
          </cell>
          <cell r="I195" t="str">
            <v>Teknaf - Nayapara</v>
          </cell>
          <cell r="M195">
            <v>41274</v>
          </cell>
          <cell r="N195" t="str">
            <v>Mental Health</v>
          </cell>
          <cell r="O195" t="str">
            <v>COX'S BAZAR</v>
          </cell>
          <cell r="P195" t="str">
            <v>T</v>
          </cell>
          <cell r="Q195">
            <v>1</v>
          </cell>
          <cell r="R195">
            <v>3</v>
          </cell>
          <cell r="S195">
            <v>3.3616438356164382</v>
          </cell>
          <cell r="T195" t="str">
            <v>Temporary</v>
          </cell>
          <cell r="U195">
            <v>0</v>
          </cell>
          <cell r="W195">
            <v>39986</v>
          </cell>
          <cell r="X195">
            <v>40</v>
          </cell>
          <cell r="Y195">
            <v>5</v>
          </cell>
          <cell r="Z195">
            <v>22</v>
          </cell>
          <cell r="AA195" t="str">
            <v>T13</v>
          </cell>
        </row>
        <row r="196">
          <cell r="A196" t="str">
            <v>CO073</v>
          </cell>
          <cell r="B196" t="str">
            <v>Anita Das</v>
          </cell>
          <cell r="C196" t="str">
            <v>Gupta</v>
          </cell>
          <cell r="E196" t="str">
            <v>female</v>
          </cell>
          <cell r="F196">
            <v>39986</v>
          </cell>
          <cell r="G196" t="str">
            <v>Psycho Social Worker</v>
          </cell>
          <cell r="I196" t="str">
            <v>Teknaf - Nayapara</v>
          </cell>
          <cell r="M196">
            <v>41274</v>
          </cell>
          <cell r="N196" t="str">
            <v>Mental Health</v>
          </cell>
          <cell r="O196" t="str">
            <v>COX'S BAZAR</v>
          </cell>
          <cell r="P196" t="str">
            <v>T</v>
          </cell>
          <cell r="Q196">
            <v>1</v>
          </cell>
          <cell r="R196">
            <v>3</v>
          </cell>
          <cell r="S196">
            <v>3.3616438356164382</v>
          </cell>
          <cell r="T196" t="str">
            <v>Temporary</v>
          </cell>
          <cell r="U196">
            <v>0</v>
          </cell>
          <cell r="W196">
            <v>39986</v>
          </cell>
          <cell r="X196">
            <v>40</v>
          </cell>
          <cell r="Y196">
            <v>5</v>
          </cell>
          <cell r="Z196">
            <v>22</v>
          </cell>
          <cell r="AA196" t="str">
            <v>T13</v>
          </cell>
        </row>
        <row r="197">
          <cell r="A197" t="str">
            <v>CO074</v>
          </cell>
          <cell r="B197" t="str">
            <v>Motahera Khanam</v>
          </cell>
          <cell r="C197" t="str">
            <v>Happy</v>
          </cell>
          <cell r="E197" t="str">
            <v>female</v>
          </cell>
          <cell r="F197">
            <v>40476</v>
          </cell>
          <cell r="G197" t="str">
            <v>Psycho Social Worker</v>
          </cell>
          <cell r="I197" t="str">
            <v>Teknaf - Nayapara</v>
          </cell>
          <cell r="M197">
            <v>41274</v>
          </cell>
          <cell r="N197" t="str">
            <v>Mental Health</v>
          </cell>
          <cell r="O197" t="str">
            <v>COX'S BAZAR</v>
          </cell>
          <cell r="P197" t="str">
            <v>T</v>
          </cell>
          <cell r="Q197">
            <v>1</v>
          </cell>
          <cell r="R197">
            <v>1</v>
          </cell>
          <cell r="S197">
            <v>2.0191780821917806</v>
          </cell>
          <cell r="T197" t="str">
            <v>Temporary</v>
          </cell>
          <cell r="U197">
            <v>0</v>
          </cell>
          <cell r="W197">
            <v>40476</v>
          </cell>
          <cell r="X197">
            <v>40</v>
          </cell>
          <cell r="Y197">
            <v>5</v>
          </cell>
          <cell r="Z197">
            <v>22</v>
          </cell>
          <cell r="AA197" t="str">
            <v>T11</v>
          </cell>
        </row>
        <row r="198">
          <cell r="A198" t="str">
            <v>CO075</v>
          </cell>
          <cell r="B198" t="str">
            <v>Soma</v>
          </cell>
          <cell r="C198" t="str">
            <v xml:space="preserve">Barua </v>
          </cell>
          <cell r="E198" t="str">
            <v>female</v>
          </cell>
          <cell r="F198">
            <v>40476</v>
          </cell>
          <cell r="G198" t="str">
            <v>Psycho Social Worker</v>
          </cell>
          <cell r="I198" t="str">
            <v>Teknaf - Nayapara</v>
          </cell>
          <cell r="M198">
            <v>41274</v>
          </cell>
          <cell r="N198" t="str">
            <v>Mental Health</v>
          </cell>
          <cell r="O198" t="str">
            <v>COX'S BAZAR</v>
          </cell>
          <cell r="P198" t="str">
            <v>T</v>
          </cell>
          <cell r="Q198">
            <v>1</v>
          </cell>
          <cell r="R198">
            <v>1</v>
          </cell>
          <cell r="S198">
            <v>2.0191780821917806</v>
          </cell>
          <cell r="T198" t="str">
            <v>Temporary</v>
          </cell>
          <cell r="U198">
            <v>0</v>
          </cell>
          <cell r="W198">
            <v>40476</v>
          </cell>
          <cell r="X198">
            <v>40</v>
          </cell>
          <cell r="Y198">
            <v>5</v>
          </cell>
          <cell r="Z198">
            <v>22</v>
          </cell>
          <cell r="AA198" t="str">
            <v>T11</v>
          </cell>
        </row>
        <row r="199">
          <cell r="A199" t="str">
            <v>CO083</v>
          </cell>
          <cell r="B199" t="str">
            <v>Soba Rani</v>
          </cell>
          <cell r="C199" t="str">
            <v>Dey</v>
          </cell>
          <cell r="E199" t="str">
            <v>female</v>
          </cell>
          <cell r="F199">
            <v>40840</v>
          </cell>
          <cell r="G199" t="str">
            <v>Psycho Social Worker</v>
          </cell>
          <cell r="I199" t="str">
            <v xml:space="preserve">Ukhiya - Kutupalong </v>
          </cell>
          <cell r="M199">
            <v>41274</v>
          </cell>
          <cell r="N199" t="str">
            <v>Mental Health</v>
          </cell>
          <cell r="O199" t="str">
            <v>COX'S BAZAR</v>
          </cell>
          <cell r="P199" t="str">
            <v>T</v>
          </cell>
          <cell r="Q199">
            <v>1</v>
          </cell>
          <cell r="R199">
            <v>1</v>
          </cell>
          <cell r="S199">
            <v>1.021917808219178</v>
          </cell>
          <cell r="T199" t="str">
            <v>Temporary</v>
          </cell>
          <cell r="U199">
            <v>0</v>
          </cell>
          <cell r="W199">
            <v>40840</v>
          </cell>
          <cell r="X199">
            <v>40</v>
          </cell>
          <cell r="Y199">
            <v>5</v>
          </cell>
          <cell r="Z199">
            <v>22</v>
          </cell>
          <cell r="AA199" t="str">
            <v>T11</v>
          </cell>
        </row>
        <row r="200">
          <cell r="A200" t="str">
            <v>CO090</v>
          </cell>
          <cell r="B200" t="str">
            <v>Mohammad</v>
          </cell>
          <cell r="C200" t="str">
            <v>Ferdows</v>
          </cell>
          <cell r="E200" t="str">
            <v>male</v>
          </cell>
          <cell r="F200">
            <v>40057</v>
          </cell>
          <cell r="G200" t="str">
            <v>Cook</v>
          </cell>
          <cell r="I200" t="str">
            <v>Teknaf - Nayapara</v>
          </cell>
          <cell r="M200">
            <v>41274</v>
          </cell>
          <cell r="N200" t="str">
            <v>Nutrition</v>
          </cell>
          <cell r="O200" t="str">
            <v>COX'S BAZAR</v>
          </cell>
          <cell r="P200" t="str">
            <v>E</v>
          </cell>
          <cell r="Q200">
            <v>2</v>
          </cell>
          <cell r="R200">
            <v>3</v>
          </cell>
          <cell r="S200">
            <v>3.1671232876712327</v>
          </cell>
          <cell r="T200" t="str">
            <v>Temporary</v>
          </cell>
          <cell r="U200">
            <v>0</v>
          </cell>
          <cell r="W200">
            <v>40057</v>
          </cell>
          <cell r="X200">
            <v>40</v>
          </cell>
          <cell r="Y200">
            <v>5</v>
          </cell>
          <cell r="Z200">
            <v>22</v>
          </cell>
          <cell r="AA200" t="str">
            <v>E23</v>
          </cell>
        </row>
        <row r="201">
          <cell r="A201" t="str">
            <v>CO102</v>
          </cell>
          <cell r="B201" t="str">
            <v>Mofazzal Hossain</v>
          </cell>
          <cell r="C201" t="str">
            <v>Basunia</v>
          </cell>
          <cell r="E201" t="str">
            <v>male</v>
          </cell>
          <cell r="F201">
            <v>40188</v>
          </cell>
          <cell r="G201" t="str">
            <v>Logistics Supply Officer</v>
          </cell>
          <cell r="I201" t="str">
            <v>Cox's Bazar Office</v>
          </cell>
          <cell r="J201">
            <v>41063</v>
          </cell>
          <cell r="M201">
            <v>41274</v>
          </cell>
          <cell r="N201" t="str">
            <v>Logistics</v>
          </cell>
          <cell r="O201" t="str">
            <v>COX'S BAZAR</v>
          </cell>
          <cell r="P201" t="str">
            <v>T</v>
          </cell>
          <cell r="Q201">
            <v>3</v>
          </cell>
          <cell r="R201">
            <v>1</v>
          </cell>
          <cell r="S201">
            <v>2.8082191780821919</v>
          </cell>
          <cell r="T201" t="str">
            <v>Temporary</v>
          </cell>
          <cell r="U201">
            <v>13</v>
          </cell>
          <cell r="V201">
            <v>90</v>
          </cell>
          <cell r="W201">
            <v>41153</v>
          </cell>
          <cell r="X201">
            <v>40</v>
          </cell>
          <cell r="Y201">
            <v>5</v>
          </cell>
          <cell r="Z201">
            <v>22</v>
          </cell>
          <cell r="AA201" t="str">
            <v>T31</v>
          </cell>
        </row>
        <row r="202">
          <cell r="A202" t="str">
            <v>CO103</v>
          </cell>
          <cell r="B202" t="str">
            <v xml:space="preserve">Mohammed </v>
          </cell>
          <cell r="C202" t="str">
            <v>Zahir Uddin</v>
          </cell>
          <cell r="E202" t="str">
            <v>male</v>
          </cell>
          <cell r="F202">
            <v>40440</v>
          </cell>
          <cell r="G202" t="str">
            <v>Wash Team Leader</v>
          </cell>
          <cell r="I202" t="str">
            <v>Ukhiya - EMOP</v>
          </cell>
          <cell r="M202">
            <v>41274</v>
          </cell>
          <cell r="N202" t="str">
            <v>WaSH</v>
          </cell>
          <cell r="O202" t="str">
            <v>COX'S BAZAR</v>
          </cell>
          <cell r="P202" t="str">
            <v>T</v>
          </cell>
          <cell r="Q202">
            <v>2</v>
          </cell>
          <cell r="R202">
            <v>1</v>
          </cell>
          <cell r="S202">
            <v>2.117808219178082</v>
          </cell>
          <cell r="T202" t="str">
            <v>Temporary</v>
          </cell>
          <cell r="U202">
            <v>0</v>
          </cell>
          <cell r="W202">
            <v>40440</v>
          </cell>
          <cell r="X202">
            <v>40</v>
          </cell>
          <cell r="Y202">
            <v>5</v>
          </cell>
          <cell r="Z202">
            <v>22</v>
          </cell>
          <cell r="AA202" t="str">
            <v>T21</v>
          </cell>
        </row>
        <row r="203">
          <cell r="A203" t="str">
            <v>CO106</v>
          </cell>
          <cell r="B203" t="str">
            <v>Bimal Kanti</v>
          </cell>
          <cell r="C203" t="str">
            <v>Dey</v>
          </cell>
          <cell r="E203" t="str">
            <v>male</v>
          </cell>
          <cell r="F203">
            <v>40179</v>
          </cell>
          <cell r="G203" t="str">
            <v>Team Leader Sanitation</v>
          </cell>
          <cell r="I203" t="str">
            <v xml:space="preserve">Ukhiya - Kutupalong </v>
          </cell>
          <cell r="M203">
            <v>41274</v>
          </cell>
          <cell r="N203" t="str">
            <v>WaSH</v>
          </cell>
          <cell r="O203" t="str">
            <v>COX'S BAZAR</v>
          </cell>
          <cell r="P203" t="str">
            <v>T</v>
          </cell>
          <cell r="Q203">
            <v>2</v>
          </cell>
          <cell r="R203">
            <v>3</v>
          </cell>
          <cell r="S203">
            <v>2.8328767123287673</v>
          </cell>
          <cell r="T203" t="str">
            <v>Temporary</v>
          </cell>
          <cell r="U203">
            <v>0</v>
          </cell>
          <cell r="W203">
            <v>40179</v>
          </cell>
          <cell r="X203">
            <v>40</v>
          </cell>
          <cell r="Y203">
            <v>5</v>
          </cell>
          <cell r="Z203">
            <v>22</v>
          </cell>
          <cell r="AA203" t="str">
            <v>T23</v>
          </cell>
        </row>
        <row r="204">
          <cell r="A204" t="str">
            <v>CO107</v>
          </cell>
          <cell r="B204" t="str">
            <v>Hossain Rahman</v>
          </cell>
          <cell r="C204" t="str">
            <v>Raiyan</v>
          </cell>
          <cell r="E204" t="str">
            <v>male</v>
          </cell>
          <cell r="F204">
            <v>40930</v>
          </cell>
          <cell r="G204" t="str">
            <v>CMAM Team Leader (Monitor)</v>
          </cell>
          <cell r="I204" t="str">
            <v>Ukhiya</v>
          </cell>
          <cell r="M204">
            <v>41274</v>
          </cell>
          <cell r="N204" t="str">
            <v>Nutrition</v>
          </cell>
          <cell r="O204" t="str">
            <v>COX'S BAZAR</v>
          </cell>
          <cell r="P204" t="str">
            <v>T</v>
          </cell>
          <cell r="Q204">
            <v>2</v>
          </cell>
          <cell r="R204">
            <v>1</v>
          </cell>
          <cell r="S204">
            <v>0.77534246575342469</v>
          </cell>
          <cell r="T204" t="str">
            <v>Temporary</v>
          </cell>
          <cell r="U204">
            <v>0</v>
          </cell>
          <cell r="W204">
            <v>40930</v>
          </cell>
          <cell r="X204">
            <v>40</v>
          </cell>
          <cell r="Y204">
            <v>5</v>
          </cell>
          <cell r="Z204">
            <v>22</v>
          </cell>
          <cell r="AA204" t="str">
            <v>T21</v>
          </cell>
        </row>
        <row r="205">
          <cell r="A205" t="str">
            <v>CO108</v>
          </cell>
          <cell r="B205" t="str">
            <v>Jannatul</v>
          </cell>
          <cell r="C205" t="str">
            <v>Ferdous</v>
          </cell>
          <cell r="E205" t="str">
            <v>female</v>
          </cell>
          <cell r="F205">
            <v>40210</v>
          </cell>
          <cell r="G205" t="str">
            <v>Nurse</v>
          </cell>
          <cell r="I205" t="str">
            <v>Teknaf - Nayapara</v>
          </cell>
          <cell r="M205">
            <v>41274</v>
          </cell>
          <cell r="N205" t="str">
            <v>Nutrition</v>
          </cell>
          <cell r="O205" t="str">
            <v>COX'S BAZAR</v>
          </cell>
          <cell r="P205" t="str">
            <v>T</v>
          </cell>
          <cell r="Q205">
            <v>2</v>
          </cell>
          <cell r="R205">
            <v>3</v>
          </cell>
          <cell r="S205">
            <v>2.7479452054794522</v>
          </cell>
          <cell r="T205" t="str">
            <v>Temporary</v>
          </cell>
          <cell r="U205">
            <v>0</v>
          </cell>
          <cell r="W205">
            <v>40210</v>
          </cell>
          <cell r="X205">
            <v>40</v>
          </cell>
          <cell r="Y205">
            <v>5</v>
          </cell>
          <cell r="Z205">
            <v>22</v>
          </cell>
          <cell r="AA205" t="str">
            <v>T23</v>
          </cell>
        </row>
        <row r="206">
          <cell r="A206" t="str">
            <v>CO109</v>
          </cell>
          <cell r="B206" t="str">
            <v>Kusum</v>
          </cell>
          <cell r="C206" t="str">
            <v>Akter</v>
          </cell>
          <cell r="E206" t="str">
            <v>female</v>
          </cell>
          <cell r="F206">
            <v>40210</v>
          </cell>
          <cell r="G206" t="str">
            <v>Nurse</v>
          </cell>
          <cell r="I206" t="str">
            <v xml:space="preserve">Ukhiya - Kutupalong </v>
          </cell>
          <cell r="M206">
            <v>41274</v>
          </cell>
          <cell r="N206" t="str">
            <v>Nutrition</v>
          </cell>
          <cell r="O206" t="str">
            <v>COX'S BAZAR</v>
          </cell>
          <cell r="P206" t="str">
            <v>T</v>
          </cell>
          <cell r="Q206">
            <v>2</v>
          </cell>
          <cell r="R206">
            <v>1</v>
          </cell>
          <cell r="S206">
            <v>2.7479452054794522</v>
          </cell>
          <cell r="T206" t="str">
            <v>Temporary</v>
          </cell>
          <cell r="U206">
            <v>0</v>
          </cell>
          <cell r="W206">
            <v>40210</v>
          </cell>
          <cell r="X206">
            <v>40</v>
          </cell>
          <cell r="Y206">
            <v>5</v>
          </cell>
          <cell r="Z206">
            <v>22</v>
          </cell>
          <cell r="AA206" t="str">
            <v>T21</v>
          </cell>
        </row>
        <row r="207">
          <cell r="A207" t="str">
            <v>CO110</v>
          </cell>
          <cell r="B207" t="str">
            <v>Kismat</v>
          </cell>
          <cell r="C207" t="str">
            <v xml:space="preserve">Ara </v>
          </cell>
          <cell r="E207" t="str">
            <v>female</v>
          </cell>
          <cell r="F207">
            <v>40210</v>
          </cell>
          <cell r="G207" t="str">
            <v>Health Educator</v>
          </cell>
          <cell r="I207" t="str">
            <v xml:space="preserve">Ukhiya - Kutupalong </v>
          </cell>
          <cell r="M207">
            <v>41274</v>
          </cell>
          <cell r="N207" t="str">
            <v>Nutrition</v>
          </cell>
          <cell r="O207" t="str">
            <v>COX'S BAZAR</v>
          </cell>
          <cell r="P207" t="str">
            <v>E</v>
          </cell>
          <cell r="Q207">
            <v>3</v>
          </cell>
          <cell r="R207">
            <v>3</v>
          </cell>
          <cell r="S207">
            <v>2.7479452054794522</v>
          </cell>
          <cell r="T207" t="str">
            <v>Temporary</v>
          </cell>
          <cell r="U207">
            <v>0</v>
          </cell>
          <cell r="W207">
            <v>40210</v>
          </cell>
          <cell r="X207">
            <v>40</v>
          </cell>
          <cell r="Y207">
            <v>5</v>
          </cell>
          <cell r="Z207">
            <v>22</v>
          </cell>
          <cell r="AA207" t="str">
            <v>E33</v>
          </cell>
        </row>
        <row r="208">
          <cell r="A208" t="str">
            <v>CO116</v>
          </cell>
          <cell r="B208" t="str">
            <v>Ratna.</v>
          </cell>
          <cell r="C208" t="str">
            <v>Rani</v>
          </cell>
          <cell r="E208" t="str">
            <v>female</v>
          </cell>
          <cell r="F208">
            <v>40212</v>
          </cell>
          <cell r="G208" t="str">
            <v>Nurse</v>
          </cell>
          <cell r="I208" t="str">
            <v>Teknaf - Nayapara</v>
          </cell>
          <cell r="M208">
            <v>41274</v>
          </cell>
          <cell r="N208" t="str">
            <v>Nutrition</v>
          </cell>
          <cell r="O208" t="str">
            <v>COX'S BAZAR</v>
          </cell>
          <cell r="P208" t="str">
            <v>T</v>
          </cell>
          <cell r="Q208">
            <v>2</v>
          </cell>
          <cell r="R208">
            <v>1</v>
          </cell>
          <cell r="S208">
            <v>2.7424657534246575</v>
          </cell>
          <cell r="T208" t="str">
            <v>Temporary</v>
          </cell>
          <cell r="U208">
            <v>0</v>
          </cell>
          <cell r="W208">
            <v>40212</v>
          </cell>
          <cell r="X208">
            <v>40</v>
          </cell>
          <cell r="Y208">
            <v>5</v>
          </cell>
          <cell r="Z208">
            <v>22</v>
          </cell>
          <cell r="AA208" t="str">
            <v>T21</v>
          </cell>
        </row>
        <row r="209">
          <cell r="A209" t="str">
            <v>CO117</v>
          </cell>
          <cell r="B209" t="str">
            <v>Manik</v>
          </cell>
          <cell r="C209" t="str">
            <v>Zia Uddin</v>
          </cell>
          <cell r="E209" t="str">
            <v>male</v>
          </cell>
          <cell r="F209">
            <v>40227</v>
          </cell>
          <cell r="G209" t="str">
            <v>Watchman</v>
          </cell>
          <cell r="I209" t="str">
            <v>Ukhiya office</v>
          </cell>
          <cell r="M209">
            <v>41274</v>
          </cell>
          <cell r="N209" t="str">
            <v>Logistics</v>
          </cell>
          <cell r="O209" t="str">
            <v>COX'S BAZAR</v>
          </cell>
          <cell r="P209" t="str">
            <v>E</v>
          </cell>
          <cell r="Q209">
            <v>1</v>
          </cell>
          <cell r="R209">
            <v>1</v>
          </cell>
          <cell r="S209">
            <v>2.7013698630136984</v>
          </cell>
          <cell r="T209" t="str">
            <v>Temporary</v>
          </cell>
          <cell r="U209">
            <v>0</v>
          </cell>
          <cell r="W209">
            <v>40227</v>
          </cell>
          <cell r="X209">
            <v>40</v>
          </cell>
          <cell r="Y209">
            <v>5</v>
          </cell>
          <cell r="Z209">
            <v>22</v>
          </cell>
          <cell r="AA209" t="str">
            <v>E11</v>
          </cell>
        </row>
        <row r="210">
          <cell r="A210" t="str">
            <v>CO118</v>
          </cell>
          <cell r="B210" t="str">
            <v>Munna</v>
          </cell>
          <cell r="C210" t="str">
            <v>Omar Faruq</v>
          </cell>
          <cell r="E210" t="str">
            <v>male</v>
          </cell>
          <cell r="F210">
            <v>40227</v>
          </cell>
          <cell r="G210" t="str">
            <v>Watchman</v>
          </cell>
          <cell r="I210" t="str">
            <v>Ukhiya</v>
          </cell>
          <cell r="M210">
            <v>41274</v>
          </cell>
          <cell r="N210" t="str">
            <v>Logistics</v>
          </cell>
          <cell r="O210" t="str">
            <v>COX'S BAZAR</v>
          </cell>
          <cell r="P210" t="str">
            <v>E</v>
          </cell>
          <cell r="Q210">
            <v>1</v>
          </cell>
          <cell r="R210">
            <v>1</v>
          </cell>
          <cell r="S210">
            <v>2.7013698630136984</v>
          </cell>
          <cell r="T210" t="str">
            <v>Temporary</v>
          </cell>
          <cell r="U210">
            <v>0</v>
          </cell>
          <cell r="W210">
            <v>40227</v>
          </cell>
          <cell r="X210">
            <v>40</v>
          </cell>
          <cell r="Y210">
            <v>5</v>
          </cell>
          <cell r="Z210">
            <v>22</v>
          </cell>
          <cell r="AA210" t="str">
            <v>E11</v>
          </cell>
        </row>
        <row r="211">
          <cell r="A211" t="str">
            <v>CO119</v>
          </cell>
          <cell r="B211" t="str">
            <v>Joynal</v>
          </cell>
          <cell r="C211" t="str">
            <v>Abedin</v>
          </cell>
          <cell r="E211" t="str">
            <v>male</v>
          </cell>
          <cell r="F211">
            <v>40227</v>
          </cell>
          <cell r="G211" t="str">
            <v>Watchman</v>
          </cell>
          <cell r="I211" t="str">
            <v>Ukhiya office</v>
          </cell>
          <cell r="M211">
            <v>41274</v>
          </cell>
          <cell r="N211" t="str">
            <v>Logistics</v>
          </cell>
          <cell r="O211" t="str">
            <v>COX'S BAZAR</v>
          </cell>
          <cell r="P211" t="str">
            <v>E</v>
          </cell>
          <cell r="Q211">
            <v>1</v>
          </cell>
          <cell r="R211">
            <v>1</v>
          </cell>
          <cell r="S211">
            <v>2.7013698630136984</v>
          </cell>
          <cell r="T211" t="str">
            <v>Temporary</v>
          </cell>
          <cell r="U211">
            <v>0</v>
          </cell>
          <cell r="W211">
            <v>40227</v>
          </cell>
          <cell r="X211">
            <v>40</v>
          </cell>
          <cell r="Y211">
            <v>5</v>
          </cell>
          <cell r="Z211">
            <v>22</v>
          </cell>
          <cell r="AA211" t="str">
            <v>E11</v>
          </cell>
        </row>
        <row r="212">
          <cell r="A212" t="str">
            <v>CO122</v>
          </cell>
          <cell r="B212" t="str">
            <v>Nepal</v>
          </cell>
          <cell r="C212" t="str">
            <v>Karmaker</v>
          </cell>
          <cell r="E212" t="str">
            <v>male</v>
          </cell>
          <cell r="F212">
            <v>40227</v>
          </cell>
          <cell r="G212" t="str">
            <v>Watchman</v>
          </cell>
          <cell r="I212" t="str">
            <v>Ukhiya</v>
          </cell>
          <cell r="M212">
            <v>41274</v>
          </cell>
          <cell r="N212" t="str">
            <v>Logistics</v>
          </cell>
          <cell r="O212" t="str">
            <v>COX'S BAZAR</v>
          </cell>
          <cell r="P212" t="str">
            <v>E</v>
          </cell>
          <cell r="Q212">
            <v>1</v>
          </cell>
          <cell r="R212">
            <v>1</v>
          </cell>
          <cell r="S212">
            <v>2.7013698630136984</v>
          </cell>
          <cell r="T212" t="str">
            <v>Temporary</v>
          </cell>
          <cell r="U212">
            <v>0</v>
          </cell>
          <cell r="W212">
            <v>40227</v>
          </cell>
          <cell r="X212">
            <v>40</v>
          </cell>
          <cell r="Y212">
            <v>5</v>
          </cell>
          <cell r="Z212">
            <v>22</v>
          </cell>
          <cell r="AA212" t="str">
            <v>E11</v>
          </cell>
        </row>
        <row r="213">
          <cell r="A213" t="str">
            <v>CO123</v>
          </cell>
          <cell r="B213" t="str">
            <v>Md.</v>
          </cell>
          <cell r="C213" t="str">
            <v>Halal</v>
          </cell>
          <cell r="E213" t="str">
            <v>male</v>
          </cell>
          <cell r="F213">
            <v>40227</v>
          </cell>
          <cell r="G213" t="str">
            <v>Watchman</v>
          </cell>
          <cell r="I213" t="str">
            <v>Ukhiya office</v>
          </cell>
          <cell r="M213">
            <v>41274</v>
          </cell>
          <cell r="N213" t="str">
            <v>Logistics</v>
          </cell>
          <cell r="O213" t="str">
            <v>COX'S BAZAR</v>
          </cell>
          <cell r="P213" t="str">
            <v>E</v>
          </cell>
          <cell r="Q213">
            <v>1</v>
          </cell>
          <cell r="R213">
            <v>1</v>
          </cell>
          <cell r="S213">
            <v>2.7013698630136984</v>
          </cell>
          <cell r="T213" t="str">
            <v>Temporary</v>
          </cell>
          <cell r="U213">
            <v>0</v>
          </cell>
          <cell r="W213">
            <v>40227</v>
          </cell>
          <cell r="X213">
            <v>40</v>
          </cell>
          <cell r="Y213">
            <v>5</v>
          </cell>
          <cell r="Z213">
            <v>22</v>
          </cell>
          <cell r="AA213" t="str">
            <v>E11</v>
          </cell>
        </row>
        <row r="214">
          <cell r="A214" t="str">
            <v>CO126</v>
          </cell>
          <cell r="B214" t="str">
            <v>Masuda</v>
          </cell>
          <cell r="C214" t="str">
            <v>Akter</v>
          </cell>
          <cell r="E214" t="str">
            <v>female</v>
          </cell>
          <cell r="F214">
            <v>40238</v>
          </cell>
          <cell r="G214" t="str">
            <v>Nurse</v>
          </cell>
          <cell r="I214" t="str">
            <v>Ukhiya - EMOP</v>
          </cell>
          <cell r="M214">
            <v>41274</v>
          </cell>
          <cell r="N214" t="str">
            <v>Nutrition</v>
          </cell>
          <cell r="O214" t="str">
            <v>COX'S BAZAR</v>
          </cell>
          <cell r="P214" t="str">
            <v>T</v>
          </cell>
          <cell r="Q214">
            <v>2</v>
          </cell>
          <cell r="R214">
            <v>1</v>
          </cell>
          <cell r="S214">
            <v>2.6712328767123288</v>
          </cell>
          <cell r="T214" t="str">
            <v>Temporary</v>
          </cell>
          <cell r="U214">
            <v>0</v>
          </cell>
          <cell r="W214">
            <v>40238</v>
          </cell>
          <cell r="X214">
            <v>40</v>
          </cell>
          <cell r="Y214">
            <v>5</v>
          </cell>
          <cell r="Z214">
            <v>22</v>
          </cell>
          <cell r="AA214" t="str">
            <v>T21</v>
          </cell>
        </row>
        <row r="215">
          <cell r="A215" t="str">
            <v>CO133</v>
          </cell>
          <cell r="B215" t="str">
            <v>Mohammed Rafiqul</v>
          </cell>
          <cell r="C215" t="str">
            <v>Islam</v>
          </cell>
          <cell r="E215" t="str">
            <v>male</v>
          </cell>
          <cell r="F215">
            <v>40840</v>
          </cell>
          <cell r="G215" t="str">
            <v>Psycho Social Worker</v>
          </cell>
          <cell r="I215" t="str">
            <v xml:space="preserve">Ukhiya - Kutupalong </v>
          </cell>
          <cell r="M215">
            <v>41274</v>
          </cell>
          <cell r="N215" t="str">
            <v>Mental Health</v>
          </cell>
          <cell r="O215" t="str">
            <v>COX'S BAZAR</v>
          </cell>
          <cell r="P215" t="str">
            <v>T</v>
          </cell>
          <cell r="Q215">
            <v>1</v>
          </cell>
          <cell r="R215">
            <v>1</v>
          </cell>
          <cell r="S215">
            <v>1.021917808219178</v>
          </cell>
          <cell r="T215" t="str">
            <v>Temporary</v>
          </cell>
          <cell r="U215">
            <v>0</v>
          </cell>
          <cell r="W215">
            <v>40840</v>
          </cell>
          <cell r="X215">
            <v>40</v>
          </cell>
          <cell r="Y215">
            <v>5</v>
          </cell>
          <cell r="Z215">
            <v>22</v>
          </cell>
          <cell r="AA215" t="str">
            <v>T11</v>
          </cell>
        </row>
        <row r="216">
          <cell r="A216" t="str">
            <v>CO138</v>
          </cell>
          <cell r="B216" t="str">
            <v xml:space="preserve">Purno Prova </v>
          </cell>
          <cell r="C216" t="str">
            <v>Thanchanggya</v>
          </cell>
          <cell r="E216" t="str">
            <v>female</v>
          </cell>
          <cell r="F216">
            <v>40636</v>
          </cell>
          <cell r="G216" t="str">
            <v>Psycho Social Worker</v>
          </cell>
          <cell r="I216" t="str">
            <v>Ukhiya - EMOP</v>
          </cell>
          <cell r="M216">
            <v>41274</v>
          </cell>
          <cell r="N216" t="str">
            <v>Mental Health</v>
          </cell>
          <cell r="O216" t="str">
            <v>COX'S BAZAR</v>
          </cell>
          <cell r="P216" t="str">
            <v>T</v>
          </cell>
          <cell r="Q216">
            <v>1</v>
          </cell>
          <cell r="R216">
            <v>1</v>
          </cell>
          <cell r="S216">
            <v>1.5808219178082192</v>
          </cell>
          <cell r="T216" t="str">
            <v>Temporary</v>
          </cell>
          <cell r="U216">
            <v>0</v>
          </cell>
          <cell r="W216">
            <v>40636</v>
          </cell>
          <cell r="X216">
            <v>40</v>
          </cell>
          <cell r="Y216">
            <v>5</v>
          </cell>
          <cell r="Z216">
            <v>22</v>
          </cell>
          <cell r="AA216" t="str">
            <v>T11</v>
          </cell>
        </row>
        <row r="217">
          <cell r="A217" t="str">
            <v>CO147</v>
          </cell>
          <cell r="B217" t="str">
            <v xml:space="preserve">Asma Akter </v>
          </cell>
          <cell r="C217" t="str">
            <v>Luna</v>
          </cell>
          <cell r="E217" t="str">
            <v>female</v>
          </cell>
          <cell r="F217">
            <v>40276</v>
          </cell>
          <cell r="G217" t="str">
            <v>Assistant WASH Team Leader</v>
          </cell>
          <cell r="I217" t="str">
            <v xml:space="preserve">Ukhiya - Kutupalong </v>
          </cell>
          <cell r="M217">
            <v>41274</v>
          </cell>
          <cell r="N217" t="str">
            <v>WaSH</v>
          </cell>
          <cell r="O217" t="str">
            <v>COX'S BAZAR</v>
          </cell>
          <cell r="P217" t="str">
            <v>T</v>
          </cell>
          <cell r="Q217">
            <v>1</v>
          </cell>
          <cell r="R217">
            <v>1</v>
          </cell>
          <cell r="S217">
            <v>2.5671232876712327</v>
          </cell>
          <cell r="T217" t="str">
            <v>Temporary</v>
          </cell>
          <cell r="U217">
            <v>0</v>
          </cell>
          <cell r="W217">
            <v>40276</v>
          </cell>
          <cell r="X217">
            <v>40</v>
          </cell>
          <cell r="Y217">
            <v>5</v>
          </cell>
          <cell r="Z217">
            <v>22</v>
          </cell>
          <cell r="AA217" t="str">
            <v>T11</v>
          </cell>
        </row>
        <row r="218">
          <cell r="A218" t="str">
            <v>CO148</v>
          </cell>
          <cell r="B218" t="str">
            <v xml:space="preserve">Kazi Jahangir </v>
          </cell>
          <cell r="C218" t="str">
            <v>Alam</v>
          </cell>
          <cell r="E218" t="str">
            <v>male</v>
          </cell>
          <cell r="F218">
            <v>40288</v>
          </cell>
          <cell r="G218" t="str">
            <v>Assistant WASH Team Leader</v>
          </cell>
          <cell r="I218" t="str">
            <v xml:space="preserve">Ukhiya - Kutupalong </v>
          </cell>
          <cell r="M218">
            <v>41274</v>
          </cell>
          <cell r="N218" t="str">
            <v>WaSH</v>
          </cell>
          <cell r="O218" t="str">
            <v>COX'S BAZAR</v>
          </cell>
          <cell r="P218" t="str">
            <v>T</v>
          </cell>
          <cell r="Q218">
            <v>1</v>
          </cell>
          <cell r="R218">
            <v>1</v>
          </cell>
          <cell r="S218">
            <v>2.5342465753424657</v>
          </cell>
          <cell r="T218" t="str">
            <v>Temporary</v>
          </cell>
          <cell r="U218">
            <v>0</v>
          </cell>
          <cell r="W218">
            <v>40288</v>
          </cell>
          <cell r="X218">
            <v>40</v>
          </cell>
          <cell r="Y218">
            <v>5</v>
          </cell>
          <cell r="Z218">
            <v>22</v>
          </cell>
          <cell r="AA218" t="str">
            <v>T11</v>
          </cell>
        </row>
        <row r="219">
          <cell r="A219" t="str">
            <v>CO149</v>
          </cell>
          <cell r="B219" t="str">
            <v>Saokat Iqbal</v>
          </cell>
          <cell r="C219" t="str">
            <v>Marshal</v>
          </cell>
          <cell r="E219" t="str">
            <v>male</v>
          </cell>
          <cell r="F219">
            <v>40279</v>
          </cell>
          <cell r="G219" t="str">
            <v>Stock Manager</v>
          </cell>
          <cell r="I219" t="str">
            <v>Cox's Bazar Office</v>
          </cell>
          <cell r="J219">
            <v>41115</v>
          </cell>
          <cell r="M219">
            <v>41274</v>
          </cell>
          <cell r="N219" t="str">
            <v>Logistics</v>
          </cell>
          <cell r="O219" t="str">
            <v>COX'S BAZAR</v>
          </cell>
          <cell r="P219" t="str">
            <v>T</v>
          </cell>
          <cell r="Q219">
            <v>2</v>
          </cell>
          <cell r="R219">
            <v>1</v>
          </cell>
          <cell r="S219">
            <v>2.558904109589041</v>
          </cell>
          <cell r="T219" t="str">
            <v>Temporary</v>
          </cell>
          <cell r="U219">
            <v>0</v>
          </cell>
          <cell r="W219">
            <v>40279</v>
          </cell>
          <cell r="X219">
            <v>40</v>
          </cell>
          <cell r="Y219">
            <v>5</v>
          </cell>
          <cell r="Z219">
            <v>22</v>
          </cell>
          <cell r="AA219" t="str">
            <v>T21</v>
          </cell>
        </row>
        <row r="220">
          <cell r="A220" t="str">
            <v>CO153</v>
          </cell>
          <cell r="B220" t="str">
            <v xml:space="preserve">Dipti Rani </v>
          </cell>
          <cell r="C220" t="str">
            <v>Rudra</v>
          </cell>
          <cell r="E220" t="str">
            <v>female</v>
          </cell>
          <cell r="F220">
            <v>40840</v>
          </cell>
          <cell r="G220" t="str">
            <v>Psycho Social Worker</v>
          </cell>
          <cell r="I220" t="str">
            <v>Ukhiya - Kutupalong</v>
          </cell>
          <cell r="M220">
            <v>41274</v>
          </cell>
          <cell r="N220" t="str">
            <v>Mental Health</v>
          </cell>
          <cell r="O220" t="str">
            <v>COX'S BAZAR</v>
          </cell>
          <cell r="P220" t="str">
            <v>T</v>
          </cell>
          <cell r="Q220">
            <v>1</v>
          </cell>
          <cell r="R220">
            <v>1</v>
          </cell>
          <cell r="S220">
            <v>1.021917808219178</v>
          </cell>
          <cell r="T220" t="str">
            <v>Temporary</v>
          </cell>
          <cell r="U220">
            <v>0</v>
          </cell>
          <cell r="W220">
            <v>40840</v>
          </cell>
          <cell r="X220">
            <v>40</v>
          </cell>
          <cell r="Y220">
            <v>5</v>
          </cell>
          <cell r="Z220">
            <v>22</v>
          </cell>
          <cell r="AA220" t="str">
            <v>T11</v>
          </cell>
        </row>
        <row r="221">
          <cell r="A221" t="str">
            <v>CO158</v>
          </cell>
          <cell r="B221" t="str">
            <v>Ramida Gulshan</v>
          </cell>
          <cell r="C221" t="str">
            <v>Rimu</v>
          </cell>
          <cell r="E221" t="str">
            <v>female</v>
          </cell>
          <cell r="F221">
            <v>40819</v>
          </cell>
          <cell r="G221" t="str">
            <v>Home Visitor</v>
          </cell>
          <cell r="I221" t="str">
            <v>Ukhiya - Kutupalong</v>
          </cell>
          <cell r="M221">
            <v>41274</v>
          </cell>
          <cell r="N221" t="str">
            <v>Nutrition</v>
          </cell>
          <cell r="O221" t="str">
            <v>COX'S BAZAR</v>
          </cell>
          <cell r="P221" t="str">
            <v>E</v>
          </cell>
          <cell r="Q221">
            <v>3</v>
          </cell>
          <cell r="R221">
            <v>1</v>
          </cell>
          <cell r="S221">
            <v>1.0794520547945206</v>
          </cell>
          <cell r="T221" t="str">
            <v>Temporary</v>
          </cell>
          <cell r="U221">
            <v>0</v>
          </cell>
          <cell r="W221">
            <v>40819</v>
          </cell>
          <cell r="X221">
            <v>40</v>
          </cell>
          <cell r="Y221">
            <v>5</v>
          </cell>
          <cell r="Z221">
            <v>22</v>
          </cell>
          <cell r="AA221" t="str">
            <v>E31</v>
          </cell>
        </row>
        <row r="222">
          <cell r="A222" t="str">
            <v>CO159</v>
          </cell>
          <cell r="B222" t="str">
            <v xml:space="preserve">Jalal </v>
          </cell>
          <cell r="C222" t="str">
            <v>Uddin</v>
          </cell>
          <cell r="E222" t="str">
            <v>male</v>
          </cell>
          <cell r="F222">
            <v>40273</v>
          </cell>
          <cell r="G222" t="str">
            <v>Measurer</v>
          </cell>
          <cell r="I222" t="str">
            <v>Teknaf - Nayapara</v>
          </cell>
          <cell r="M222">
            <v>41274</v>
          </cell>
          <cell r="N222" t="str">
            <v>Nutrition</v>
          </cell>
          <cell r="O222" t="str">
            <v>COX'S BAZAR</v>
          </cell>
          <cell r="P222" t="str">
            <v>E</v>
          </cell>
          <cell r="Q222">
            <v>3</v>
          </cell>
          <cell r="R222">
            <v>3</v>
          </cell>
          <cell r="S222">
            <v>2.5753424657534247</v>
          </cell>
          <cell r="T222" t="str">
            <v>Temporary</v>
          </cell>
          <cell r="U222">
            <v>0</v>
          </cell>
          <cell r="W222">
            <v>40273</v>
          </cell>
          <cell r="X222">
            <v>40</v>
          </cell>
          <cell r="Y222">
            <v>5</v>
          </cell>
          <cell r="Z222">
            <v>22</v>
          </cell>
          <cell r="AA222" t="str">
            <v>E33</v>
          </cell>
        </row>
        <row r="223">
          <cell r="A223" t="str">
            <v>CO169</v>
          </cell>
          <cell r="B223" t="str">
            <v xml:space="preserve">Shahnaj </v>
          </cell>
          <cell r="C223" t="str">
            <v>Begum</v>
          </cell>
          <cell r="E223" t="str">
            <v>female</v>
          </cell>
          <cell r="F223">
            <v>40840</v>
          </cell>
          <cell r="G223" t="str">
            <v>Psycho Social Worker</v>
          </cell>
          <cell r="I223" t="str">
            <v>Teknaf - Nayapara</v>
          </cell>
          <cell r="M223">
            <v>41274</v>
          </cell>
          <cell r="N223" t="str">
            <v>Mental Health</v>
          </cell>
          <cell r="O223" t="str">
            <v>COX'S BAZAR</v>
          </cell>
          <cell r="P223" t="str">
            <v>T</v>
          </cell>
          <cell r="Q223">
            <v>1</v>
          </cell>
          <cell r="R223">
            <v>1</v>
          </cell>
          <cell r="S223">
            <v>1.021917808219178</v>
          </cell>
          <cell r="T223" t="str">
            <v>Temporary</v>
          </cell>
          <cell r="U223">
            <v>0</v>
          </cell>
          <cell r="W223">
            <v>40840</v>
          </cell>
          <cell r="X223">
            <v>40</v>
          </cell>
          <cell r="Y223">
            <v>5</v>
          </cell>
          <cell r="Z223">
            <v>22</v>
          </cell>
          <cell r="AA223" t="str">
            <v>T11</v>
          </cell>
        </row>
        <row r="224">
          <cell r="A224" t="str">
            <v>CO170</v>
          </cell>
          <cell r="B224" t="str">
            <v xml:space="preserve">Tagar Rani </v>
          </cell>
          <cell r="C224" t="str">
            <v>Shill</v>
          </cell>
          <cell r="E224" t="str">
            <v>female</v>
          </cell>
          <cell r="F224">
            <v>40962</v>
          </cell>
          <cell r="G224" t="str">
            <v>Home Visitor</v>
          </cell>
          <cell r="I224" t="str">
            <v>Teknaf - Nayapara</v>
          </cell>
          <cell r="M224">
            <v>41269</v>
          </cell>
          <cell r="N224" t="str">
            <v>Nutrition</v>
          </cell>
          <cell r="O224" t="str">
            <v>COX'S BAZAR</v>
          </cell>
          <cell r="P224" t="str">
            <v>E</v>
          </cell>
          <cell r="Q224">
            <v>3</v>
          </cell>
          <cell r="R224">
            <v>1</v>
          </cell>
          <cell r="S224">
            <v>0.68767123287671228</v>
          </cell>
          <cell r="T224" t="str">
            <v>Temporary</v>
          </cell>
          <cell r="U224">
            <v>0</v>
          </cell>
          <cell r="W224">
            <v>40962</v>
          </cell>
          <cell r="X224">
            <v>40</v>
          </cell>
          <cell r="Y224">
            <v>5</v>
          </cell>
          <cell r="Z224">
            <v>22</v>
          </cell>
          <cell r="AA224" t="str">
            <v>E31</v>
          </cell>
        </row>
        <row r="225">
          <cell r="A225" t="str">
            <v>CO179</v>
          </cell>
          <cell r="B225" t="str">
            <v>Abul</v>
          </cell>
          <cell r="C225" t="str">
            <v>Basar</v>
          </cell>
          <cell r="E225" t="str">
            <v>male</v>
          </cell>
          <cell r="F225">
            <v>40300</v>
          </cell>
          <cell r="G225" t="str">
            <v>Watchman</v>
          </cell>
          <cell r="I225" t="str">
            <v>Cox Warehouse</v>
          </cell>
          <cell r="M225">
            <v>41274</v>
          </cell>
          <cell r="N225" t="str">
            <v>Logistics</v>
          </cell>
          <cell r="O225" t="str">
            <v>COX'S BAZAR</v>
          </cell>
          <cell r="P225" t="str">
            <v>E</v>
          </cell>
          <cell r="Q225">
            <v>1</v>
          </cell>
          <cell r="R225">
            <v>1</v>
          </cell>
          <cell r="S225">
            <v>2.5013698630136987</v>
          </cell>
          <cell r="T225" t="str">
            <v>Temporary</v>
          </cell>
          <cell r="U225">
            <v>0</v>
          </cell>
          <cell r="W225">
            <v>40300</v>
          </cell>
          <cell r="X225">
            <v>40</v>
          </cell>
          <cell r="Y225">
            <v>5</v>
          </cell>
          <cell r="Z225">
            <v>22</v>
          </cell>
          <cell r="AA225" t="str">
            <v>E11</v>
          </cell>
        </row>
        <row r="226">
          <cell r="A226" t="str">
            <v>CO180</v>
          </cell>
          <cell r="B226" t="str">
            <v>Mridul Kanti</v>
          </cell>
          <cell r="C226" t="str">
            <v>Dey</v>
          </cell>
          <cell r="E226" t="str">
            <v>male</v>
          </cell>
          <cell r="F226">
            <v>40300</v>
          </cell>
          <cell r="G226" t="str">
            <v>Watchman</v>
          </cell>
          <cell r="I226" t="str">
            <v>Cox Warehouse</v>
          </cell>
          <cell r="M226">
            <v>41274</v>
          </cell>
          <cell r="N226" t="str">
            <v>Logistics</v>
          </cell>
          <cell r="O226" t="str">
            <v>COX'S BAZAR</v>
          </cell>
          <cell r="P226" t="str">
            <v>E</v>
          </cell>
          <cell r="Q226">
            <v>1</v>
          </cell>
          <cell r="R226">
            <v>1</v>
          </cell>
          <cell r="S226">
            <v>2.5013698630136987</v>
          </cell>
          <cell r="T226" t="str">
            <v>Temporary</v>
          </cell>
          <cell r="U226">
            <v>0</v>
          </cell>
          <cell r="W226">
            <v>40300</v>
          </cell>
          <cell r="X226">
            <v>40</v>
          </cell>
          <cell r="Y226">
            <v>5</v>
          </cell>
          <cell r="Z226">
            <v>22</v>
          </cell>
          <cell r="AA226" t="str">
            <v>E11</v>
          </cell>
        </row>
        <row r="227">
          <cell r="A227" t="str">
            <v>CO181</v>
          </cell>
          <cell r="B227" t="str">
            <v>Md. Nasir</v>
          </cell>
          <cell r="C227" t="str">
            <v>Uddin</v>
          </cell>
          <cell r="E227" t="str">
            <v>male</v>
          </cell>
          <cell r="F227">
            <v>40300</v>
          </cell>
          <cell r="G227" t="str">
            <v>Watchman</v>
          </cell>
          <cell r="I227" t="str">
            <v>Cox Warehouse</v>
          </cell>
          <cell r="M227">
            <v>41274</v>
          </cell>
          <cell r="N227" t="str">
            <v>Logistics</v>
          </cell>
          <cell r="O227" t="str">
            <v>COX'S BAZAR</v>
          </cell>
          <cell r="P227" t="str">
            <v>E</v>
          </cell>
          <cell r="Q227">
            <v>1</v>
          </cell>
          <cell r="R227">
            <v>1</v>
          </cell>
          <cell r="S227">
            <v>2.5013698630136987</v>
          </cell>
          <cell r="T227" t="str">
            <v>Temporary</v>
          </cell>
          <cell r="U227">
            <v>0</v>
          </cell>
          <cell r="W227">
            <v>40300</v>
          </cell>
          <cell r="X227">
            <v>40</v>
          </cell>
          <cell r="Y227">
            <v>5</v>
          </cell>
          <cell r="Z227">
            <v>22</v>
          </cell>
          <cell r="AA227" t="str">
            <v>E11</v>
          </cell>
        </row>
        <row r="228">
          <cell r="A228" t="str">
            <v>CO182</v>
          </cell>
          <cell r="B228" t="str">
            <v>Hossain</v>
          </cell>
          <cell r="C228" t="str">
            <v>Ahmed</v>
          </cell>
          <cell r="E228" t="str">
            <v>male</v>
          </cell>
          <cell r="F228">
            <v>40300</v>
          </cell>
          <cell r="G228" t="str">
            <v>Watchman</v>
          </cell>
          <cell r="I228" t="str">
            <v>Cox Warehouse</v>
          </cell>
          <cell r="M228">
            <v>41274</v>
          </cell>
          <cell r="N228" t="str">
            <v>Logistics</v>
          </cell>
          <cell r="O228" t="str">
            <v>COX'S BAZAR</v>
          </cell>
          <cell r="P228" t="str">
            <v>E</v>
          </cell>
          <cell r="Q228">
            <v>1</v>
          </cell>
          <cell r="R228">
            <v>1</v>
          </cell>
          <cell r="S228">
            <v>2.5013698630136987</v>
          </cell>
          <cell r="T228" t="str">
            <v>Temporary</v>
          </cell>
          <cell r="U228">
            <v>0</v>
          </cell>
          <cell r="W228">
            <v>40300</v>
          </cell>
          <cell r="X228">
            <v>40</v>
          </cell>
          <cell r="Y228">
            <v>5</v>
          </cell>
          <cell r="Z228">
            <v>22</v>
          </cell>
          <cell r="AA228" t="str">
            <v>E11</v>
          </cell>
        </row>
        <row r="229">
          <cell r="A229" t="str">
            <v>CO188</v>
          </cell>
          <cell r="B229" t="str">
            <v xml:space="preserve">Jahangir </v>
          </cell>
          <cell r="C229" t="str">
            <v>Alam</v>
          </cell>
          <cell r="E229" t="str">
            <v>male</v>
          </cell>
          <cell r="F229">
            <v>40331</v>
          </cell>
          <cell r="G229" t="str">
            <v>Cook</v>
          </cell>
          <cell r="I229" t="str">
            <v>Teknaf - Nayapara</v>
          </cell>
          <cell r="M229">
            <v>41274</v>
          </cell>
          <cell r="N229" t="str">
            <v>Nutrition</v>
          </cell>
          <cell r="O229" t="str">
            <v>COX'S BAZAR</v>
          </cell>
          <cell r="P229" t="str">
            <v>E</v>
          </cell>
          <cell r="Q229">
            <v>2</v>
          </cell>
          <cell r="R229">
            <v>3</v>
          </cell>
          <cell r="S229">
            <v>2.4164383561643836</v>
          </cell>
          <cell r="T229" t="str">
            <v>Temporary</v>
          </cell>
          <cell r="U229">
            <v>0</v>
          </cell>
          <cell r="W229">
            <v>40331</v>
          </cell>
          <cell r="X229">
            <v>40</v>
          </cell>
          <cell r="Y229">
            <v>5</v>
          </cell>
          <cell r="Z229">
            <v>22</v>
          </cell>
          <cell r="AA229" t="str">
            <v>E23</v>
          </cell>
        </row>
        <row r="230">
          <cell r="A230" t="str">
            <v>CO189</v>
          </cell>
          <cell r="B230" t="str">
            <v>Saiful</v>
          </cell>
          <cell r="C230" t="str">
            <v>Islam</v>
          </cell>
          <cell r="E230" t="str">
            <v>male</v>
          </cell>
          <cell r="F230">
            <v>40331</v>
          </cell>
          <cell r="G230" t="str">
            <v>Cook</v>
          </cell>
          <cell r="I230" t="str">
            <v>Teknaf - Nayapara</v>
          </cell>
          <cell r="M230">
            <v>41274</v>
          </cell>
          <cell r="N230" t="str">
            <v>Nutrition</v>
          </cell>
          <cell r="O230" t="str">
            <v>COX'S BAZAR</v>
          </cell>
          <cell r="P230" t="str">
            <v>E</v>
          </cell>
          <cell r="Q230">
            <v>2</v>
          </cell>
          <cell r="R230">
            <v>1</v>
          </cell>
          <cell r="S230">
            <v>2.4164383561643836</v>
          </cell>
          <cell r="T230" t="str">
            <v>Temporary</v>
          </cell>
          <cell r="U230">
            <v>0</v>
          </cell>
          <cell r="W230">
            <v>40331</v>
          </cell>
          <cell r="X230">
            <v>40</v>
          </cell>
          <cell r="Y230">
            <v>5</v>
          </cell>
          <cell r="Z230">
            <v>22</v>
          </cell>
          <cell r="AA230" t="str">
            <v>E21</v>
          </cell>
        </row>
        <row r="231">
          <cell r="A231" t="str">
            <v>CO190</v>
          </cell>
          <cell r="B231" t="str">
            <v>Mohammed</v>
          </cell>
          <cell r="C231" t="str">
            <v xml:space="preserve">Ullah </v>
          </cell>
          <cell r="E231" t="str">
            <v>male</v>
          </cell>
          <cell r="F231">
            <v>40331</v>
          </cell>
          <cell r="G231" t="str">
            <v>Watchman</v>
          </cell>
          <cell r="I231" t="str">
            <v>Teknaf - Nayapara</v>
          </cell>
          <cell r="M231">
            <v>41274</v>
          </cell>
          <cell r="N231" t="str">
            <v>Logistics</v>
          </cell>
          <cell r="O231" t="str">
            <v>COX'S BAZAR</v>
          </cell>
          <cell r="P231" t="str">
            <v>E</v>
          </cell>
          <cell r="Q231">
            <v>1</v>
          </cell>
          <cell r="R231">
            <v>1</v>
          </cell>
          <cell r="S231">
            <v>2.4164383561643836</v>
          </cell>
          <cell r="T231" t="str">
            <v>Temporary</v>
          </cell>
          <cell r="U231">
            <v>0</v>
          </cell>
          <cell r="W231">
            <v>40331</v>
          </cell>
          <cell r="X231">
            <v>40</v>
          </cell>
          <cell r="Y231">
            <v>5</v>
          </cell>
          <cell r="Z231">
            <v>22</v>
          </cell>
          <cell r="AA231" t="str">
            <v>E11</v>
          </cell>
        </row>
        <row r="232">
          <cell r="A232" t="str">
            <v>CO200</v>
          </cell>
          <cell r="B232" t="str">
            <v>Mofidul</v>
          </cell>
          <cell r="C232" t="str">
            <v>Hoque</v>
          </cell>
          <cell r="E232" t="str">
            <v>male</v>
          </cell>
          <cell r="F232">
            <v>40440</v>
          </cell>
          <cell r="G232" t="str">
            <v>WASH Team Leader</v>
          </cell>
          <cell r="I232" t="str">
            <v>Ukhiya - EMOP</v>
          </cell>
          <cell r="J232">
            <v>41063</v>
          </cell>
          <cell r="M232">
            <v>41274</v>
          </cell>
          <cell r="N232" t="str">
            <v>WaSH</v>
          </cell>
          <cell r="O232" t="str">
            <v>COX'S BAZAR</v>
          </cell>
          <cell r="P232" t="str">
            <v>T</v>
          </cell>
          <cell r="Q232">
            <v>2</v>
          </cell>
          <cell r="R232">
            <v>1</v>
          </cell>
          <cell r="S232">
            <v>2.117808219178082</v>
          </cell>
          <cell r="T232" t="str">
            <v>Temporary</v>
          </cell>
          <cell r="U232">
            <v>0</v>
          </cell>
          <cell r="W232">
            <v>40440</v>
          </cell>
          <cell r="X232">
            <v>40</v>
          </cell>
          <cell r="Y232">
            <v>5</v>
          </cell>
          <cell r="Z232">
            <v>22</v>
          </cell>
          <cell r="AA232" t="str">
            <v>T21</v>
          </cell>
        </row>
        <row r="233">
          <cell r="A233" t="str">
            <v>CO201</v>
          </cell>
          <cell r="B233" t="str">
            <v xml:space="preserve">Md. </v>
          </cell>
          <cell r="C233" t="str">
            <v>Nurujjman</v>
          </cell>
          <cell r="E233" t="str">
            <v>male</v>
          </cell>
          <cell r="F233">
            <v>40441</v>
          </cell>
          <cell r="G233" t="str">
            <v>Deputy Head of Program</v>
          </cell>
          <cell r="I233" t="str">
            <v>Teknaf - Nayapara</v>
          </cell>
          <cell r="M233">
            <v>41274</v>
          </cell>
          <cell r="N233" t="str">
            <v>Nutrition</v>
          </cell>
          <cell r="O233" t="str">
            <v>COX'S BAZAR</v>
          </cell>
          <cell r="P233" t="str">
            <v>M</v>
          </cell>
          <cell r="Q233">
            <v>1</v>
          </cell>
          <cell r="R233">
            <v>1</v>
          </cell>
          <cell r="S233">
            <v>2.1150684931506851</v>
          </cell>
          <cell r="T233" t="str">
            <v>Temporary</v>
          </cell>
          <cell r="U233">
            <v>0</v>
          </cell>
          <cell r="W233">
            <v>40441</v>
          </cell>
          <cell r="X233">
            <v>40</v>
          </cell>
          <cell r="Y233">
            <v>5</v>
          </cell>
          <cell r="Z233">
            <v>22</v>
          </cell>
          <cell r="AA233" t="str">
            <v>M11</v>
          </cell>
        </row>
        <row r="234">
          <cell r="A234" t="str">
            <v>CO202</v>
          </cell>
          <cell r="B234" t="str">
            <v>Abu Hena Mustafa</v>
          </cell>
          <cell r="C234" t="str">
            <v>Kamal Sikdar</v>
          </cell>
          <cell r="E234" t="str">
            <v>male</v>
          </cell>
          <cell r="F234">
            <v>40454</v>
          </cell>
          <cell r="G234" t="str">
            <v>Deputy Head of Program WaSH</v>
          </cell>
          <cell r="I234" t="str">
            <v xml:space="preserve">Ukhiya - Kutupalong </v>
          </cell>
          <cell r="M234">
            <v>41274</v>
          </cell>
          <cell r="N234" t="str">
            <v>WaSH</v>
          </cell>
          <cell r="O234" t="str">
            <v>COX'S BAZAR</v>
          </cell>
          <cell r="P234" t="str">
            <v>M</v>
          </cell>
          <cell r="Q234">
            <v>1</v>
          </cell>
          <cell r="R234">
            <v>2</v>
          </cell>
          <cell r="S234">
            <v>2.0794520547945203</v>
          </cell>
          <cell r="T234" t="str">
            <v>Temporary</v>
          </cell>
          <cell r="U234">
            <v>0</v>
          </cell>
          <cell r="W234">
            <v>40454</v>
          </cell>
          <cell r="X234">
            <v>40</v>
          </cell>
          <cell r="Y234">
            <v>5</v>
          </cell>
          <cell r="Z234">
            <v>22</v>
          </cell>
          <cell r="AA234" t="str">
            <v>M12</v>
          </cell>
        </row>
        <row r="235">
          <cell r="A235" t="str">
            <v>CO203</v>
          </cell>
          <cell r="B235" t="str">
            <v>Md. Kawsar</v>
          </cell>
          <cell r="C235" t="str">
            <v>Alome</v>
          </cell>
          <cell r="E235" t="str">
            <v>Male</v>
          </cell>
          <cell r="F235">
            <v>40454</v>
          </cell>
          <cell r="G235" t="str">
            <v>Deputy Head of Program WaSH</v>
          </cell>
          <cell r="I235" t="str">
            <v>Ukhiya</v>
          </cell>
          <cell r="M235">
            <v>41274</v>
          </cell>
          <cell r="N235" t="str">
            <v>WaSH</v>
          </cell>
          <cell r="O235" t="str">
            <v>COX'S BAZAR</v>
          </cell>
          <cell r="P235" t="str">
            <v>M</v>
          </cell>
          <cell r="Q235">
            <v>1</v>
          </cell>
          <cell r="R235">
            <v>2</v>
          </cell>
          <cell r="S235">
            <v>2.0794520547945203</v>
          </cell>
          <cell r="T235" t="str">
            <v>Temporary</v>
          </cell>
          <cell r="U235">
            <v>0</v>
          </cell>
          <cell r="W235">
            <v>40454</v>
          </cell>
          <cell r="X235">
            <v>40</v>
          </cell>
          <cell r="Y235">
            <v>5</v>
          </cell>
          <cell r="Z235">
            <v>22</v>
          </cell>
          <cell r="AA235" t="str">
            <v>M12</v>
          </cell>
        </row>
        <row r="236">
          <cell r="A236" t="str">
            <v>CO204</v>
          </cell>
          <cell r="B236" t="str">
            <v xml:space="preserve">Abdul </v>
          </cell>
          <cell r="C236" t="str">
            <v>Motin</v>
          </cell>
          <cell r="E236" t="str">
            <v>male</v>
          </cell>
          <cell r="F236">
            <v>40454</v>
          </cell>
          <cell r="G236" t="str">
            <v>Driver</v>
          </cell>
          <cell r="I236" t="str">
            <v>Cox's Bazar</v>
          </cell>
          <cell r="M236">
            <v>41274</v>
          </cell>
          <cell r="N236" t="str">
            <v>Logistics</v>
          </cell>
          <cell r="O236" t="str">
            <v>COX'S BAZAR</v>
          </cell>
          <cell r="P236" t="str">
            <v>T</v>
          </cell>
          <cell r="Q236">
            <v>1</v>
          </cell>
          <cell r="R236">
            <v>1</v>
          </cell>
          <cell r="S236">
            <v>2.0794520547945203</v>
          </cell>
          <cell r="T236" t="str">
            <v>Temporary</v>
          </cell>
          <cell r="U236">
            <v>0</v>
          </cell>
          <cell r="W236">
            <v>40454</v>
          </cell>
          <cell r="X236">
            <v>40</v>
          </cell>
          <cell r="Y236">
            <v>5</v>
          </cell>
          <cell r="Z236">
            <v>22</v>
          </cell>
          <cell r="AA236" t="str">
            <v>T11</v>
          </cell>
        </row>
        <row r="237">
          <cell r="A237" t="str">
            <v>CO212</v>
          </cell>
          <cell r="B237" t="str">
            <v>Bulbul Akter</v>
          </cell>
          <cell r="C237" t="str">
            <v>Chowdhury</v>
          </cell>
          <cell r="E237" t="str">
            <v>Female</v>
          </cell>
          <cell r="F237">
            <v>40491</v>
          </cell>
          <cell r="G237" t="str">
            <v>Psycho Social Worker</v>
          </cell>
          <cell r="I237" t="str">
            <v>Ukhiya - EMOP</v>
          </cell>
          <cell r="M237">
            <v>41274</v>
          </cell>
          <cell r="N237" t="str">
            <v>Mental Health</v>
          </cell>
          <cell r="O237" t="str">
            <v>COX'S BAZAR</v>
          </cell>
          <cell r="P237" t="str">
            <v>T</v>
          </cell>
          <cell r="Q237">
            <v>1</v>
          </cell>
          <cell r="R237">
            <v>1</v>
          </cell>
          <cell r="S237">
            <v>1.978082191780822</v>
          </cell>
          <cell r="T237" t="str">
            <v>Temporary</v>
          </cell>
          <cell r="U237">
            <v>0</v>
          </cell>
          <cell r="W237">
            <v>40491</v>
          </cell>
          <cell r="X237">
            <v>40</v>
          </cell>
          <cell r="Y237">
            <v>5</v>
          </cell>
          <cell r="Z237">
            <v>22</v>
          </cell>
          <cell r="AA237" t="str">
            <v>T11</v>
          </cell>
        </row>
        <row r="238">
          <cell r="A238" t="str">
            <v>CO214</v>
          </cell>
          <cell r="B238" t="str">
            <v xml:space="preserve">Mariam </v>
          </cell>
          <cell r="C238" t="str">
            <v>Begum</v>
          </cell>
          <cell r="E238" t="str">
            <v>Female</v>
          </cell>
          <cell r="F238">
            <v>40545</v>
          </cell>
          <cell r="G238" t="str">
            <v>Home Visitor</v>
          </cell>
          <cell r="I238" t="str">
            <v>Ukhiya - EMOP</v>
          </cell>
          <cell r="M238">
            <v>41274</v>
          </cell>
          <cell r="N238" t="str">
            <v>Nutrition</v>
          </cell>
          <cell r="O238" t="str">
            <v>COX'S BAZAR</v>
          </cell>
          <cell r="P238" t="str">
            <v>E</v>
          </cell>
          <cell r="Q238">
            <v>3</v>
          </cell>
          <cell r="R238">
            <v>1</v>
          </cell>
          <cell r="S238">
            <v>1.8301369863013699</v>
          </cell>
          <cell r="T238" t="str">
            <v>Temporary</v>
          </cell>
          <cell r="U238">
            <v>0</v>
          </cell>
          <cell r="W238">
            <v>40545</v>
          </cell>
          <cell r="X238">
            <v>40</v>
          </cell>
          <cell r="Y238">
            <v>5</v>
          </cell>
          <cell r="Z238">
            <v>22</v>
          </cell>
          <cell r="AA238" t="str">
            <v>E31</v>
          </cell>
        </row>
        <row r="239">
          <cell r="A239" t="str">
            <v>CO215</v>
          </cell>
          <cell r="B239" t="str">
            <v>Afroza</v>
          </cell>
          <cell r="C239" t="str">
            <v>Begum</v>
          </cell>
          <cell r="E239" t="str">
            <v>female</v>
          </cell>
          <cell r="F239">
            <v>40559</v>
          </cell>
          <cell r="G239" t="str">
            <v>HR  Officer</v>
          </cell>
          <cell r="I239" t="str">
            <v>Cox's Bazar Office</v>
          </cell>
          <cell r="M239">
            <v>41274</v>
          </cell>
          <cell r="N239" t="str">
            <v>Administration</v>
          </cell>
          <cell r="O239" t="str">
            <v>COX'S BAZAR</v>
          </cell>
          <cell r="P239" t="str">
            <v>T</v>
          </cell>
          <cell r="Q239">
            <v>2</v>
          </cell>
          <cell r="R239">
            <v>1</v>
          </cell>
          <cell r="S239">
            <v>1.7917808219178082</v>
          </cell>
          <cell r="T239" t="str">
            <v>Temporary</v>
          </cell>
          <cell r="U239">
            <v>0</v>
          </cell>
          <cell r="W239">
            <v>40559</v>
          </cell>
          <cell r="X239">
            <v>40</v>
          </cell>
          <cell r="Y239">
            <v>5</v>
          </cell>
          <cell r="Z239">
            <v>22</v>
          </cell>
          <cell r="AA239" t="str">
            <v>T21</v>
          </cell>
        </row>
        <row r="240">
          <cell r="A240" t="str">
            <v>CO218</v>
          </cell>
          <cell r="B240" t="str">
            <v>Hosna</v>
          </cell>
          <cell r="C240" t="str">
            <v>Begum</v>
          </cell>
          <cell r="E240" t="str">
            <v>female</v>
          </cell>
          <cell r="F240">
            <v>40622</v>
          </cell>
          <cell r="G240" t="str">
            <v>Health Educator</v>
          </cell>
          <cell r="I240" t="str">
            <v>Teknaf - Nayapara</v>
          </cell>
          <cell r="M240">
            <v>41274</v>
          </cell>
          <cell r="N240" t="str">
            <v>Nutrition</v>
          </cell>
          <cell r="O240" t="str">
            <v>COX'S BAZAR</v>
          </cell>
          <cell r="P240" t="str">
            <v>E</v>
          </cell>
          <cell r="Q240">
            <v>3</v>
          </cell>
          <cell r="R240">
            <v>3</v>
          </cell>
          <cell r="S240">
            <v>1.6191780821917807</v>
          </cell>
          <cell r="T240" t="str">
            <v>Temporary</v>
          </cell>
          <cell r="U240">
            <v>0</v>
          </cell>
          <cell r="W240">
            <v>40622</v>
          </cell>
          <cell r="X240">
            <v>40</v>
          </cell>
          <cell r="Y240">
            <v>5</v>
          </cell>
          <cell r="Z240">
            <v>22</v>
          </cell>
          <cell r="AA240" t="str">
            <v>E33</v>
          </cell>
        </row>
        <row r="241">
          <cell r="A241" t="str">
            <v>CO219</v>
          </cell>
          <cell r="B241" t="str">
            <v>Sweety Rani</v>
          </cell>
          <cell r="C241" t="str">
            <v>Barman</v>
          </cell>
          <cell r="E241" t="str">
            <v>female</v>
          </cell>
          <cell r="F241">
            <v>40622</v>
          </cell>
          <cell r="G241" t="str">
            <v>Home Visitor</v>
          </cell>
          <cell r="I241" t="str">
            <v>Teknaf - Nayapara</v>
          </cell>
          <cell r="M241">
            <v>41274</v>
          </cell>
          <cell r="N241" t="str">
            <v>Nutrition</v>
          </cell>
          <cell r="O241" t="str">
            <v>COX'S BAZAR</v>
          </cell>
          <cell r="P241" t="str">
            <v>E</v>
          </cell>
          <cell r="Q241">
            <v>3</v>
          </cell>
          <cell r="R241">
            <v>1</v>
          </cell>
          <cell r="S241">
            <v>1.6191780821917807</v>
          </cell>
          <cell r="T241" t="str">
            <v>Temporary</v>
          </cell>
          <cell r="U241">
            <v>0</v>
          </cell>
          <cell r="W241">
            <v>40622</v>
          </cell>
          <cell r="X241">
            <v>40</v>
          </cell>
          <cell r="Y241">
            <v>5</v>
          </cell>
          <cell r="Z241">
            <v>22</v>
          </cell>
          <cell r="AA241" t="str">
            <v>E31</v>
          </cell>
        </row>
        <row r="242">
          <cell r="A242" t="str">
            <v>CO226</v>
          </cell>
          <cell r="B242" t="str">
            <v>Debashis Ranjan</v>
          </cell>
          <cell r="C242" t="str">
            <v>Baisya</v>
          </cell>
          <cell r="E242" t="str">
            <v>male</v>
          </cell>
          <cell r="F242">
            <v>40681</v>
          </cell>
          <cell r="G242" t="str">
            <v>Medical Doctor</v>
          </cell>
          <cell r="I242" t="str">
            <v>Teknaf - Nayapara</v>
          </cell>
          <cell r="M242">
            <v>41274</v>
          </cell>
          <cell r="N242" t="str">
            <v>Nutrition</v>
          </cell>
          <cell r="O242" t="str">
            <v>COX'S BAZAR</v>
          </cell>
          <cell r="P242" t="str">
            <v>T</v>
          </cell>
          <cell r="Q242">
            <v>3</v>
          </cell>
          <cell r="R242">
            <v>2</v>
          </cell>
          <cell r="S242">
            <v>1.4575342465753425</v>
          </cell>
          <cell r="T242" t="str">
            <v>Temporary</v>
          </cell>
          <cell r="U242">
            <v>0</v>
          </cell>
          <cell r="W242">
            <v>40681</v>
          </cell>
          <cell r="X242">
            <v>40</v>
          </cell>
          <cell r="Y242">
            <v>5</v>
          </cell>
          <cell r="Z242">
            <v>22</v>
          </cell>
          <cell r="AA242" t="str">
            <v>T32</v>
          </cell>
        </row>
        <row r="243">
          <cell r="A243" t="str">
            <v>CO227</v>
          </cell>
          <cell r="B243" t="str">
            <v xml:space="preserve">Lucky </v>
          </cell>
          <cell r="C243" t="str">
            <v>Datta</v>
          </cell>
          <cell r="E243" t="str">
            <v>female</v>
          </cell>
          <cell r="F243">
            <v>40756</v>
          </cell>
          <cell r="G243" t="str">
            <v>Assistant WASH Team Leader</v>
          </cell>
          <cell r="I243" t="str">
            <v xml:space="preserve">Ukhiya - Kutupalong </v>
          </cell>
          <cell r="M243">
            <v>41274</v>
          </cell>
          <cell r="N243" t="str">
            <v>WaSH</v>
          </cell>
          <cell r="O243" t="str">
            <v>COX'S BAZAR</v>
          </cell>
          <cell r="P243" t="str">
            <v>T</v>
          </cell>
          <cell r="Q243">
            <v>1</v>
          </cell>
          <cell r="R243">
            <v>1</v>
          </cell>
          <cell r="S243">
            <v>1.252054794520548</v>
          </cell>
          <cell r="T243" t="str">
            <v>Temporary</v>
          </cell>
          <cell r="U243">
            <v>0</v>
          </cell>
          <cell r="W243">
            <v>40756</v>
          </cell>
          <cell r="X243">
            <v>40</v>
          </cell>
          <cell r="Y243">
            <v>5</v>
          </cell>
          <cell r="Z243">
            <v>22</v>
          </cell>
          <cell r="AA243" t="str">
            <v>T11</v>
          </cell>
        </row>
        <row r="244">
          <cell r="A244" t="str">
            <v>CO228</v>
          </cell>
          <cell r="B244" t="str">
            <v>Mohammed Nurun</v>
          </cell>
          <cell r="C244" t="str">
            <v>Nobi</v>
          </cell>
          <cell r="E244" t="str">
            <v>Male</v>
          </cell>
          <cell r="F244">
            <v>40771</v>
          </cell>
          <cell r="G244" t="str">
            <v>Assistant WASH Team Leader</v>
          </cell>
          <cell r="I244" t="str">
            <v>Ukhiya - EMOP</v>
          </cell>
          <cell r="M244">
            <v>41274</v>
          </cell>
          <cell r="N244" t="str">
            <v>WaSH</v>
          </cell>
          <cell r="O244" t="str">
            <v>COX'S BAZAR</v>
          </cell>
          <cell r="P244" t="str">
            <v>T</v>
          </cell>
          <cell r="Q244">
            <v>1</v>
          </cell>
          <cell r="R244">
            <v>1</v>
          </cell>
          <cell r="S244">
            <v>1.210958904109589</v>
          </cell>
          <cell r="T244" t="str">
            <v>Temporary</v>
          </cell>
          <cell r="U244">
            <v>0</v>
          </cell>
          <cell r="W244">
            <v>40771</v>
          </cell>
          <cell r="X244">
            <v>40</v>
          </cell>
          <cell r="Y244">
            <v>5</v>
          </cell>
          <cell r="Z244">
            <v>22</v>
          </cell>
          <cell r="AA244" t="str">
            <v>T11</v>
          </cell>
        </row>
        <row r="245">
          <cell r="A245" t="str">
            <v>CO229</v>
          </cell>
          <cell r="B245" t="str">
            <v xml:space="preserve">Md. Main </v>
          </cell>
          <cell r="C245" t="str">
            <v>Chowdhury</v>
          </cell>
          <cell r="E245" t="str">
            <v>male</v>
          </cell>
          <cell r="F245">
            <v>40778</v>
          </cell>
          <cell r="G245" t="str">
            <v>Nutrition Centre Supervisor</v>
          </cell>
          <cell r="I245" t="str">
            <v>Ukhiya - EMOP</v>
          </cell>
          <cell r="M245">
            <v>41274</v>
          </cell>
          <cell r="N245" t="str">
            <v>Nutrition</v>
          </cell>
          <cell r="O245" t="str">
            <v>COX'S BAZAR</v>
          </cell>
          <cell r="P245" t="str">
            <v>T</v>
          </cell>
          <cell r="Q245">
            <v>3</v>
          </cell>
          <cell r="R245">
            <v>1</v>
          </cell>
          <cell r="S245">
            <v>1.1917808219178083</v>
          </cell>
          <cell r="T245" t="str">
            <v>Temporary</v>
          </cell>
          <cell r="U245">
            <v>0</v>
          </cell>
          <cell r="W245">
            <v>40778</v>
          </cell>
          <cell r="X245">
            <v>40</v>
          </cell>
          <cell r="Y245">
            <v>5</v>
          </cell>
          <cell r="Z245">
            <v>22</v>
          </cell>
          <cell r="AA245" t="str">
            <v>T31</v>
          </cell>
        </row>
        <row r="246">
          <cell r="A246" t="str">
            <v>CO231</v>
          </cell>
          <cell r="B246" t="str">
            <v>Erfana</v>
          </cell>
          <cell r="C246" t="str">
            <v>Haq</v>
          </cell>
          <cell r="E246" t="str">
            <v>female</v>
          </cell>
          <cell r="F246">
            <v>40793</v>
          </cell>
          <cell r="G246" t="str">
            <v>Nutrition Program Supervisor CMAM</v>
          </cell>
          <cell r="I246" t="str">
            <v>Ukhiya</v>
          </cell>
          <cell r="M246">
            <v>41274</v>
          </cell>
          <cell r="N246" t="str">
            <v>Nutrition</v>
          </cell>
          <cell r="O246" t="str">
            <v>COX'S BAZAR</v>
          </cell>
          <cell r="P246" t="str">
            <v>T</v>
          </cell>
          <cell r="Q246">
            <v>3</v>
          </cell>
          <cell r="R246">
            <v>1</v>
          </cell>
          <cell r="S246">
            <v>1.1506849315068493</v>
          </cell>
          <cell r="T246" t="str">
            <v>Temporary</v>
          </cell>
          <cell r="U246">
            <v>0</v>
          </cell>
          <cell r="W246">
            <v>40793</v>
          </cell>
          <cell r="X246">
            <v>40</v>
          </cell>
          <cell r="Y246">
            <v>5</v>
          </cell>
          <cell r="Z246">
            <v>22</v>
          </cell>
          <cell r="AA246" t="str">
            <v>T31</v>
          </cell>
        </row>
        <row r="247">
          <cell r="A247" t="str">
            <v>CO232</v>
          </cell>
          <cell r="B247" t="str">
            <v xml:space="preserve">Md. Nowab </v>
          </cell>
          <cell r="C247" t="str">
            <v>Ali</v>
          </cell>
          <cell r="E247" t="str">
            <v>male</v>
          </cell>
          <cell r="F247">
            <v>40787</v>
          </cell>
          <cell r="G247" t="str">
            <v>Driver</v>
          </cell>
          <cell r="I247" t="str">
            <v>Cox's Bazar</v>
          </cell>
          <cell r="M247">
            <v>41274</v>
          </cell>
          <cell r="N247" t="str">
            <v>Logistics</v>
          </cell>
          <cell r="O247" t="str">
            <v>COX'S BAZAR</v>
          </cell>
          <cell r="P247" t="str">
            <v>T</v>
          </cell>
          <cell r="Q247">
            <v>1</v>
          </cell>
          <cell r="R247">
            <v>1</v>
          </cell>
          <cell r="S247">
            <v>1.167123287671233</v>
          </cell>
          <cell r="T247" t="str">
            <v>Temporary</v>
          </cell>
          <cell r="U247">
            <v>0</v>
          </cell>
          <cell r="W247">
            <v>40787</v>
          </cell>
          <cell r="X247">
            <v>40</v>
          </cell>
          <cell r="Y247">
            <v>5</v>
          </cell>
          <cell r="Z247">
            <v>22</v>
          </cell>
          <cell r="AA247" t="str">
            <v>T11</v>
          </cell>
        </row>
        <row r="248">
          <cell r="A248" t="str">
            <v>CO233</v>
          </cell>
          <cell r="B248" t="str">
            <v xml:space="preserve">Md. Samiul Haque </v>
          </cell>
          <cell r="C248" t="str">
            <v>Chowdhury</v>
          </cell>
          <cell r="E248" t="str">
            <v>male</v>
          </cell>
          <cell r="F248">
            <v>40797</v>
          </cell>
          <cell r="G248" t="str">
            <v>Head of Project</v>
          </cell>
          <cell r="I248" t="str">
            <v>Teknaf - Nayapara</v>
          </cell>
          <cell r="J248">
            <v>41031</v>
          </cell>
          <cell r="M248">
            <v>41274</v>
          </cell>
          <cell r="N248" t="str">
            <v>Mental Health</v>
          </cell>
          <cell r="O248" t="str">
            <v>COX'S BAZAR</v>
          </cell>
          <cell r="P248" t="str">
            <v>T</v>
          </cell>
          <cell r="Q248">
            <v>3</v>
          </cell>
          <cell r="R248">
            <v>1</v>
          </cell>
          <cell r="S248">
            <v>1.1397260273972603</v>
          </cell>
          <cell r="T248" t="str">
            <v>Temporary</v>
          </cell>
          <cell r="U248">
            <v>0</v>
          </cell>
          <cell r="W248">
            <v>40797</v>
          </cell>
          <cell r="X248">
            <v>40</v>
          </cell>
          <cell r="Y248">
            <v>5</v>
          </cell>
          <cell r="Z248">
            <v>22</v>
          </cell>
          <cell r="AA248" t="str">
            <v>T31</v>
          </cell>
        </row>
        <row r="249">
          <cell r="A249" t="str">
            <v>CO235</v>
          </cell>
          <cell r="B249" t="str">
            <v>Farhana</v>
          </cell>
          <cell r="C249" t="str">
            <v>Afroz</v>
          </cell>
          <cell r="E249" t="str">
            <v>female</v>
          </cell>
          <cell r="F249">
            <v>40818</v>
          </cell>
          <cell r="G249" t="str">
            <v>Deputy Program Manager</v>
          </cell>
          <cell r="I249" t="str">
            <v>Cox's Bazar District</v>
          </cell>
          <cell r="M249">
            <v>41274</v>
          </cell>
          <cell r="N249" t="str">
            <v>Mental Health</v>
          </cell>
          <cell r="O249" t="str">
            <v>COX'S BAZAR</v>
          </cell>
          <cell r="P249" t="str">
            <v>M</v>
          </cell>
          <cell r="Q249">
            <v>1</v>
          </cell>
          <cell r="R249">
            <v>1</v>
          </cell>
          <cell r="S249">
            <v>1.0821917808219179</v>
          </cell>
          <cell r="T249" t="str">
            <v>Temporary</v>
          </cell>
          <cell r="U249">
            <v>0</v>
          </cell>
          <cell r="W249">
            <v>40818</v>
          </cell>
          <cell r="X249">
            <v>40</v>
          </cell>
          <cell r="Y249">
            <v>5</v>
          </cell>
          <cell r="Z249">
            <v>22</v>
          </cell>
          <cell r="AA249" t="str">
            <v>M11</v>
          </cell>
        </row>
        <row r="250">
          <cell r="A250" t="str">
            <v>CO236</v>
          </cell>
          <cell r="B250" t="str">
            <v>Pali</v>
          </cell>
          <cell r="C250" t="str">
            <v>Barua</v>
          </cell>
          <cell r="E250" t="str">
            <v>female</v>
          </cell>
          <cell r="F250">
            <v>40819</v>
          </cell>
          <cell r="G250" t="str">
            <v>Home Visitor</v>
          </cell>
          <cell r="I250" t="str">
            <v>Teknaf - Nayapara</v>
          </cell>
          <cell r="M250">
            <v>41274</v>
          </cell>
          <cell r="N250" t="str">
            <v>Nutrition</v>
          </cell>
          <cell r="O250" t="str">
            <v>COX'S BAZAR</v>
          </cell>
          <cell r="P250" t="str">
            <v>E</v>
          </cell>
          <cell r="Q250">
            <v>3</v>
          </cell>
          <cell r="R250">
            <v>1</v>
          </cell>
          <cell r="S250">
            <v>1.0794520547945206</v>
          </cell>
          <cell r="T250" t="str">
            <v>Temporary</v>
          </cell>
          <cell r="U250">
            <v>0</v>
          </cell>
          <cell r="W250">
            <v>40819</v>
          </cell>
          <cell r="X250">
            <v>40</v>
          </cell>
          <cell r="Y250">
            <v>5</v>
          </cell>
          <cell r="Z250">
            <v>22</v>
          </cell>
          <cell r="AA250" t="str">
            <v>E31</v>
          </cell>
        </row>
        <row r="251">
          <cell r="A251" t="str">
            <v>CO237</v>
          </cell>
          <cell r="B251" t="str">
            <v xml:space="preserve">Mofidul </v>
          </cell>
          <cell r="C251" t="str">
            <v>Alam</v>
          </cell>
          <cell r="E251" t="str">
            <v>male</v>
          </cell>
          <cell r="F251">
            <v>40840</v>
          </cell>
          <cell r="G251" t="str">
            <v>Psycho Social Worker</v>
          </cell>
          <cell r="I251" t="str">
            <v>Teknaf - Nayapara</v>
          </cell>
          <cell r="M251">
            <v>41274</v>
          </cell>
          <cell r="N251" t="str">
            <v>Mental Health</v>
          </cell>
          <cell r="O251" t="str">
            <v>COX'S BAZAR</v>
          </cell>
          <cell r="P251" t="str">
            <v>T</v>
          </cell>
          <cell r="Q251">
            <v>1</v>
          </cell>
          <cell r="R251">
            <v>1</v>
          </cell>
          <cell r="S251">
            <v>1.021917808219178</v>
          </cell>
          <cell r="T251" t="str">
            <v>Temporary</v>
          </cell>
          <cell r="U251">
            <v>0</v>
          </cell>
          <cell r="W251">
            <v>40840</v>
          </cell>
          <cell r="X251">
            <v>40</v>
          </cell>
          <cell r="Y251">
            <v>5</v>
          </cell>
          <cell r="Z251">
            <v>22</v>
          </cell>
          <cell r="AA251" t="str">
            <v>T11</v>
          </cell>
        </row>
        <row r="252">
          <cell r="A252" t="str">
            <v>CO238</v>
          </cell>
          <cell r="B252" t="str">
            <v>Abu</v>
          </cell>
          <cell r="C252" t="str">
            <v>Saber</v>
          </cell>
          <cell r="E252" t="str">
            <v>male</v>
          </cell>
          <cell r="F252">
            <v>40840</v>
          </cell>
          <cell r="G252" t="str">
            <v>Psycho Social Worker</v>
          </cell>
          <cell r="I252" t="str">
            <v>Ukhiya - Kutupalong</v>
          </cell>
          <cell r="M252">
            <v>41274</v>
          </cell>
          <cell r="N252" t="str">
            <v>Mental Health</v>
          </cell>
          <cell r="O252" t="str">
            <v>COX'S BAZAR</v>
          </cell>
          <cell r="P252" t="str">
            <v>T</v>
          </cell>
          <cell r="Q252">
            <v>1</v>
          </cell>
          <cell r="R252">
            <v>1</v>
          </cell>
          <cell r="S252">
            <v>1.021917808219178</v>
          </cell>
          <cell r="T252" t="str">
            <v>Temporary</v>
          </cell>
          <cell r="U252">
            <v>0</v>
          </cell>
          <cell r="W252">
            <v>40840</v>
          </cell>
          <cell r="X252">
            <v>40</v>
          </cell>
          <cell r="Y252">
            <v>5</v>
          </cell>
          <cell r="Z252">
            <v>22</v>
          </cell>
          <cell r="AA252" t="str">
            <v>T11</v>
          </cell>
        </row>
        <row r="253">
          <cell r="A253" t="str">
            <v>CO239</v>
          </cell>
          <cell r="B253" t="str">
            <v>Md.</v>
          </cell>
          <cell r="C253" t="str">
            <v>Hossain</v>
          </cell>
          <cell r="E253" t="str">
            <v>male</v>
          </cell>
          <cell r="F253">
            <v>40840</v>
          </cell>
          <cell r="G253" t="str">
            <v>Watchman</v>
          </cell>
          <cell r="I253" t="str">
            <v>Ukhiya</v>
          </cell>
          <cell r="M253">
            <v>41274</v>
          </cell>
          <cell r="N253" t="str">
            <v>Logistics</v>
          </cell>
          <cell r="O253" t="str">
            <v>COX'S BAZAR</v>
          </cell>
          <cell r="P253" t="str">
            <v>E</v>
          </cell>
          <cell r="Q253">
            <v>1</v>
          </cell>
          <cell r="R253">
            <v>1</v>
          </cell>
          <cell r="S253">
            <v>1.021917808219178</v>
          </cell>
          <cell r="T253" t="str">
            <v>Temporary</v>
          </cell>
          <cell r="U253">
            <v>0</v>
          </cell>
          <cell r="W253">
            <v>40840</v>
          </cell>
          <cell r="X253">
            <v>40</v>
          </cell>
          <cell r="Y253">
            <v>5</v>
          </cell>
          <cell r="Z253">
            <v>22</v>
          </cell>
          <cell r="AA253" t="str">
            <v>E11</v>
          </cell>
        </row>
        <row r="254">
          <cell r="A254" t="str">
            <v>CO240</v>
          </cell>
          <cell r="B254" t="str">
            <v>Sarwar</v>
          </cell>
          <cell r="C254" t="str">
            <v>Kamal</v>
          </cell>
          <cell r="E254" t="str">
            <v>male</v>
          </cell>
          <cell r="F254">
            <v>40840</v>
          </cell>
          <cell r="G254" t="str">
            <v>Watchman</v>
          </cell>
          <cell r="I254" t="str">
            <v>Teknaf</v>
          </cell>
          <cell r="M254">
            <v>41274</v>
          </cell>
          <cell r="N254" t="str">
            <v>Logistics</v>
          </cell>
          <cell r="O254" t="str">
            <v>COX'S BAZAR</v>
          </cell>
          <cell r="P254" t="str">
            <v>E</v>
          </cell>
          <cell r="Q254">
            <v>1</v>
          </cell>
          <cell r="R254">
            <v>1</v>
          </cell>
          <cell r="S254">
            <v>1.021917808219178</v>
          </cell>
          <cell r="T254" t="str">
            <v>Temporary</v>
          </cell>
          <cell r="U254">
            <v>0</v>
          </cell>
          <cell r="W254">
            <v>40840</v>
          </cell>
          <cell r="X254">
            <v>40</v>
          </cell>
          <cell r="Y254">
            <v>5</v>
          </cell>
          <cell r="Z254">
            <v>22</v>
          </cell>
          <cell r="AA254" t="str">
            <v>E11</v>
          </cell>
        </row>
        <row r="255">
          <cell r="A255" t="str">
            <v>CO242</v>
          </cell>
          <cell r="B255" t="str">
            <v xml:space="preserve">Mohammad Absar </v>
          </cell>
          <cell r="C255" t="str">
            <v>Kamal</v>
          </cell>
          <cell r="E255" t="str">
            <v>male</v>
          </cell>
          <cell r="F255">
            <v>40930</v>
          </cell>
          <cell r="G255" t="str">
            <v>Data Entry Officer</v>
          </cell>
          <cell r="I255" t="str">
            <v>Cox's Bazar Office</v>
          </cell>
          <cell r="M255">
            <v>41274</v>
          </cell>
          <cell r="N255" t="str">
            <v>Nutrition</v>
          </cell>
          <cell r="O255" t="str">
            <v>COX'S BAZAR</v>
          </cell>
          <cell r="P255" t="str">
            <v>T</v>
          </cell>
          <cell r="Q255">
            <v>1</v>
          </cell>
          <cell r="R255">
            <v>1</v>
          </cell>
          <cell r="S255">
            <v>0.77534246575342469</v>
          </cell>
          <cell r="T255" t="str">
            <v>Temporary</v>
          </cell>
          <cell r="U255">
            <v>0</v>
          </cell>
          <cell r="W255">
            <v>40930</v>
          </cell>
          <cell r="X255">
            <v>40</v>
          </cell>
          <cell r="Y255">
            <v>5</v>
          </cell>
          <cell r="Z255">
            <v>22</v>
          </cell>
          <cell r="AA255" t="str">
            <v>T11</v>
          </cell>
        </row>
        <row r="256">
          <cell r="A256" t="str">
            <v>CO245</v>
          </cell>
          <cell r="B256" t="str">
            <v xml:space="preserve">Homaira </v>
          </cell>
          <cell r="C256" t="str">
            <v>Akter</v>
          </cell>
          <cell r="E256" t="str">
            <v>female</v>
          </cell>
          <cell r="F256">
            <v>40931</v>
          </cell>
          <cell r="G256" t="str">
            <v>Registrar</v>
          </cell>
          <cell r="I256" t="str">
            <v>Ukhiya - EMOP</v>
          </cell>
          <cell r="M256">
            <v>41274</v>
          </cell>
          <cell r="N256" t="str">
            <v>Nutrition</v>
          </cell>
          <cell r="O256" t="str">
            <v>COX'S BAZAR</v>
          </cell>
          <cell r="P256" t="str">
            <v>E</v>
          </cell>
          <cell r="Q256">
            <v>3</v>
          </cell>
          <cell r="R256">
            <v>1</v>
          </cell>
          <cell r="S256">
            <v>0.77260273972602744</v>
          </cell>
          <cell r="T256" t="str">
            <v>Temporary</v>
          </cell>
          <cell r="U256">
            <v>0</v>
          </cell>
          <cell r="W256">
            <v>40931</v>
          </cell>
          <cell r="X256">
            <v>40</v>
          </cell>
          <cell r="Y256">
            <v>5</v>
          </cell>
          <cell r="Z256">
            <v>22</v>
          </cell>
          <cell r="AA256" t="str">
            <v>E31</v>
          </cell>
        </row>
        <row r="257">
          <cell r="A257" t="str">
            <v>CO247</v>
          </cell>
          <cell r="B257" t="str">
            <v xml:space="preserve">Subas </v>
          </cell>
          <cell r="C257" t="str">
            <v>Barua</v>
          </cell>
          <cell r="E257" t="str">
            <v>male</v>
          </cell>
          <cell r="F257">
            <v>40993</v>
          </cell>
          <cell r="G257" t="str">
            <v>Registrar</v>
          </cell>
          <cell r="I257" t="str">
            <v>Ukhiya - EMOP</v>
          </cell>
          <cell r="M257">
            <v>41274</v>
          </cell>
          <cell r="N257" t="str">
            <v>Nutrition</v>
          </cell>
          <cell r="O257" t="str">
            <v>COX'S BAZAR</v>
          </cell>
          <cell r="P257" t="str">
            <v>E</v>
          </cell>
          <cell r="Q257">
            <v>3</v>
          </cell>
          <cell r="R257">
            <v>1</v>
          </cell>
          <cell r="S257">
            <v>0.60273972602739723</v>
          </cell>
          <cell r="T257" t="str">
            <v>Temporary</v>
          </cell>
          <cell r="U257">
            <v>0</v>
          </cell>
          <cell r="W257">
            <v>40993</v>
          </cell>
          <cell r="X257">
            <v>40</v>
          </cell>
          <cell r="Y257">
            <v>5</v>
          </cell>
          <cell r="Z257">
            <v>22</v>
          </cell>
          <cell r="AA257" t="str">
            <v>E31</v>
          </cell>
        </row>
        <row r="258">
          <cell r="A258" t="str">
            <v>CO248</v>
          </cell>
          <cell r="B258" t="str">
            <v>ShaJahan</v>
          </cell>
          <cell r="C258">
            <v>0</v>
          </cell>
          <cell r="E258" t="str">
            <v>male</v>
          </cell>
          <cell r="F258">
            <v>40930</v>
          </cell>
          <cell r="G258" t="str">
            <v>CMAM Team Leader (Monitor)</v>
          </cell>
          <cell r="I258" t="str">
            <v>Ukhiya</v>
          </cell>
          <cell r="M258">
            <v>41274</v>
          </cell>
          <cell r="N258" t="str">
            <v>Nutrition</v>
          </cell>
          <cell r="O258" t="str">
            <v>COX'S BAZAR</v>
          </cell>
          <cell r="P258" t="str">
            <v>T</v>
          </cell>
          <cell r="Q258">
            <v>2</v>
          </cell>
          <cell r="R258">
            <v>1</v>
          </cell>
          <cell r="S258">
            <v>0.77534246575342469</v>
          </cell>
          <cell r="T258" t="str">
            <v>Temporary</v>
          </cell>
          <cell r="U258">
            <v>0</v>
          </cell>
          <cell r="W258">
            <v>40930</v>
          </cell>
          <cell r="X258">
            <v>40</v>
          </cell>
          <cell r="Y258">
            <v>5</v>
          </cell>
          <cell r="Z258">
            <v>22</v>
          </cell>
          <cell r="AA258" t="str">
            <v>T21</v>
          </cell>
        </row>
        <row r="259">
          <cell r="A259" t="str">
            <v>CO249</v>
          </cell>
          <cell r="B259" t="str">
            <v>Ismail Faroque</v>
          </cell>
          <cell r="C259" t="str">
            <v>Manik</v>
          </cell>
          <cell r="E259" t="str">
            <v>male</v>
          </cell>
          <cell r="F259">
            <v>40930</v>
          </cell>
          <cell r="G259" t="str">
            <v>CMAM Team Leader (Monitor)</v>
          </cell>
          <cell r="I259" t="str">
            <v>Ukhiya</v>
          </cell>
          <cell r="M259">
            <v>41274</v>
          </cell>
          <cell r="N259" t="str">
            <v>Nutrition</v>
          </cell>
          <cell r="O259" t="str">
            <v>COX'S BAZAR</v>
          </cell>
          <cell r="P259" t="str">
            <v>T</v>
          </cell>
          <cell r="Q259">
            <v>2</v>
          </cell>
          <cell r="R259">
            <v>1</v>
          </cell>
          <cell r="S259">
            <v>0.77534246575342469</v>
          </cell>
          <cell r="T259" t="str">
            <v>Temporary</v>
          </cell>
          <cell r="U259">
            <v>0</v>
          </cell>
          <cell r="W259">
            <v>40930</v>
          </cell>
          <cell r="X259">
            <v>40</v>
          </cell>
          <cell r="Y259">
            <v>5</v>
          </cell>
          <cell r="Z259">
            <v>22</v>
          </cell>
          <cell r="AA259" t="str">
            <v>T21</v>
          </cell>
        </row>
        <row r="260">
          <cell r="A260" t="str">
            <v>CO250</v>
          </cell>
          <cell r="B260" t="str">
            <v xml:space="preserve">MD. Enamul </v>
          </cell>
          <cell r="C260" t="str">
            <v>Huque</v>
          </cell>
          <cell r="E260" t="str">
            <v>Male</v>
          </cell>
          <cell r="F260">
            <v>40930</v>
          </cell>
          <cell r="G260" t="str">
            <v>CMAM Team Leader (Monitor)</v>
          </cell>
          <cell r="I260" t="str">
            <v>Teknaf</v>
          </cell>
          <cell r="M260">
            <v>41274</v>
          </cell>
          <cell r="N260" t="str">
            <v>Nutrition</v>
          </cell>
          <cell r="O260" t="str">
            <v>COX'S BAZAR</v>
          </cell>
          <cell r="P260" t="str">
            <v>T</v>
          </cell>
          <cell r="Q260">
            <v>2</v>
          </cell>
          <cell r="R260">
            <v>1</v>
          </cell>
          <cell r="S260">
            <v>0.77534246575342469</v>
          </cell>
          <cell r="T260" t="str">
            <v>Temporary</v>
          </cell>
          <cell r="U260">
            <v>0</v>
          </cell>
          <cell r="W260">
            <v>40930</v>
          </cell>
          <cell r="X260">
            <v>40</v>
          </cell>
          <cell r="Y260">
            <v>5</v>
          </cell>
          <cell r="Z260">
            <v>22</v>
          </cell>
          <cell r="AA260" t="str">
            <v>T21</v>
          </cell>
        </row>
        <row r="261">
          <cell r="A261" t="str">
            <v>CO251</v>
          </cell>
          <cell r="B261" t="str">
            <v>Rajib</v>
          </cell>
          <cell r="C261" t="str">
            <v>Dakua</v>
          </cell>
          <cell r="E261" t="str">
            <v>male</v>
          </cell>
          <cell r="F261">
            <v>40869</v>
          </cell>
          <cell r="G261" t="str">
            <v>Logistic Program Manager</v>
          </cell>
          <cell r="I261" t="str">
            <v>Cox's Bazar</v>
          </cell>
          <cell r="M261">
            <v>41274</v>
          </cell>
          <cell r="N261" t="str">
            <v>Logistics</v>
          </cell>
          <cell r="O261" t="str">
            <v>COX'S BAZAR</v>
          </cell>
          <cell r="P261" t="str">
            <v>M</v>
          </cell>
          <cell r="Q261">
            <v>2</v>
          </cell>
          <cell r="R261">
            <v>1</v>
          </cell>
          <cell r="S261">
            <v>0.94246575342465755</v>
          </cell>
          <cell r="T261" t="str">
            <v>Temporary</v>
          </cell>
          <cell r="U261">
            <v>0</v>
          </cell>
          <cell r="W261">
            <v>40869</v>
          </cell>
          <cell r="X261">
            <v>40</v>
          </cell>
          <cell r="Y261">
            <v>5</v>
          </cell>
          <cell r="Z261">
            <v>22</v>
          </cell>
          <cell r="AA261" t="str">
            <v>M21</v>
          </cell>
        </row>
        <row r="262">
          <cell r="A262" t="str">
            <v>CO253</v>
          </cell>
          <cell r="B262" t="str">
            <v>Sapuara</v>
          </cell>
          <cell r="C262" t="str">
            <v>Begum</v>
          </cell>
          <cell r="E262" t="str">
            <v>Female</v>
          </cell>
          <cell r="F262">
            <v>40920</v>
          </cell>
          <cell r="G262" t="str">
            <v>Measurer</v>
          </cell>
          <cell r="I262" t="str">
            <v>Ukhiya - Kutupalong</v>
          </cell>
          <cell r="M262">
            <v>41274</v>
          </cell>
          <cell r="N262" t="str">
            <v>Nutrition</v>
          </cell>
          <cell r="O262" t="str">
            <v>COX'S BAZAR</v>
          </cell>
          <cell r="P262" t="str">
            <v>E</v>
          </cell>
          <cell r="Q262">
            <v>3</v>
          </cell>
          <cell r="R262">
            <v>1</v>
          </cell>
          <cell r="S262">
            <v>0.80273972602739729</v>
          </cell>
          <cell r="T262" t="str">
            <v>Temporary</v>
          </cell>
          <cell r="U262">
            <v>0</v>
          </cell>
          <cell r="W262">
            <v>40920</v>
          </cell>
          <cell r="X262">
            <v>40</v>
          </cell>
          <cell r="Y262">
            <v>5</v>
          </cell>
          <cell r="Z262">
            <v>22</v>
          </cell>
          <cell r="AA262" t="str">
            <v>E31</v>
          </cell>
        </row>
        <row r="263">
          <cell r="A263" t="str">
            <v>CO254</v>
          </cell>
          <cell r="B263" t="str">
            <v xml:space="preserve">Md. Sikander Hyet </v>
          </cell>
          <cell r="C263" t="str">
            <v>Khan</v>
          </cell>
          <cell r="E263" t="str">
            <v>Male</v>
          </cell>
          <cell r="F263">
            <v>40930</v>
          </cell>
          <cell r="G263" t="str">
            <v>Medical Doctor</v>
          </cell>
          <cell r="I263" t="str">
            <v>Ukhiya - Kutupalong</v>
          </cell>
          <cell r="M263">
            <v>41274</v>
          </cell>
          <cell r="N263" t="str">
            <v>Nutrition</v>
          </cell>
          <cell r="O263" t="str">
            <v>COX'S BAZAR</v>
          </cell>
          <cell r="P263" t="str">
            <v>T</v>
          </cell>
          <cell r="Q263">
            <v>3</v>
          </cell>
          <cell r="R263">
            <v>1</v>
          </cell>
          <cell r="S263">
            <v>0.77534246575342469</v>
          </cell>
          <cell r="T263" t="str">
            <v>Temporary</v>
          </cell>
          <cell r="U263">
            <v>0</v>
          </cell>
          <cell r="W263">
            <v>40930</v>
          </cell>
          <cell r="X263">
            <v>40</v>
          </cell>
          <cell r="Y263">
            <v>5</v>
          </cell>
          <cell r="Z263">
            <v>22</v>
          </cell>
          <cell r="AA263" t="str">
            <v>T31</v>
          </cell>
        </row>
        <row r="264">
          <cell r="A264" t="str">
            <v>CO255</v>
          </cell>
          <cell r="B264" t="str">
            <v>Mong Shai Nu</v>
          </cell>
          <cell r="C264" t="str">
            <v>Marma</v>
          </cell>
          <cell r="E264" t="str">
            <v>male</v>
          </cell>
          <cell r="F264">
            <v>40937</v>
          </cell>
          <cell r="G264" t="str">
            <v>Driver</v>
          </cell>
          <cell r="I264" t="str">
            <v>Cox's Bazar Office</v>
          </cell>
          <cell r="M264">
            <v>41274</v>
          </cell>
          <cell r="N264" t="str">
            <v>Logistics</v>
          </cell>
          <cell r="O264" t="str">
            <v>COX'S BAZAR</v>
          </cell>
          <cell r="P264" t="str">
            <v>T</v>
          </cell>
          <cell r="Q264">
            <v>1</v>
          </cell>
          <cell r="R264">
            <v>1</v>
          </cell>
          <cell r="S264">
            <v>0.75616438356164384</v>
          </cell>
          <cell r="T264" t="str">
            <v>Temporary</v>
          </cell>
          <cell r="U264">
            <v>0</v>
          </cell>
          <cell r="W264">
            <v>40937</v>
          </cell>
          <cell r="X264">
            <v>40</v>
          </cell>
          <cell r="Y264">
            <v>5</v>
          </cell>
          <cell r="Z264">
            <v>22</v>
          </cell>
          <cell r="AA264" t="str">
            <v>T11</v>
          </cell>
        </row>
        <row r="265">
          <cell r="A265" t="str">
            <v>CO256</v>
          </cell>
          <cell r="B265" t="str">
            <v>Munni Rani</v>
          </cell>
          <cell r="C265" t="str">
            <v>Dev</v>
          </cell>
          <cell r="E265" t="str">
            <v>Female</v>
          </cell>
          <cell r="F265">
            <v>40937</v>
          </cell>
          <cell r="G265" t="str">
            <v>Nurse</v>
          </cell>
          <cell r="I265" t="str">
            <v>Teknaf Upazila Health Complex</v>
          </cell>
          <cell r="M265">
            <v>41274</v>
          </cell>
          <cell r="N265" t="str">
            <v>Nutrition</v>
          </cell>
          <cell r="O265" t="str">
            <v>COX'S BAZAR</v>
          </cell>
          <cell r="P265" t="str">
            <v>T</v>
          </cell>
          <cell r="Q265">
            <v>2</v>
          </cell>
          <cell r="R265">
            <v>1</v>
          </cell>
          <cell r="S265">
            <v>0.75616438356164384</v>
          </cell>
          <cell r="T265" t="str">
            <v>Temporary</v>
          </cell>
          <cell r="U265">
            <v>0</v>
          </cell>
          <cell r="W265">
            <v>40937</v>
          </cell>
          <cell r="X265">
            <v>40</v>
          </cell>
          <cell r="Y265">
            <v>5</v>
          </cell>
          <cell r="Z265">
            <v>22</v>
          </cell>
          <cell r="AA265" t="str">
            <v>T21</v>
          </cell>
        </row>
        <row r="266">
          <cell r="A266" t="str">
            <v>CO257</v>
          </cell>
          <cell r="B266" t="str">
            <v xml:space="preserve">Md. Sarwar </v>
          </cell>
          <cell r="C266" t="str">
            <v>Hossain</v>
          </cell>
          <cell r="E266" t="str">
            <v>male</v>
          </cell>
          <cell r="F266">
            <v>40954</v>
          </cell>
          <cell r="G266" t="str">
            <v>WASH PM</v>
          </cell>
          <cell r="I266" t="str">
            <v>Cox's Bazar office</v>
          </cell>
          <cell r="M266">
            <v>41274</v>
          </cell>
          <cell r="N266" t="str">
            <v>WaSH</v>
          </cell>
          <cell r="O266" t="str">
            <v>COX'S BAZAR</v>
          </cell>
          <cell r="P266" t="str">
            <v>M</v>
          </cell>
          <cell r="Q266">
            <v>2</v>
          </cell>
          <cell r="R266">
            <v>1</v>
          </cell>
          <cell r="S266">
            <v>0.70958904109589038</v>
          </cell>
          <cell r="T266" t="str">
            <v>Temporary</v>
          </cell>
          <cell r="U266">
            <v>0</v>
          </cell>
          <cell r="W266">
            <v>40954</v>
          </cell>
          <cell r="X266">
            <v>40</v>
          </cell>
          <cell r="Y266">
            <v>5</v>
          </cell>
          <cell r="Z266">
            <v>22</v>
          </cell>
          <cell r="AA266" t="str">
            <v>M21</v>
          </cell>
          <cell r="AB266">
            <v>1</v>
          </cell>
        </row>
        <row r="267">
          <cell r="A267" t="str">
            <v>CO259</v>
          </cell>
          <cell r="B267" t="str">
            <v xml:space="preserve">Md. Mahbub Islam </v>
          </cell>
          <cell r="C267" t="str">
            <v>Majumder</v>
          </cell>
          <cell r="E267" t="str">
            <v>female</v>
          </cell>
          <cell r="F267">
            <v>40983</v>
          </cell>
          <cell r="G267" t="str">
            <v>Nutrition Program Supervisor CMAM</v>
          </cell>
          <cell r="I267" t="str">
            <v>Teknaf</v>
          </cell>
          <cell r="M267">
            <v>41274</v>
          </cell>
          <cell r="N267" t="str">
            <v>Nutrition</v>
          </cell>
          <cell r="O267" t="str">
            <v>COX'S BAZAR</v>
          </cell>
          <cell r="P267" t="str">
            <v>T</v>
          </cell>
          <cell r="Q267">
            <v>3</v>
          </cell>
          <cell r="R267">
            <v>1</v>
          </cell>
          <cell r="S267">
            <v>0.63013698630136983</v>
          </cell>
          <cell r="T267" t="str">
            <v>Temporary</v>
          </cell>
          <cell r="U267">
            <v>13</v>
          </cell>
          <cell r="V267">
            <v>90</v>
          </cell>
          <cell r="W267">
            <v>41073</v>
          </cell>
          <cell r="X267">
            <v>40</v>
          </cell>
          <cell r="Y267">
            <v>5</v>
          </cell>
          <cell r="Z267">
            <v>22</v>
          </cell>
          <cell r="AA267" t="str">
            <v>T31</v>
          </cell>
        </row>
        <row r="268">
          <cell r="A268" t="str">
            <v>CO095</v>
          </cell>
          <cell r="B268" t="str">
            <v>Bijoy Chandra</v>
          </cell>
          <cell r="C268" t="str">
            <v>Sarker</v>
          </cell>
          <cell r="E268" t="str">
            <v>male</v>
          </cell>
          <cell r="F268">
            <v>40139</v>
          </cell>
          <cell r="G268" t="str">
            <v>Deputy Head of Nutrition Program CMAM</v>
          </cell>
          <cell r="I268" t="str">
            <v>Cox's Bazar (Ukhiya-Teknaf)</v>
          </cell>
          <cell r="M268">
            <v>41274</v>
          </cell>
          <cell r="N268" t="str">
            <v>Nutrition</v>
          </cell>
          <cell r="O268" t="str">
            <v>COX'S BAZAR</v>
          </cell>
          <cell r="P268" t="str">
            <v>M</v>
          </cell>
          <cell r="Q268">
            <v>1</v>
          </cell>
          <cell r="R268">
            <v>1</v>
          </cell>
          <cell r="S268">
            <v>2.9424657534246577</v>
          </cell>
          <cell r="T268" t="str">
            <v>Temporary</v>
          </cell>
          <cell r="U268">
            <v>0</v>
          </cell>
          <cell r="W268">
            <v>40139</v>
          </cell>
          <cell r="X268">
            <v>40</v>
          </cell>
          <cell r="Y268">
            <v>5</v>
          </cell>
          <cell r="Z268">
            <v>22</v>
          </cell>
          <cell r="AA268" t="str">
            <v>M11</v>
          </cell>
        </row>
        <row r="269">
          <cell r="A269" t="str">
            <v>CO127</v>
          </cell>
          <cell r="B269" t="str">
            <v>Kazi Kamrun</v>
          </cell>
          <cell r="C269" t="str">
            <v>Nahar</v>
          </cell>
          <cell r="E269" t="str">
            <v>female</v>
          </cell>
          <cell r="F269">
            <v>41000</v>
          </cell>
          <cell r="G269" t="str">
            <v>Psycho Social Worker</v>
          </cell>
          <cell r="I269" t="str">
            <v>Ukhiya - EMOP</v>
          </cell>
          <cell r="M269">
            <v>41274</v>
          </cell>
          <cell r="N269" t="str">
            <v>Mental Health</v>
          </cell>
          <cell r="O269" t="str">
            <v>COX'S BAZAR</v>
          </cell>
          <cell r="P269" t="str">
            <v>T</v>
          </cell>
          <cell r="Q269">
            <v>1</v>
          </cell>
          <cell r="R269">
            <v>1</v>
          </cell>
          <cell r="S269">
            <v>0.58356164383561648</v>
          </cell>
          <cell r="T269" t="str">
            <v>Temporary</v>
          </cell>
          <cell r="U269">
            <v>0</v>
          </cell>
          <cell r="W269">
            <v>41000</v>
          </cell>
          <cell r="X269">
            <v>40</v>
          </cell>
          <cell r="Y269">
            <v>5</v>
          </cell>
          <cell r="Z269">
            <v>22</v>
          </cell>
          <cell r="AA269" t="str">
            <v>T11</v>
          </cell>
        </row>
        <row r="270">
          <cell r="A270" t="str">
            <v>CoE119</v>
          </cell>
          <cell r="B270" t="str">
            <v>Champa Rani</v>
          </cell>
          <cell r="C270" t="str">
            <v>Karmaker</v>
          </cell>
          <cell r="E270" t="str">
            <v>female</v>
          </cell>
          <cell r="F270">
            <v>41021</v>
          </cell>
          <cell r="G270" t="str">
            <v>Registrar</v>
          </cell>
          <cell r="I270" t="str">
            <v>Ukhiya - EMOP</v>
          </cell>
          <cell r="M270">
            <v>41274</v>
          </cell>
          <cell r="N270" t="str">
            <v>Nutrition</v>
          </cell>
          <cell r="O270" t="str">
            <v>COX'S BAZAR</v>
          </cell>
          <cell r="P270" t="str">
            <v>E</v>
          </cell>
          <cell r="Q270">
            <v>3</v>
          </cell>
          <cell r="R270">
            <v>1</v>
          </cell>
          <cell r="S270">
            <v>0.52602739726027392</v>
          </cell>
          <cell r="T270" t="str">
            <v>Temporary</v>
          </cell>
          <cell r="U270">
            <v>4</v>
          </cell>
          <cell r="V270">
            <v>30</v>
          </cell>
          <cell r="W270">
            <v>41051</v>
          </cell>
          <cell r="X270">
            <v>40</v>
          </cell>
          <cell r="Y270">
            <v>5</v>
          </cell>
          <cell r="Z270">
            <v>22</v>
          </cell>
          <cell r="AA270" t="str">
            <v>E31</v>
          </cell>
        </row>
        <row r="271">
          <cell r="A271" t="str">
            <v>CO246</v>
          </cell>
          <cell r="B271" t="str">
            <v xml:space="preserve">Popy </v>
          </cell>
          <cell r="C271" t="str">
            <v>Barua</v>
          </cell>
          <cell r="E271" t="str">
            <v>female</v>
          </cell>
          <cell r="F271">
            <v>41022</v>
          </cell>
          <cell r="G271" t="str">
            <v>Health Educator</v>
          </cell>
          <cell r="I271" t="str">
            <v>Ukhiya - EMOP</v>
          </cell>
          <cell r="M271">
            <v>41204</v>
          </cell>
          <cell r="N271" t="str">
            <v>Nutrition</v>
          </cell>
          <cell r="O271" t="str">
            <v>COX'S BAZAR</v>
          </cell>
          <cell r="P271" t="str">
            <v>E</v>
          </cell>
          <cell r="Q271">
            <v>3</v>
          </cell>
          <cell r="R271">
            <v>1</v>
          </cell>
          <cell r="S271">
            <v>0.52328767123287667</v>
          </cell>
          <cell r="T271" t="str">
            <v>Temporary</v>
          </cell>
          <cell r="U271">
            <v>4</v>
          </cell>
          <cell r="V271">
            <v>30</v>
          </cell>
          <cell r="W271">
            <v>41052</v>
          </cell>
          <cell r="X271">
            <v>40</v>
          </cell>
          <cell r="Y271">
            <v>5</v>
          </cell>
          <cell r="Z271">
            <v>22</v>
          </cell>
          <cell r="AA271" t="str">
            <v>E31</v>
          </cell>
        </row>
        <row r="272">
          <cell r="A272" t="str">
            <v>CO134</v>
          </cell>
          <cell r="B272" t="str">
            <v>Moinuddin Hasan</v>
          </cell>
          <cell r="C272" t="str">
            <v>Babul</v>
          </cell>
          <cell r="E272" t="str">
            <v>male</v>
          </cell>
          <cell r="F272">
            <v>41031</v>
          </cell>
          <cell r="G272" t="str">
            <v xml:space="preserve">Assistant Wash Team Leader </v>
          </cell>
          <cell r="I272" t="str">
            <v>Ukhiya - EMOP</v>
          </cell>
          <cell r="M272">
            <v>41274</v>
          </cell>
          <cell r="N272" t="str">
            <v>WaSH</v>
          </cell>
          <cell r="O272" t="str">
            <v>COX'S BAZAR</v>
          </cell>
          <cell r="P272" t="str">
            <v>T</v>
          </cell>
          <cell r="Q272">
            <v>1</v>
          </cell>
          <cell r="R272">
            <v>1</v>
          </cell>
          <cell r="S272">
            <v>0.49863013698630138</v>
          </cell>
          <cell r="T272" t="str">
            <v>Temporary</v>
          </cell>
          <cell r="U272">
            <v>13</v>
          </cell>
          <cell r="V272">
            <v>90</v>
          </cell>
          <cell r="W272">
            <v>41121</v>
          </cell>
          <cell r="X272">
            <v>40</v>
          </cell>
          <cell r="Y272">
            <v>5</v>
          </cell>
          <cell r="Z272">
            <v>22</v>
          </cell>
          <cell r="AA272" t="str">
            <v>T11</v>
          </cell>
        </row>
        <row r="273">
          <cell r="A273" t="str">
            <v>CO139</v>
          </cell>
          <cell r="B273" t="str">
            <v>Bitu</v>
          </cell>
          <cell r="C273" t="str">
            <v>Barua</v>
          </cell>
          <cell r="E273" t="str">
            <v>male</v>
          </cell>
          <cell r="F273">
            <v>41031</v>
          </cell>
          <cell r="G273" t="str">
            <v xml:space="preserve">Assistant Wash Team Leader </v>
          </cell>
          <cell r="I273" t="str">
            <v>Teknaf - Nayapara</v>
          </cell>
          <cell r="M273">
            <v>41274</v>
          </cell>
          <cell r="N273" t="str">
            <v>WaSH</v>
          </cell>
          <cell r="O273" t="str">
            <v>COX'S BAZAR</v>
          </cell>
          <cell r="P273" t="str">
            <v>T</v>
          </cell>
          <cell r="Q273">
            <v>1</v>
          </cell>
          <cell r="R273">
            <v>1</v>
          </cell>
          <cell r="S273">
            <v>0.49863013698630138</v>
          </cell>
          <cell r="T273" t="str">
            <v>Temporary</v>
          </cell>
          <cell r="U273">
            <v>13</v>
          </cell>
          <cell r="V273">
            <v>90</v>
          </cell>
          <cell r="W273">
            <v>41121</v>
          </cell>
          <cell r="X273">
            <v>40</v>
          </cell>
          <cell r="Y273">
            <v>5</v>
          </cell>
          <cell r="Z273">
            <v>22</v>
          </cell>
          <cell r="AA273" t="str">
            <v>T11</v>
          </cell>
        </row>
        <row r="274">
          <cell r="A274" t="str">
            <v>CoE122</v>
          </cell>
          <cell r="B274" t="str">
            <v>Mohammed Saiful</v>
          </cell>
          <cell r="C274" t="str">
            <v>Arif</v>
          </cell>
          <cell r="E274" t="str">
            <v>male</v>
          </cell>
          <cell r="F274">
            <v>41031</v>
          </cell>
          <cell r="G274" t="str">
            <v xml:space="preserve">Assistant Wash Team Leader </v>
          </cell>
          <cell r="I274" t="str">
            <v>Teknaf - Nayapara</v>
          </cell>
          <cell r="M274">
            <v>41274</v>
          </cell>
          <cell r="N274" t="str">
            <v>WaSH</v>
          </cell>
          <cell r="O274" t="str">
            <v>COX'S BAZAR</v>
          </cell>
          <cell r="P274" t="str">
            <v>T</v>
          </cell>
          <cell r="Q274">
            <v>1</v>
          </cell>
          <cell r="R274">
            <v>1</v>
          </cell>
          <cell r="S274">
            <v>0.49863013698630138</v>
          </cell>
          <cell r="T274" t="str">
            <v>Temporary</v>
          </cell>
          <cell r="U274">
            <v>0</v>
          </cell>
          <cell r="V274">
            <v>0</v>
          </cell>
          <cell r="W274">
            <v>41031</v>
          </cell>
          <cell r="X274">
            <v>40</v>
          </cell>
          <cell r="Y274">
            <v>5</v>
          </cell>
          <cell r="Z274">
            <v>22</v>
          </cell>
          <cell r="AA274" t="str">
            <v>T11</v>
          </cell>
        </row>
        <row r="275">
          <cell r="A275" t="str">
            <v>CO261</v>
          </cell>
          <cell r="B275" t="str">
            <v xml:space="preserve">Sheikh </v>
          </cell>
          <cell r="C275" t="str">
            <v>Mohammad Khairul Islam</v>
          </cell>
          <cell r="E275" t="str">
            <v>male</v>
          </cell>
          <cell r="F275">
            <v>41031</v>
          </cell>
          <cell r="G275" t="str">
            <v xml:space="preserve">CMAM Team Leader </v>
          </cell>
          <cell r="I275" t="str">
            <v>Teknaf-Nayapara</v>
          </cell>
          <cell r="J275">
            <v>41122</v>
          </cell>
          <cell r="M275">
            <v>41274</v>
          </cell>
          <cell r="N275" t="str">
            <v>Nutrition</v>
          </cell>
          <cell r="O275" t="str">
            <v>COX'S BAZAR</v>
          </cell>
          <cell r="P275" t="str">
            <v>T</v>
          </cell>
          <cell r="Q275">
            <v>2</v>
          </cell>
          <cell r="R275">
            <v>1</v>
          </cell>
          <cell r="S275">
            <v>0.49863013698630138</v>
          </cell>
          <cell r="T275" t="str">
            <v>Temporary</v>
          </cell>
          <cell r="U275">
            <v>4</v>
          </cell>
          <cell r="V275">
            <v>30</v>
          </cell>
          <cell r="W275">
            <v>41061</v>
          </cell>
          <cell r="X275">
            <v>40</v>
          </cell>
          <cell r="Y275">
            <v>5</v>
          </cell>
          <cell r="Z275">
            <v>22</v>
          </cell>
          <cell r="AA275" t="str">
            <v>T21</v>
          </cell>
        </row>
        <row r="276">
          <cell r="A276" t="str">
            <v>CO262</v>
          </cell>
          <cell r="B276" t="str">
            <v xml:space="preserve">Mohammed </v>
          </cell>
          <cell r="C276" t="str">
            <v>Sayed Noor</v>
          </cell>
          <cell r="E276" t="str">
            <v>male</v>
          </cell>
          <cell r="F276">
            <v>41042</v>
          </cell>
          <cell r="G276" t="str">
            <v>Watchman</v>
          </cell>
          <cell r="I276" t="str">
            <v>Teknaf</v>
          </cell>
          <cell r="M276">
            <v>41274</v>
          </cell>
          <cell r="N276" t="str">
            <v>Logistics</v>
          </cell>
          <cell r="O276" t="str">
            <v>COX'S BAZAR</v>
          </cell>
          <cell r="P276" t="str">
            <v>E</v>
          </cell>
          <cell r="Q276">
            <v>1</v>
          </cell>
          <cell r="R276">
            <v>1</v>
          </cell>
          <cell r="S276">
            <v>0.46849315068493153</v>
          </cell>
          <cell r="T276" t="str">
            <v>Temporary</v>
          </cell>
          <cell r="U276">
            <v>13</v>
          </cell>
          <cell r="V276">
            <v>90</v>
          </cell>
          <cell r="W276">
            <v>41132</v>
          </cell>
          <cell r="X276">
            <v>40</v>
          </cell>
          <cell r="Y276">
            <v>5</v>
          </cell>
          <cell r="Z276">
            <v>22</v>
          </cell>
          <cell r="AA276" t="str">
            <v>E11</v>
          </cell>
        </row>
        <row r="277">
          <cell r="A277" t="str">
            <v>CO263</v>
          </cell>
          <cell r="B277" t="str">
            <v xml:space="preserve">Abdur </v>
          </cell>
          <cell r="C277" t="str">
            <v>Rahim</v>
          </cell>
          <cell r="E277" t="str">
            <v>male</v>
          </cell>
          <cell r="F277">
            <v>41042</v>
          </cell>
          <cell r="G277" t="str">
            <v>Watchman</v>
          </cell>
          <cell r="I277" t="str">
            <v>Teknaf - Nayapara</v>
          </cell>
          <cell r="M277">
            <v>41274</v>
          </cell>
          <cell r="N277" t="str">
            <v>Logistics</v>
          </cell>
          <cell r="O277" t="str">
            <v>COX'S BAZAR</v>
          </cell>
          <cell r="P277" t="str">
            <v>E</v>
          </cell>
          <cell r="Q277">
            <v>1</v>
          </cell>
          <cell r="R277">
            <v>1</v>
          </cell>
          <cell r="S277">
            <v>0.46849315068493153</v>
          </cell>
          <cell r="T277" t="str">
            <v>Temporary</v>
          </cell>
          <cell r="U277">
            <v>13</v>
          </cell>
          <cell r="V277">
            <v>90</v>
          </cell>
          <cell r="W277">
            <v>41132</v>
          </cell>
          <cell r="X277">
            <v>40</v>
          </cell>
          <cell r="Y277">
            <v>5</v>
          </cell>
          <cell r="Z277">
            <v>22</v>
          </cell>
          <cell r="AA277" t="str">
            <v>E11</v>
          </cell>
        </row>
        <row r="278">
          <cell r="A278" t="str">
            <v>CO264</v>
          </cell>
          <cell r="B278" t="str">
            <v xml:space="preserve">Md.Gias </v>
          </cell>
          <cell r="C278" t="str">
            <v>Uddin</v>
          </cell>
          <cell r="E278" t="str">
            <v>male</v>
          </cell>
          <cell r="F278">
            <v>41042</v>
          </cell>
          <cell r="G278" t="str">
            <v>Watchman</v>
          </cell>
          <cell r="I278" t="str">
            <v>Teknaf - Nayapara</v>
          </cell>
          <cell r="M278">
            <v>41274</v>
          </cell>
          <cell r="N278" t="str">
            <v>Logistics</v>
          </cell>
          <cell r="O278" t="str">
            <v>COX'S BAZAR</v>
          </cell>
          <cell r="P278" t="str">
            <v>E</v>
          </cell>
          <cell r="Q278">
            <v>1</v>
          </cell>
          <cell r="R278">
            <v>1</v>
          </cell>
          <cell r="S278">
            <v>0.46849315068493153</v>
          </cell>
          <cell r="T278" t="str">
            <v>Temporary</v>
          </cell>
          <cell r="U278">
            <v>13</v>
          </cell>
          <cell r="V278">
            <v>90</v>
          </cell>
          <cell r="W278">
            <v>41132</v>
          </cell>
          <cell r="X278">
            <v>40</v>
          </cell>
          <cell r="Y278">
            <v>5</v>
          </cell>
          <cell r="Z278">
            <v>22</v>
          </cell>
          <cell r="AA278" t="str">
            <v>E11</v>
          </cell>
        </row>
        <row r="279">
          <cell r="A279" t="str">
            <v>CO265</v>
          </cell>
          <cell r="B279" t="str">
            <v>Md.Tareq</v>
          </cell>
          <cell r="C279" t="str">
            <v>Hasan</v>
          </cell>
          <cell r="E279" t="str">
            <v>male</v>
          </cell>
          <cell r="F279">
            <v>41044</v>
          </cell>
          <cell r="G279" t="str">
            <v xml:space="preserve">Nutrition Program Monitor </v>
          </cell>
          <cell r="I279" t="str">
            <v>Teknaf</v>
          </cell>
          <cell r="M279">
            <v>41274</v>
          </cell>
          <cell r="N279" t="str">
            <v>Nutrition</v>
          </cell>
          <cell r="O279" t="str">
            <v>COX'S BAZAR</v>
          </cell>
          <cell r="P279" t="str">
            <v>T</v>
          </cell>
          <cell r="Q279">
            <v>2</v>
          </cell>
          <cell r="R279">
            <v>1</v>
          </cell>
          <cell r="S279">
            <v>0.46301369863013697</v>
          </cell>
          <cell r="T279" t="str">
            <v>Temporary</v>
          </cell>
          <cell r="U279">
            <v>13</v>
          </cell>
          <cell r="V279">
            <v>90</v>
          </cell>
          <cell r="W279">
            <v>41134</v>
          </cell>
          <cell r="X279">
            <v>40</v>
          </cell>
          <cell r="Y279">
            <v>5</v>
          </cell>
          <cell r="Z279">
            <v>22</v>
          </cell>
          <cell r="AA279" t="str">
            <v>T21</v>
          </cell>
        </row>
        <row r="280">
          <cell r="A280" t="str">
            <v>CO266</v>
          </cell>
          <cell r="B280" t="str">
            <v xml:space="preserve">Ohidul </v>
          </cell>
          <cell r="C280" t="str">
            <v>Quder</v>
          </cell>
          <cell r="E280" t="str">
            <v>male</v>
          </cell>
          <cell r="F280">
            <v>41049</v>
          </cell>
          <cell r="G280" t="str">
            <v>Mental Health Team Leader (CMAM)</v>
          </cell>
          <cell r="I280" t="str">
            <v>Teknaf - Nayapara</v>
          </cell>
          <cell r="M280">
            <v>41274</v>
          </cell>
          <cell r="N280" t="str">
            <v>Mental Health</v>
          </cell>
          <cell r="O280" t="str">
            <v>COX'S BAZAR</v>
          </cell>
          <cell r="P280" t="str">
            <v>T</v>
          </cell>
          <cell r="Q280">
            <v>2</v>
          </cell>
          <cell r="R280">
            <v>1</v>
          </cell>
          <cell r="S280">
            <v>0.44931506849315067</v>
          </cell>
          <cell r="T280" t="str">
            <v>Temporary</v>
          </cell>
          <cell r="U280">
            <v>13</v>
          </cell>
          <cell r="V280">
            <v>90</v>
          </cell>
          <cell r="W280">
            <v>41139</v>
          </cell>
          <cell r="X280">
            <v>40</v>
          </cell>
          <cell r="Y280">
            <v>5</v>
          </cell>
          <cell r="Z280">
            <v>22</v>
          </cell>
          <cell r="AA280" t="str">
            <v>T21</v>
          </cell>
        </row>
        <row r="281">
          <cell r="A281" t="str">
            <v>CO267</v>
          </cell>
          <cell r="B281" t="str">
            <v xml:space="preserve">Taufiqur </v>
          </cell>
          <cell r="C281" t="str">
            <v>Rahman</v>
          </cell>
          <cell r="E281" t="str">
            <v>male</v>
          </cell>
          <cell r="F281">
            <v>41051</v>
          </cell>
          <cell r="G281" t="str">
            <v xml:space="preserve">CMAM Program Manager </v>
          </cell>
          <cell r="I281" t="str">
            <v>Cox's Bazar</v>
          </cell>
          <cell r="M281">
            <v>41274</v>
          </cell>
          <cell r="N281" t="str">
            <v>Nutrition</v>
          </cell>
          <cell r="O281" t="str">
            <v>COX'S BAZAR</v>
          </cell>
          <cell r="P281" t="str">
            <v>M</v>
          </cell>
          <cell r="Q281">
            <v>2</v>
          </cell>
          <cell r="R281">
            <v>1</v>
          </cell>
          <cell r="S281">
            <v>0.44383561643835617</v>
          </cell>
          <cell r="T281" t="str">
            <v>Temporary</v>
          </cell>
          <cell r="U281">
            <v>13</v>
          </cell>
          <cell r="V281">
            <v>90</v>
          </cell>
          <cell r="W281">
            <v>41141</v>
          </cell>
          <cell r="X281">
            <v>40</v>
          </cell>
          <cell r="Y281">
            <v>5</v>
          </cell>
          <cell r="Z281">
            <v>22</v>
          </cell>
          <cell r="AA281" t="str">
            <v>M21</v>
          </cell>
        </row>
        <row r="282">
          <cell r="A282" t="str">
            <v>CO269</v>
          </cell>
          <cell r="B282" t="str">
            <v>Md. Nazrul</v>
          </cell>
          <cell r="C282" t="str">
            <v>Islam</v>
          </cell>
          <cell r="E282" t="str">
            <v>male</v>
          </cell>
          <cell r="F282">
            <v>41157</v>
          </cell>
          <cell r="G282" t="str">
            <v>Wash Team Leader</v>
          </cell>
          <cell r="I282" t="str">
            <v>Teknaf-Nayapara</v>
          </cell>
          <cell r="M282">
            <v>41274</v>
          </cell>
          <cell r="N282" t="str">
            <v>WASH</v>
          </cell>
          <cell r="O282" t="str">
            <v>COX'S BAZAR</v>
          </cell>
          <cell r="P282" t="str">
            <v>T</v>
          </cell>
          <cell r="Q282">
            <v>2</v>
          </cell>
          <cell r="R282">
            <v>1</v>
          </cell>
          <cell r="S282">
            <v>0.15342465753424658</v>
          </cell>
          <cell r="T282" t="str">
            <v>Temporary</v>
          </cell>
          <cell r="U282">
            <v>1</v>
          </cell>
          <cell r="V282">
            <v>7</v>
          </cell>
          <cell r="W282">
            <v>41164</v>
          </cell>
          <cell r="X282">
            <v>40</v>
          </cell>
          <cell r="Y282">
            <v>5</v>
          </cell>
          <cell r="Z282">
            <v>22</v>
          </cell>
          <cell r="AA282" t="str">
            <v>T21</v>
          </cell>
        </row>
        <row r="283">
          <cell r="A283" t="str">
            <v>CO270</v>
          </cell>
          <cell r="B283" t="str">
            <v>Tapash</v>
          </cell>
          <cell r="C283" t="str">
            <v>Barua</v>
          </cell>
          <cell r="E283" t="str">
            <v>male</v>
          </cell>
          <cell r="F283">
            <v>41050</v>
          </cell>
          <cell r="G283" t="str">
            <v>Cashier/Accountant</v>
          </cell>
          <cell r="I283" t="str">
            <v>Cox'sBazar</v>
          </cell>
          <cell r="M283">
            <v>41274</v>
          </cell>
          <cell r="N283" t="str">
            <v>Administration</v>
          </cell>
          <cell r="O283" t="str">
            <v>COX'S BAZAR</v>
          </cell>
          <cell r="P283" t="str">
            <v>T</v>
          </cell>
          <cell r="Q283">
            <v>2</v>
          </cell>
          <cell r="R283">
            <v>1</v>
          </cell>
          <cell r="S283">
            <v>0.44657534246575342</v>
          </cell>
          <cell r="T283" t="str">
            <v>Temporary</v>
          </cell>
          <cell r="U283">
            <v>13</v>
          </cell>
          <cell r="V283">
            <v>90</v>
          </cell>
          <cell r="W283">
            <v>41140</v>
          </cell>
          <cell r="X283">
            <v>40</v>
          </cell>
          <cell r="Y283">
            <v>5</v>
          </cell>
          <cell r="Z283">
            <v>22</v>
          </cell>
          <cell r="AA283" t="str">
            <v>T21</v>
          </cell>
        </row>
        <row r="284">
          <cell r="A284" t="str">
            <v>CO271</v>
          </cell>
          <cell r="B284" t="str">
            <v xml:space="preserve">Sumon </v>
          </cell>
          <cell r="C284" t="str">
            <v>Kumar Biswas</v>
          </cell>
          <cell r="E284" t="str">
            <v>male</v>
          </cell>
          <cell r="F284">
            <v>41056</v>
          </cell>
          <cell r="G284" t="str">
            <v>Hygine Promotion Supervisor</v>
          </cell>
          <cell r="I284" t="str">
            <v xml:space="preserve">Ukhiya - Kutupalong </v>
          </cell>
          <cell r="M284">
            <v>41274</v>
          </cell>
          <cell r="N284" t="str">
            <v>WaSH</v>
          </cell>
          <cell r="O284" t="str">
            <v>COX'S BAZAR</v>
          </cell>
          <cell r="P284" t="str">
            <v>T</v>
          </cell>
          <cell r="Q284">
            <v>3</v>
          </cell>
          <cell r="R284">
            <v>1</v>
          </cell>
          <cell r="S284">
            <v>0.43013698630136987</v>
          </cell>
          <cell r="T284" t="str">
            <v>Temporary</v>
          </cell>
          <cell r="U284">
            <v>13</v>
          </cell>
          <cell r="V284">
            <v>90</v>
          </cell>
          <cell r="W284">
            <v>41146</v>
          </cell>
          <cell r="X284">
            <v>40</v>
          </cell>
          <cell r="Y284">
            <v>5</v>
          </cell>
          <cell r="Z284">
            <v>22</v>
          </cell>
          <cell r="AA284" t="str">
            <v>T31</v>
          </cell>
        </row>
        <row r="285">
          <cell r="A285" t="str">
            <v>CO272</v>
          </cell>
          <cell r="B285" t="str">
            <v xml:space="preserve">Md. </v>
          </cell>
          <cell r="C285" t="str">
            <v>Monzurul Alam</v>
          </cell>
          <cell r="E285" t="str">
            <v>male</v>
          </cell>
          <cell r="F285">
            <v>41056</v>
          </cell>
          <cell r="G285" t="str">
            <v xml:space="preserve">Mental Health Team Leader </v>
          </cell>
          <cell r="I285" t="str">
            <v>Teknaf - Nayapara</v>
          </cell>
          <cell r="M285">
            <v>41274</v>
          </cell>
          <cell r="N285" t="str">
            <v>Mental Health</v>
          </cell>
          <cell r="O285" t="str">
            <v>COX'S BAZAR</v>
          </cell>
          <cell r="P285" t="str">
            <v>T</v>
          </cell>
          <cell r="Q285">
            <v>2</v>
          </cell>
          <cell r="R285">
            <v>1</v>
          </cell>
          <cell r="S285">
            <v>0.43013698630136987</v>
          </cell>
          <cell r="T285" t="str">
            <v>Temporary</v>
          </cell>
          <cell r="U285">
            <v>13</v>
          </cell>
          <cell r="V285">
            <v>90</v>
          </cell>
          <cell r="W285">
            <v>41146</v>
          </cell>
          <cell r="X285">
            <v>40</v>
          </cell>
          <cell r="Y285">
            <v>5</v>
          </cell>
          <cell r="Z285">
            <v>22</v>
          </cell>
          <cell r="AA285" t="str">
            <v>T21</v>
          </cell>
        </row>
        <row r="286">
          <cell r="A286" t="str">
            <v>CO275</v>
          </cell>
          <cell r="B286" t="str">
            <v>Farid</v>
          </cell>
          <cell r="C286" t="str">
            <v>Ahamed</v>
          </cell>
          <cell r="E286" t="str">
            <v>male</v>
          </cell>
          <cell r="F286">
            <v>41057</v>
          </cell>
          <cell r="G286" t="str">
            <v>Measurer</v>
          </cell>
          <cell r="I286" t="str">
            <v>Teknaf - Nayapara</v>
          </cell>
          <cell r="J286">
            <v>41163</v>
          </cell>
          <cell r="M286">
            <v>41274</v>
          </cell>
          <cell r="N286" t="str">
            <v>Nutrition</v>
          </cell>
          <cell r="O286" t="str">
            <v>COX'S BAZAR</v>
          </cell>
          <cell r="P286" t="str">
            <v>E</v>
          </cell>
          <cell r="Q286">
            <v>3</v>
          </cell>
          <cell r="R286">
            <v>1</v>
          </cell>
          <cell r="S286">
            <v>0.42739726027397262</v>
          </cell>
          <cell r="T286" t="str">
            <v>Temporary</v>
          </cell>
          <cell r="U286">
            <v>13</v>
          </cell>
          <cell r="V286">
            <v>90</v>
          </cell>
          <cell r="W286">
            <v>41147</v>
          </cell>
          <cell r="X286">
            <v>40</v>
          </cell>
          <cell r="Y286">
            <v>5</v>
          </cell>
          <cell r="Z286">
            <v>22</v>
          </cell>
          <cell r="AA286" t="str">
            <v>E31</v>
          </cell>
        </row>
        <row r="287">
          <cell r="A287" t="str">
            <v>CO276</v>
          </cell>
          <cell r="B287" t="str">
            <v>Rakib Hasan</v>
          </cell>
          <cell r="C287" t="str">
            <v>Bony</v>
          </cell>
          <cell r="E287" t="str">
            <v>male</v>
          </cell>
          <cell r="F287">
            <v>41058</v>
          </cell>
          <cell r="G287" t="str">
            <v>Receptionist</v>
          </cell>
          <cell r="I287" t="str">
            <v>Cox'sBazar</v>
          </cell>
          <cell r="M287">
            <v>41274</v>
          </cell>
          <cell r="N287" t="str">
            <v>Administration</v>
          </cell>
          <cell r="O287" t="str">
            <v>COX'S BAZAR</v>
          </cell>
          <cell r="P287" t="str">
            <v>T</v>
          </cell>
          <cell r="Q287">
            <v>1</v>
          </cell>
          <cell r="R287">
            <v>1</v>
          </cell>
          <cell r="S287">
            <v>0.42465753424657532</v>
          </cell>
          <cell r="T287" t="str">
            <v>Temporary</v>
          </cell>
          <cell r="U287">
            <v>3</v>
          </cell>
          <cell r="V287">
            <v>21</v>
          </cell>
          <cell r="W287">
            <v>41079</v>
          </cell>
          <cell r="X287">
            <v>40</v>
          </cell>
          <cell r="Y287">
            <v>5</v>
          </cell>
          <cell r="Z287">
            <v>22</v>
          </cell>
          <cell r="AA287" t="str">
            <v>T11</v>
          </cell>
        </row>
        <row r="288">
          <cell r="A288" t="str">
            <v>CO277</v>
          </cell>
          <cell r="B288" t="str">
            <v>Md.</v>
          </cell>
          <cell r="C288" t="str">
            <v>Zia Uddin Maruf</v>
          </cell>
          <cell r="E288" t="str">
            <v>male</v>
          </cell>
          <cell r="F288">
            <v>41063</v>
          </cell>
          <cell r="G288" t="str">
            <v>Head of Project-CMAM</v>
          </cell>
          <cell r="I288" t="str">
            <v>Ukhiya</v>
          </cell>
          <cell r="M288">
            <v>41274</v>
          </cell>
          <cell r="N288" t="str">
            <v>Mental Health</v>
          </cell>
          <cell r="O288" t="str">
            <v>COX'S BAZAR</v>
          </cell>
          <cell r="P288" t="str">
            <v>T</v>
          </cell>
          <cell r="Q288">
            <v>3</v>
          </cell>
          <cell r="R288">
            <v>1</v>
          </cell>
          <cell r="S288">
            <v>0.41095890410958902</v>
          </cell>
          <cell r="T288" t="str">
            <v>Temporary</v>
          </cell>
          <cell r="U288">
            <v>13</v>
          </cell>
          <cell r="V288">
            <v>90</v>
          </cell>
          <cell r="W288">
            <v>41153</v>
          </cell>
          <cell r="X288">
            <v>40</v>
          </cell>
          <cell r="Y288">
            <v>5</v>
          </cell>
          <cell r="Z288">
            <v>22</v>
          </cell>
          <cell r="AA288" t="str">
            <v>T31</v>
          </cell>
        </row>
        <row r="289">
          <cell r="A289" t="str">
            <v>CO278</v>
          </cell>
          <cell r="B289" t="str">
            <v>Mahmuda</v>
          </cell>
          <cell r="C289" t="str">
            <v>Rahman</v>
          </cell>
          <cell r="E289" t="str">
            <v>female</v>
          </cell>
          <cell r="F289">
            <v>41063</v>
          </cell>
          <cell r="G289" t="str">
            <v>Head of project</v>
          </cell>
          <cell r="I289" t="str">
            <v xml:space="preserve">Ukhiya - Kutupalong </v>
          </cell>
          <cell r="M289">
            <v>41274</v>
          </cell>
          <cell r="N289" t="str">
            <v>Mental Health</v>
          </cell>
          <cell r="O289" t="str">
            <v>COX'S BAZAR</v>
          </cell>
          <cell r="P289" t="str">
            <v>T</v>
          </cell>
          <cell r="Q289">
            <v>3</v>
          </cell>
          <cell r="R289">
            <v>1</v>
          </cell>
          <cell r="S289">
            <v>0.41095890410958902</v>
          </cell>
          <cell r="T289" t="str">
            <v>Temporary</v>
          </cell>
          <cell r="U289">
            <v>13</v>
          </cell>
          <cell r="V289">
            <v>90</v>
          </cell>
          <cell r="W289">
            <v>41153</v>
          </cell>
          <cell r="X289">
            <v>40</v>
          </cell>
          <cell r="Y289">
            <v>5</v>
          </cell>
          <cell r="Z289">
            <v>22</v>
          </cell>
          <cell r="AA289" t="str">
            <v>T31</v>
          </cell>
        </row>
        <row r="290">
          <cell r="A290" t="str">
            <v>CO279</v>
          </cell>
          <cell r="B290" t="str">
            <v xml:space="preserve">Bushra </v>
          </cell>
          <cell r="C290" t="str">
            <v>Tabussum</v>
          </cell>
          <cell r="E290" t="str">
            <v>female</v>
          </cell>
          <cell r="F290">
            <v>41063</v>
          </cell>
          <cell r="G290" t="str">
            <v>HR  Officer (Personnel &amp; Contract)</v>
          </cell>
          <cell r="I290" t="str">
            <v>Cox'sBazar</v>
          </cell>
          <cell r="M290">
            <v>41274</v>
          </cell>
          <cell r="N290" t="str">
            <v>Administration</v>
          </cell>
          <cell r="O290" t="str">
            <v>COX'S BAZAR</v>
          </cell>
          <cell r="P290" t="str">
            <v>T</v>
          </cell>
          <cell r="Q290">
            <v>2</v>
          </cell>
          <cell r="R290">
            <v>1</v>
          </cell>
          <cell r="S290">
            <v>0.41095890410958902</v>
          </cell>
          <cell r="T290" t="str">
            <v>Temporary</v>
          </cell>
          <cell r="U290">
            <v>13</v>
          </cell>
          <cell r="V290">
            <v>90</v>
          </cell>
          <cell r="W290">
            <v>41153</v>
          </cell>
          <cell r="X290">
            <v>40</v>
          </cell>
          <cell r="Y290">
            <v>5</v>
          </cell>
          <cell r="Z290">
            <v>22</v>
          </cell>
          <cell r="AA290" t="str">
            <v>T21</v>
          </cell>
        </row>
        <row r="291">
          <cell r="A291" t="str">
            <v>CO280</v>
          </cell>
          <cell r="B291" t="str">
            <v xml:space="preserve">Shimul </v>
          </cell>
          <cell r="C291" t="str">
            <v>Mahmud</v>
          </cell>
          <cell r="E291" t="str">
            <v>male</v>
          </cell>
          <cell r="F291">
            <v>41065</v>
          </cell>
          <cell r="G291" t="str">
            <v>Psycho Social Worker</v>
          </cell>
          <cell r="I291" t="str">
            <v xml:space="preserve">Ukhiya - Kutupalong </v>
          </cell>
          <cell r="M291">
            <v>41274</v>
          </cell>
          <cell r="N291" t="str">
            <v>Mental Health</v>
          </cell>
          <cell r="O291" t="str">
            <v>COX'S BAZAR</v>
          </cell>
          <cell r="P291" t="str">
            <v>T</v>
          </cell>
          <cell r="Q291">
            <v>1</v>
          </cell>
          <cell r="R291">
            <v>1</v>
          </cell>
          <cell r="S291">
            <v>0.40547945205479452</v>
          </cell>
          <cell r="T291" t="str">
            <v>Temporary</v>
          </cell>
          <cell r="U291">
            <v>13</v>
          </cell>
          <cell r="V291">
            <v>90</v>
          </cell>
          <cell r="W291">
            <v>41155</v>
          </cell>
          <cell r="X291">
            <v>40</v>
          </cell>
          <cell r="Y291">
            <v>5</v>
          </cell>
          <cell r="Z291">
            <v>22</v>
          </cell>
          <cell r="AA291" t="str">
            <v>T11</v>
          </cell>
        </row>
        <row r="292">
          <cell r="A292" t="str">
            <v>CO281</v>
          </cell>
          <cell r="B292" t="str">
            <v>Beauty</v>
          </cell>
          <cell r="C292" t="str">
            <v>Barua</v>
          </cell>
          <cell r="E292" t="str">
            <v>female</v>
          </cell>
          <cell r="F292">
            <v>41063</v>
          </cell>
          <cell r="G292" t="str">
            <v>Psycho Social Worker</v>
          </cell>
          <cell r="I292" t="str">
            <v xml:space="preserve">Ukhiya - Kutupalong </v>
          </cell>
          <cell r="M292">
            <v>41274</v>
          </cell>
          <cell r="N292" t="str">
            <v>Mental Health</v>
          </cell>
          <cell r="O292" t="str">
            <v>COX'S BAZAR</v>
          </cell>
          <cell r="P292" t="str">
            <v>T</v>
          </cell>
          <cell r="Q292">
            <v>1</v>
          </cell>
          <cell r="R292">
            <v>1</v>
          </cell>
          <cell r="S292">
            <v>0.41095890410958902</v>
          </cell>
          <cell r="T292" t="str">
            <v>Temporary</v>
          </cell>
          <cell r="U292">
            <v>13</v>
          </cell>
          <cell r="V292">
            <v>90</v>
          </cell>
          <cell r="W292">
            <v>41153</v>
          </cell>
          <cell r="X292">
            <v>40</v>
          </cell>
          <cell r="Y292">
            <v>5</v>
          </cell>
          <cell r="Z292">
            <v>22</v>
          </cell>
          <cell r="AA292" t="str">
            <v>T11</v>
          </cell>
        </row>
        <row r="293">
          <cell r="A293" t="str">
            <v>CO282</v>
          </cell>
          <cell r="B293" t="str">
            <v xml:space="preserve">Ismot </v>
          </cell>
          <cell r="C293" t="str">
            <v>Ara Akhi</v>
          </cell>
          <cell r="E293" t="str">
            <v>female</v>
          </cell>
          <cell r="F293">
            <v>41091</v>
          </cell>
          <cell r="G293" t="str">
            <v>Psycho Social Worker</v>
          </cell>
          <cell r="I293" t="str">
            <v>UK - EMOP</v>
          </cell>
          <cell r="M293">
            <v>41274</v>
          </cell>
          <cell r="N293" t="str">
            <v>Mental Health</v>
          </cell>
          <cell r="O293" t="str">
            <v>COX'S BAZAR</v>
          </cell>
          <cell r="P293" t="str">
            <v>T</v>
          </cell>
          <cell r="Q293">
            <v>1</v>
          </cell>
          <cell r="R293">
            <v>1</v>
          </cell>
          <cell r="S293">
            <v>0.33424657534246577</v>
          </cell>
          <cell r="T293" t="str">
            <v>Temporary</v>
          </cell>
          <cell r="U293">
            <v>13</v>
          </cell>
          <cell r="V293">
            <v>91</v>
          </cell>
          <cell r="W293">
            <v>41182</v>
          </cell>
          <cell r="X293">
            <v>40</v>
          </cell>
          <cell r="Y293">
            <v>5</v>
          </cell>
          <cell r="Z293">
            <v>22</v>
          </cell>
          <cell r="AA293" t="str">
            <v>T11</v>
          </cell>
        </row>
        <row r="294">
          <cell r="A294" t="str">
            <v>CO284</v>
          </cell>
          <cell r="B294" t="str">
            <v>Raisa</v>
          </cell>
          <cell r="C294" t="str">
            <v>Binta Raquib</v>
          </cell>
          <cell r="E294" t="str">
            <v>female</v>
          </cell>
          <cell r="F294">
            <v>41070</v>
          </cell>
          <cell r="G294" t="str">
            <v>Nutrition Center Supervisor</v>
          </cell>
          <cell r="I294" t="str">
            <v>Ukhiya</v>
          </cell>
          <cell r="M294">
            <v>41274</v>
          </cell>
          <cell r="N294" t="str">
            <v>Nutrition</v>
          </cell>
          <cell r="O294" t="str">
            <v>COX'S BAZAR</v>
          </cell>
          <cell r="P294" t="str">
            <v>T</v>
          </cell>
          <cell r="Q294">
            <v>3</v>
          </cell>
          <cell r="R294">
            <v>1</v>
          </cell>
          <cell r="S294">
            <v>0.39178082191780822</v>
          </cell>
          <cell r="T294" t="str">
            <v>Temporary</v>
          </cell>
          <cell r="U294">
            <v>13</v>
          </cell>
          <cell r="V294">
            <v>90</v>
          </cell>
          <cell r="W294">
            <v>41160</v>
          </cell>
          <cell r="X294">
            <v>40</v>
          </cell>
          <cell r="Y294">
            <v>5</v>
          </cell>
          <cell r="Z294">
            <v>22</v>
          </cell>
          <cell r="AA294" t="str">
            <v>T31</v>
          </cell>
        </row>
        <row r="295">
          <cell r="A295" t="str">
            <v>CO285</v>
          </cell>
          <cell r="B295" t="str">
            <v xml:space="preserve">Mr. Mohammad </v>
          </cell>
          <cell r="C295" t="str">
            <v>Ibrahim</v>
          </cell>
          <cell r="E295" t="str">
            <v>male</v>
          </cell>
          <cell r="F295">
            <v>41077</v>
          </cell>
          <cell r="G295" t="str">
            <v>Psycho Social Worker</v>
          </cell>
          <cell r="I295" t="str">
            <v>Teknaf - Nayapara</v>
          </cell>
          <cell r="M295">
            <v>41225</v>
          </cell>
          <cell r="N295" t="str">
            <v>Mental Health</v>
          </cell>
          <cell r="O295" t="str">
            <v>COX'S BAZAR</v>
          </cell>
          <cell r="P295" t="str">
            <v>T</v>
          </cell>
          <cell r="Q295">
            <v>1</v>
          </cell>
          <cell r="R295">
            <v>1</v>
          </cell>
          <cell r="S295">
            <v>0.37260273972602742</v>
          </cell>
          <cell r="T295" t="str">
            <v>Temporary</v>
          </cell>
          <cell r="U295">
            <v>13</v>
          </cell>
          <cell r="V295">
            <v>90</v>
          </cell>
          <cell r="W295">
            <v>41167</v>
          </cell>
          <cell r="X295">
            <v>40</v>
          </cell>
          <cell r="Y295">
            <v>5</v>
          </cell>
          <cell r="Z295">
            <v>22</v>
          </cell>
          <cell r="AA295" t="str">
            <v>T11</v>
          </cell>
        </row>
        <row r="296">
          <cell r="A296" t="str">
            <v>CO287</v>
          </cell>
          <cell r="B296" t="str">
            <v>A.K.M Shahidul Alam</v>
          </cell>
          <cell r="C296" t="str">
            <v>Jony</v>
          </cell>
          <cell r="E296" t="str">
            <v>male</v>
          </cell>
          <cell r="F296">
            <v>41091</v>
          </cell>
          <cell r="G296" t="str">
            <v>Purchaser</v>
          </cell>
          <cell r="I296" t="str">
            <v>Cox Office</v>
          </cell>
          <cell r="M296">
            <v>41274</v>
          </cell>
          <cell r="N296" t="str">
            <v>Logistics</v>
          </cell>
          <cell r="O296" t="str">
            <v>COX'S BAZAR</v>
          </cell>
          <cell r="P296" t="str">
            <v>T</v>
          </cell>
          <cell r="Q296">
            <v>2</v>
          </cell>
          <cell r="R296">
            <v>1</v>
          </cell>
          <cell r="S296">
            <v>0.33424657534246577</v>
          </cell>
          <cell r="T296" t="str">
            <v>Temporary</v>
          </cell>
          <cell r="U296">
            <v>13</v>
          </cell>
          <cell r="V296">
            <v>90</v>
          </cell>
          <cell r="W296">
            <v>41181</v>
          </cell>
          <cell r="X296">
            <v>40</v>
          </cell>
          <cell r="Y296">
            <v>5</v>
          </cell>
          <cell r="Z296">
            <v>22</v>
          </cell>
          <cell r="AA296" t="str">
            <v>T21</v>
          </cell>
        </row>
        <row r="297">
          <cell r="A297" t="str">
            <v>CO288</v>
          </cell>
          <cell r="B297" t="str">
            <v>Ashis Kumar</v>
          </cell>
          <cell r="C297" t="str">
            <v>Nag</v>
          </cell>
          <cell r="E297" t="str">
            <v>male</v>
          </cell>
          <cell r="F297">
            <v>41126</v>
          </cell>
          <cell r="G297" t="str">
            <v>Base Logistician Support</v>
          </cell>
          <cell r="I297" t="str">
            <v>Cox Office</v>
          </cell>
          <cell r="M297">
            <v>41274</v>
          </cell>
          <cell r="N297" t="str">
            <v>Logistics</v>
          </cell>
          <cell r="O297" t="str">
            <v>COX'S BAZAR</v>
          </cell>
          <cell r="P297" t="str">
            <v>M</v>
          </cell>
          <cell r="Q297">
            <v>1</v>
          </cell>
          <cell r="R297">
            <v>1</v>
          </cell>
          <cell r="S297">
            <v>0.23835616438356164</v>
          </cell>
          <cell r="T297" t="str">
            <v>Temporary</v>
          </cell>
          <cell r="U297">
            <v>9</v>
          </cell>
          <cell r="V297">
            <v>60</v>
          </cell>
          <cell r="W297">
            <v>41186</v>
          </cell>
          <cell r="X297">
            <v>40</v>
          </cell>
          <cell r="Y297">
            <v>5</v>
          </cell>
          <cell r="Z297">
            <v>22</v>
          </cell>
          <cell r="AA297" t="str">
            <v>M11</v>
          </cell>
        </row>
        <row r="298">
          <cell r="A298" t="str">
            <v>CO289</v>
          </cell>
          <cell r="B298" t="str">
            <v xml:space="preserve">Delower </v>
          </cell>
          <cell r="C298" t="str">
            <v>Hossain</v>
          </cell>
          <cell r="E298" t="str">
            <v>male</v>
          </cell>
          <cell r="F298">
            <v>41122</v>
          </cell>
          <cell r="G298" t="str">
            <v>Data Entry Officer</v>
          </cell>
          <cell r="I298" t="str">
            <v>Cox Office</v>
          </cell>
          <cell r="M298">
            <v>41274</v>
          </cell>
          <cell r="N298" t="str">
            <v>Mental Health</v>
          </cell>
          <cell r="O298" t="str">
            <v>COX'S BAZAR</v>
          </cell>
          <cell r="P298" t="str">
            <v>T</v>
          </cell>
          <cell r="Q298">
            <v>1</v>
          </cell>
          <cell r="R298">
            <v>1</v>
          </cell>
          <cell r="S298">
            <v>0.24931506849315069</v>
          </cell>
          <cell r="T298" t="str">
            <v>Temporary</v>
          </cell>
          <cell r="U298">
            <v>13</v>
          </cell>
          <cell r="V298">
            <v>90</v>
          </cell>
          <cell r="W298">
            <v>41212</v>
          </cell>
          <cell r="X298">
            <v>40</v>
          </cell>
          <cell r="Y298">
            <v>5</v>
          </cell>
          <cell r="Z298">
            <v>22</v>
          </cell>
          <cell r="AA298" t="str">
            <v>T11</v>
          </cell>
        </row>
        <row r="299">
          <cell r="A299" t="str">
            <v>CO290</v>
          </cell>
          <cell r="B299" t="str">
            <v>Muhammad</v>
          </cell>
          <cell r="C299" t="str">
            <v>Mahadi</v>
          </cell>
          <cell r="E299" t="str">
            <v>male</v>
          </cell>
          <cell r="F299">
            <v>41162</v>
          </cell>
          <cell r="G299" t="str">
            <v xml:space="preserve">Reporting and Communication Manager </v>
          </cell>
          <cell r="I299" t="str">
            <v>Cox Office</v>
          </cell>
          <cell r="M299">
            <v>41274</v>
          </cell>
          <cell r="N299" t="str">
            <v>Management</v>
          </cell>
          <cell r="O299" t="str">
            <v>COX'S BAZAR</v>
          </cell>
          <cell r="P299" t="str">
            <v>M</v>
          </cell>
          <cell r="Q299">
            <v>1</v>
          </cell>
          <cell r="R299">
            <v>1</v>
          </cell>
          <cell r="S299">
            <v>0.13972602739726028</v>
          </cell>
          <cell r="T299" t="str">
            <v>Temporary</v>
          </cell>
          <cell r="U299">
            <v>13</v>
          </cell>
          <cell r="V299">
            <v>90</v>
          </cell>
          <cell r="W299">
            <v>41252</v>
          </cell>
          <cell r="X299">
            <v>40</v>
          </cell>
          <cell r="Y299">
            <v>5</v>
          </cell>
          <cell r="Z299">
            <v>22</v>
          </cell>
          <cell r="AA299" t="str">
            <v>M11</v>
          </cell>
        </row>
        <row r="300">
          <cell r="A300" t="str">
            <v>CO291</v>
          </cell>
          <cell r="B300" t="str">
            <v>Mr. Jahangir</v>
          </cell>
          <cell r="C300" t="str">
            <v>Alam</v>
          </cell>
          <cell r="E300" t="str">
            <v>male</v>
          </cell>
          <cell r="F300">
            <v>41175</v>
          </cell>
          <cell r="G300" t="str">
            <v>Measurer</v>
          </cell>
          <cell r="I300" t="str">
            <v>TEK-NYP</v>
          </cell>
          <cell r="M300">
            <v>41274</v>
          </cell>
          <cell r="N300" t="str">
            <v>Nutrition</v>
          </cell>
          <cell r="O300" t="str">
            <v>COX'S BAZAR</v>
          </cell>
          <cell r="P300" t="str">
            <v>E</v>
          </cell>
          <cell r="Q300">
            <v>3</v>
          </cell>
          <cell r="R300">
            <v>1</v>
          </cell>
          <cell r="S300">
            <v>0.10410958904109589</v>
          </cell>
          <cell r="T300" t="str">
            <v>Temporary</v>
          </cell>
          <cell r="U300">
            <v>13</v>
          </cell>
          <cell r="V300">
            <v>90</v>
          </cell>
          <cell r="W300">
            <v>41265</v>
          </cell>
          <cell r="X300">
            <v>40</v>
          </cell>
          <cell r="Y300">
            <v>5</v>
          </cell>
          <cell r="Z300">
            <v>22</v>
          </cell>
          <cell r="AA300" t="str">
            <v>E31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PARAMETERS"/>
      <sheetName val="OFFICES"/>
      <sheetName val="STOCKS"/>
      <sheetName val="SUMMARY BY BUD LINES - FORECAST"/>
      <sheetName val="SUMMARY BY BASE - FORECAST"/>
      <sheetName val="SUMMARY BY BASE - REAL -"/>
      <sheetName val="SUMMARY BY BUD LINES - REAL -"/>
      <sheetName val="Z1 SUMMARY"/>
      <sheetName val="CONTRACTS FOLLOW UP"/>
    </sheetNames>
    <sheetDataSet>
      <sheetData sheetId="0" refreshError="1"/>
      <sheetData sheetId="1" refreshError="1">
        <row r="3">
          <cell r="I3" t="str">
            <v>F1JP</v>
          </cell>
        </row>
        <row r="4">
          <cell r="I4" t="str">
            <v>F1JB</v>
          </cell>
        </row>
        <row r="5">
          <cell r="I5" t="str">
            <v>F1JE</v>
          </cell>
        </row>
        <row r="6">
          <cell r="I6" t="str">
            <v>A1X</v>
          </cell>
        </row>
        <row r="7">
          <cell r="I7" t="str">
            <v>B2N</v>
          </cell>
        </row>
        <row r="8">
          <cell r="I8" t="str">
            <v>F5L</v>
          </cell>
        </row>
        <row r="9">
          <cell r="I9" t="str">
            <v>D4G</v>
          </cell>
        </row>
        <row r="10">
          <cell r="I10" t="str">
            <v>F5M</v>
          </cell>
        </row>
        <row r="11">
          <cell r="I11" t="str">
            <v>B2O</v>
          </cell>
        </row>
        <row r="12">
          <cell r="I12" t="str">
            <v>A1Z</v>
          </cell>
        </row>
        <row r="13">
          <cell r="I13" t="str">
            <v>A11</v>
          </cell>
        </row>
        <row r="14">
          <cell r="I14" t="str">
            <v>A12</v>
          </cell>
        </row>
        <row r="15">
          <cell r="I15" t="str">
            <v>A13</v>
          </cell>
        </row>
        <row r="16">
          <cell r="I16" t="str">
            <v>A14</v>
          </cell>
        </row>
        <row r="17">
          <cell r="I17" t="str">
            <v>D4H</v>
          </cell>
        </row>
        <row r="18">
          <cell r="I18" t="str">
            <v>E5D</v>
          </cell>
        </row>
        <row r="19">
          <cell r="I19" t="str">
            <v>F1KE</v>
          </cell>
        </row>
        <row r="20">
          <cell r="I20" t="str">
            <v>F1KB</v>
          </cell>
        </row>
        <row r="21">
          <cell r="I21" t="str">
            <v>XXX</v>
          </cell>
        </row>
        <row r="22">
          <cell r="I22" t="str">
            <v>A3C</v>
          </cell>
        </row>
        <row r="23">
          <cell r="I23" t="str">
            <v>E5E</v>
          </cell>
        </row>
        <row r="24">
          <cell r="I24" t="str">
            <v>E5F</v>
          </cell>
        </row>
        <row r="25">
          <cell r="I25" t="str">
            <v>B2M</v>
          </cell>
        </row>
        <row r="26">
          <cell r="I26" t="str">
            <v>F1X</v>
          </cell>
        </row>
        <row r="27">
          <cell r="I27" t="str">
            <v>CT 25</v>
          </cell>
        </row>
        <row r="28">
          <cell r="I28" t="str">
            <v>CT 26</v>
          </cell>
        </row>
        <row r="29">
          <cell r="I29" t="str">
            <v>CT 27</v>
          </cell>
        </row>
        <row r="30">
          <cell r="I30" t="str">
            <v>CT 28</v>
          </cell>
        </row>
        <row r="31">
          <cell r="I31" t="str">
            <v>CT 29</v>
          </cell>
        </row>
        <row r="32">
          <cell r="I32" t="str">
            <v>CT 30</v>
          </cell>
        </row>
        <row r="33">
          <cell r="I33" t="str">
            <v>Z1L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tuity Regional staff"/>
      <sheetName val="Gratuity Kenyan staff"/>
      <sheetName val="Gratuity Kenyan staff (2)"/>
      <sheetName val="Gratuity 1999"/>
      <sheetName val="SUDBASE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enya and Ethiopia summary"/>
      <sheetName val="IRC SUMMA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hange"/>
      <sheetName val="Summary"/>
      <sheetName val="UNICEF GX520"/>
      <sheetName val="Details"/>
      <sheetName val="ACTUAL"/>
      <sheetName val="COMMI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T"/>
      <sheetName val="TRANSIT IN-OUT"/>
      <sheetName val="RH"/>
      <sheetName val="RH IN-OUT"/>
      <sheetName val="ST"/>
      <sheetName val="ST IN-OUT"/>
      <sheetName val="C1 "/>
      <sheetName val="C1 IN-OUT"/>
      <sheetName val="C2"/>
      <sheetName val="C2 IN-OUT"/>
      <sheetName val="C4"/>
      <sheetName val="C4 IN-OUT"/>
      <sheetName val="C5"/>
      <sheetName val="C5 IN-OUT"/>
      <sheetName val="G10"/>
      <sheetName val="G10 IN-OUT"/>
      <sheetName val="Stock Contingence Report"/>
      <sheetName val="Stock Contingence IN-OUT"/>
      <sheetName val="Catalogue 2012"/>
    </sheetNames>
    <sheetDataSet>
      <sheetData sheetId="0">
        <row r="11">
          <cell r="C11" t="str">
            <v>Bidon vide de 5L</v>
          </cell>
          <cell r="F11" t="str">
            <v>T</v>
          </cell>
          <cell r="G11" t="str">
            <v>GX572</v>
          </cell>
          <cell r="H11" t="str">
            <v>WATS</v>
          </cell>
          <cell r="I11" t="str">
            <v>UNICEF</v>
          </cell>
          <cell r="J11" t="str">
            <v>Pc</v>
          </cell>
          <cell r="K11">
            <v>961</v>
          </cell>
          <cell r="L11">
            <v>0.9</v>
          </cell>
        </row>
      </sheetData>
      <sheetData sheetId="1"/>
      <sheetData sheetId="2">
        <row r="11">
          <cell r="C11" t="str">
            <v xml:space="preserve">Pneus </v>
          </cell>
          <cell r="D11" t="str">
            <v>750/16</v>
          </cell>
          <cell r="E11" t="str">
            <v>LAND CRUISER</v>
          </cell>
          <cell r="F11" t="str">
            <v>RH</v>
          </cell>
          <cell r="G11" t="str">
            <v>GX594</v>
          </cell>
          <cell r="H11" t="str">
            <v>OADM</v>
          </cell>
          <cell r="I11" t="str">
            <v>UNICEF</v>
          </cell>
          <cell r="J11" t="str">
            <v>PC</v>
          </cell>
          <cell r="K11">
            <v>0</v>
          </cell>
          <cell r="L11">
            <v>220</v>
          </cell>
        </row>
        <row r="12">
          <cell r="C12" t="str">
            <v xml:space="preserve">Pneus </v>
          </cell>
          <cell r="D12" t="str">
            <v>750/16</v>
          </cell>
          <cell r="E12" t="str">
            <v>LAND CRUISER</v>
          </cell>
          <cell r="F12" t="str">
            <v>RH</v>
          </cell>
          <cell r="G12" t="str">
            <v>DF045</v>
          </cell>
          <cell r="H12" t="str">
            <v>OADM</v>
          </cell>
          <cell r="I12" t="str">
            <v>DFID</v>
          </cell>
          <cell r="J12" t="str">
            <v>PC</v>
          </cell>
          <cell r="K12">
            <v>0</v>
          </cell>
          <cell r="L12">
            <v>220</v>
          </cell>
        </row>
        <row r="13">
          <cell r="C13" t="str">
            <v xml:space="preserve">Pneus </v>
          </cell>
          <cell r="D13" t="str">
            <v>750/16</v>
          </cell>
          <cell r="E13" t="str">
            <v>LAND CRUISER</v>
          </cell>
          <cell r="F13" t="str">
            <v>RH</v>
          </cell>
          <cell r="G13" t="str">
            <v>U1000</v>
          </cell>
          <cell r="H13" t="str">
            <v>OADM</v>
          </cell>
          <cell r="I13" t="str">
            <v>USAID</v>
          </cell>
          <cell r="J13" t="str">
            <v>PC</v>
          </cell>
          <cell r="K13">
            <v>0</v>
          </cell>
          <cell r="L13">
            <v>210</v>
          </cell>
        </row>
        <row r="14">
          <cell r="B14">
            <v>30</v>
          </cell>
          <cell r="C14" t="str">
            <v xml:space="preserve">Pneus </v>
          </cell>
          <cell r="D14" t="str">
            <v>750/16</v>
          </cell>
          <cell r="E14" t="str">
            <v>LAND CRUISER</v>
          </cell>
          <cell r="F14" t="str">
            <v>RH</v>
          </cell>
          <cell r="G14" t="str">
            <v>U1000</v>
          </cell>
          <cell r="H14" t="str">
            <v>OADM</v>
          </cell>
          <cell r="I14" t="str">
            <v>IRC</v>
          </cell>
          <cell r="J14" t="str">
            <v>PC</v>
          </cell>
          <cell r="K14">
            <v>12</v>
          </cell>
          <cell r="L14">
            <v>210</v>
          </cell>
        </row>
        <row r="15">
          <cell r="C15" t="str">
            <v xml:space="preserve">Pneus </v>
          </cell>
          <cell r="D15" t="str">
            <v>750/16</v>
          </cell>
          <cell r="E15" t="str">
            <v>LAND CRUISER</v>
          </cell>
          <cell r="F15" t="str">
            <v>RH</v>
          </cell>
          <cell r="G15" t="str">
            <v>DF045</v>
          </cell>
          <cell r="H15" t="str">
            <v>OADM</v>
          </cell>
          <cell r="I15" t="str">
            <v>DFID</v>
          </cell>
          <cell r="J15" t="str">
            <v>PC</v>
          </cell>
          <cell r="K15">
            <v>0</v>
          </cell>
          <cell r="L15">
            <v>210</v>
          </cell>
        </row>
        <row r="16">
          <cell r="C16" t="str">
            <v xml:space="preserve">Table </v>
          </cell>
          <cell r="D16" t="str">
            <v>en bois</v>
          </cell>
          <cell r="E16" t="str">
            <v>Ronde</v>
          </cell>
          <cell r="F16" t="str">
            <v>RH</v>
          </cell>
          <cell r="G16" t="str">
            <v>GX572</v>
          </cell>
          <cell r="H16" t="str">
            <v>OADM</v>
          </cell>
          <cell r="I16" t="str">
            <v>UNICEF</v>
          </cell>
          <cell r="J16" t="str">
            <v>Pc</v>
          </cell>
          <cell r="K16">
            <v>1</v>
          </cell>
          <cell r="L16">
            <v>115</v>
          </cell>
        </row>
        <row r="17">
          <cell r="C17" t="str">
            <v xml:space="preserve">Table </v>
          </cell>
          <cell r="D17" t="str">
            <v>en bois</v>
          </cell>
          <cell r="E17" t="str">
            <v>De bureau</v>
          </cell>
          <cell r="F17" t="str">
            <v>RH</v>
          </cell>
          <cell r="G17" t="str">
            <v>GX572</v>
          </cell>
          <cell r="H17" t="str">
            <v>OADM</v>
          </cell>
          <cell r="I17" t="str">
            <v>UNICEF</v>
          </cell>
          <cell r="J17" t="str">
            <v>Pc</v>
          </cell>
          <cell r="K17">
            <v>0</v>
          </cell>
          <cell r="L17">
            <v>75</v>
          </cell>
        </row>
        <row r="18">
          <cell r="C18" t="str">
            <v>Cache rails</v>
          </cell>
          <cell r="D18" t="str">
            <v>en bois</v>
          </cell>
          <cell r="F18" t="str">
            <v>RH</v>
          </cell>
          <cell r="G18" t="str">
            <v>GX572</v>
          </cell>
          <cell r="H18" t="str">
            <v>OADM</v>
          </cell>
          <cell r="I18" t="str">
            <v>UNICEF</v>
          </cell>
          <cell r="J18" t="str">
            <v>Pc</v>
          </cell>
          <cell r="K18">
            <v>7</v>
          </cell>
          <cell r="L18">
            <v>20</v>
          </cell>
        </row>
        <row r="19">
          <cell r="C19" t="str">
            <v>Gaz pour cuisiniere</v>
          </cell>
          <cell r="D19" t="str">
            <v>Blle de 20Kg</v>
          </cell>
          <cell r="F19" t="str">
            <v>RH</v>
          </cell>
          <cell r="G19" t="str">
            <v>DF040</v>
          </cell>
          <cell r="H19" t="str">
            <v>OADM</v>
          </cell>
          <cell r="I19" t="str">
            <v>DFID</v>
          </cell>
          <cell r="J19" t="str">
            <v>Pc</v>
          </cell>
          <cell r="K19">
            <v>0</v>
          </cell>
          <cell r="L19">
            <v>118</v>
          </cell>
        </row>
        <row r="20">
          <cell r="C20" t="str">
            <v>Gaz pour cuisiniere</v>
          </cell>
          <cell r="D20" t="str">
            <v>Blle de 20Kg</v>
          </cell>
          <cell r="F20" t="str">
            <v>RH</v>
          </cell>
          <cell r="G20" t="str">
            <v>DF045</v>
          </cell>
          <cell r="H20" t="str">
            <v>OADM</v>
          </cell>
          <cell r="I20" t="str">
            <v>DFID</v>
          </cell>
          <cell r="J20" t="str">
            <v>Pc</v>
          </cell>
          <cell r="K20">
            <v>0</v>
          </cell>
          <cell r="L20">
            <v>118</v>
          </cell>
        </row>
        <row r="21">
          <cell r="C21" t="str">
            <v>Farine de Mais</v>
          </cell>
          <cell r="F21" t="str">
            <v>RH</v>
          </cell>
          <cell r="G21" t="str">
            <v>GX572</v>
          </cell>
          <cell r="H21" t="str">
            <v>OADM</v>
          </cell>
          <cell r="I21" t="str">
            <v>UNICEF</v>
          </cell>
          <cell r="J21" t="str">
            <v>Kg</v>
          </cell>
          <cell r="K21">
            <v>0</v>
          </cell>
          <cell r="L21">
            <v>0.75</v>
          </cell>
        </row>
        <row r="22">
          <cell r="C22" t="str">
            <v>Auge</v>
          </cell>
          <cell r="F22" t="str">
            <v>RH</v>
          </cell>
          <cell r="G22" t="str">
            <v>GX572</v>
          </cell>
          <cell r="H22" t="str">
            <v>WATS</v>
          </cell>
          <cell r="I22" t="str">
            <v>UNICEF</v>
          </cell>
          <cell r="J22" t="str">
            <v>Pc</v>
          </cell>
          <cell r="K22">
            <v>11</v>
          </cell>
          <cell r="L22">
            <v>5.5</v>
          </cell>
        </row>
        <row r="23">
          <cell r="C23" t="str">
            <v>Barre de mine</v>
          </cell>
          <cell r="F23" t="str">
            <v>RH</v>
          </cell>
          <cell r="G23" t="str">
            <v>GX572</v>
          </cell>
          <cell r="H23" t="str">
            <v>WATS</v>
          </cell>
          <cell r="I23">
            <v>0</v>
          </cell>
          <cell r="J23" t="str">
            <v>Pc</v>
          </cell>
          <cell r="K23">
            <v>1</v>
          </cell>
          <cell r="L23">
            <v>20</v>
          </cell>
        </row>
        <row r="24">
          <cell r="C24" t="str">
            <v>Manche</v>
          </cell>
          <cell r="D24" t="str">
            <v>En bois pour beche</v>
          </cell>
          <cell r="F24" t="str">
            <v>RH</v>
          </cell>
          <cell r="G24" t="str">
            <v>GX572</v>
          </cell>
          <cell r="H24" t="str">
            <v>WATS</v>
          </cell>
          <cell r="I24" t="str">
            <v>UNICEF</v>
          </cell>
          <cell r="J24" t="str">
            <v>Pc</v>
          </cell>
          <cell r="K24">
            <v>24</v>
          </cell>
          <cell r="L24">
            <v>0.8</v>
          </cell>
        </row>
        <row r="25">
          <cell r="C25" t="str">
            <v>Echelle</v>
          </cell>
          <cell r="D25" t="str">
            <v>Escabot de 6 m</v>
          </cell>
          <cell r="F25" t="str">
            <v>RH</v>
          </cell>
          <cell r="G25" t="str">
            <v>DF045</v>
          </cell>
          <cell r="H25" t="str">
            <v>OADM</v>
          </cell>
          <cell r="I25" t="str">
            <v>DFID</v>
          </cell>
          <cell r="J25" t="str">
            <v>Pc</v>
          </cell>
          <cell r="K25">
            <v>0</v>
          </cell>
          <cell r="L25">
            <v>350</v>
          </cell>
        </row>
        <row r="26">
          <cell r="B26">
            <v>35</v>
          </cell>
          <cell r="C26" t="str">
            <v>Gobelet en plastique</v>
          </cell>
          <cell r="F26" t="str">
            <v>RH</v>
          </cell>
          <cell r="G26" t="str">
            <v>GX572</v>
          </cell>
          <cell r="H26" t="str">
            <v>WATS</v>
          </cell>
          <cell r="I26" t="str">
            <v>UNICEF</v>
          </cell>
          <cell r="J26" t="str">
            <v>Pc</v>
          </cell>
          <cell r="K26">
            <v>1068</v>
          </cell>
          <cell r="L26">
            <v>0.28999999999999998</v>
          </cell>
        </row>
        <row r="27">
          <cell r="C27" t="str">
            <v>Caisse de sucre</v>
          </cell>
          <cell r="F27" t="str">
            <v>RH</v>
          </cell>
          <cell r="G27" t="str">
            <v>EX024</v>
          </cell>
          <cell r="H27" t="str">
            <v>OADM</v>
          </cell>
          <cell r="I27" t="str">
            <v>SIDA</v>
          </cell>
          <cell r="J27" t="str">
            <v>Caisse</v>
          </cell>
          <cell r="K27">
            <v>0</v>
          </cell>
          <cell r="L27">
            <v>7.22</v>
          </cell>
        </row>
        <row r="28">
          <cell r="C28" t="str">
            <v xml:space="preserve"> Pain Sandwuich</v>
          </cell>
          <cell r="F28" t="str">
            <v>RH</v>
          </cell>
          <cell r="G28" t="str">
            <v>EX024</v>
          </cell>
          <cell r="H28" t="str">
            <v>OADM</v>
          </cell>
          <cell r="I28" t="str">
            <v>SIDA</v>
          </cell>
          <cell r="J28" t="str">
            <v>Pc</v>
          </cell>
          <cell r="K28">
            <v>0</v>
          </cell>
          <cell r="L28">
            <v>0.1</v>
          </cell>
        </row>
        <row r="29">
          <cell r="C29" t="str">
            <v>Bleuband</v>
          </cell>
          <cell r="F29" t="str">
            <v>RH</v>
          </cell>
          <cell r="G29" t="str">
            <v>EX024</v>
          </cell>
          <cell r="H29" t="str">
            <v>OADM</v>
          </cell>
          <cell r="I29" t="str">
            <v>SIDA</v>
          </cell>
          <cell r="J29" t="str">
            <v>Pc</v>
          </cell>
          <cell r="K29">
            <v>0</v>
          </cell>
          <cell r="L29">
            <v>3</v>
          </cell>
        </row>
        <row r="30">
          <cell r="C30" t="str">
            <v>Fromage</v>
          </cell>
          <cell r="F30" t="str">
            <v>RH</v>
          </cell>
          <cell r="G30" t="str">
            <v>EX024</v>
          </cell>
          <cell r="H30" t="str">
            <v>OADM</v>
          </cell>
          <cell r="I30" t="str">
            <v>SIDA</v>
          </cell>
          <cell r="J30" t="str">
            <v>Pc</v>
          </cell>
          <cell r="K30">
            <v>0</v>
          </cell>
          <cell r="L30">
            <v>5</v>
          </cell>
        </row>
        <row r="31">
          <cell r="C31" t="str">
            <v>Saucisson de Paris</v>
          </cell>
          <cell r="F31" t="str">
            <v>RH</v>
          </cell>
          <cell r="G31" t="str">
            <v>EX024</v>
          </cell>
          <cell r="H31" t="str">
            <v>OADM</v>
          </cell>
          <cell r="I31" t="str">
            <v>SIDA</v>
          </cell>
          <cell r="J31" t="str">
            <v>Kg</v>
          </cell>
          <cell r="K31">
            <v>0</v>
          </cell>
          <cell r="L31">
            <v>43.84</v>
          </cell>
        </row>
        <row r="32">
          <cell r="C32" t="str">
            <v>Huile de vidange</v>
          </cell>
          <cell r="F32" t="str">
            <v>RH</v>
          </cell>
          <cell r="G32" t="str">
            <v>GX572</v>
          </cell>
          <cell r="H32" t="str">
            <v>WATS</v>
          </cell>
          <cell r="I32" t="str">
            <v>UNICEF</v>
          </cell>
          <cell r="J32" t="str">
            <v>Lt</v>
          </cell>
          <cell r="K32">
            <v>0</v>
          </cell>
          <cell r="L32">
            <v>1.5</v>
          </cell>
        </row>
        <row r="33">
          <cell r="C33" t="str">
            <v>Tableau noir 120 x 150</v>
          </cell>
          <cell r="F33" t="str">
            <v>RH</v>
          </cell>
          <cell r="G33" t="str">
            <v>U1000</v>
          </cell>
          <cell r="H33" t="str">
            <v>HGBV</v>
          </cell>
          <cell r="I33" t="str">
            <v>IRC</v>
          </cell>
          <cell r="J33" t="str">
            <v>Pc</v>
          </cell>
          <cell r="K33">
            <v>0</v>
          </cell>
          <cell r="L33">
            <v>25</v>
          </cell>
        </row>
        <row r="34">
          <cell r="C34" t="str">
            <v>Pieces d'etoffe</v>
          </cell>
          <cell r="F34" t="str">
            <v>RH</v>
          </cell>
          <cell r="G34" t="str">
            <v>U1000</v>
          </cell>
          <cell r="H34" t="str">
            <v>HGBV</v>
          </cell>
          <cell r="I34" t="str">
            <v>IRC</v>
          </cell>
          <cell r="J34" t="str">
            <v>Pc</v>
          </cell>
          <cell r="K34">
            <v>0</v>
          </cell>
          <cell r="L34">
            <v>5</v>
          </cell>
        </row>
        <row r="35">
          <cell r="C35" t="str">
            <v>Fil a coudre</v>
          </cell>
          <cell r="F35" t="str">
            <v>RH</v>
          </cell>
          <cell r="G35" t="str">
            <v>U1000</v>
          </cell>
          <cell r="H35" t="str">
            <v>HGBV</v>
          </cell>
          <cell r="I35" t="str">
            <v>IRC</v>
          </cell>
          <cell r="J35" t="str">
            <v>Bt</v>
          </cell>
          <cell r="K35">
            <v>0</v>
          </cell>
          <cell r="L35">
            <v>4</v>
          </cell>
        </row>
        <row r="36">
          <cell r="C36" t="str">
            <v>Colorant bleu</v>
          </cell>
          <cell r="F36" t="str">
            <v>RH</v>
          </cell>
          <cell r="G36" t="str">
            <v>U1000</v>
          </cell>
          <cell r="H36" t="str">
            <v>HGBV</v>
          </cell>
          <cell r="I36" t="str">
            <v>IRC</v>
          </cell>
          <cell r="J36" t="str">
            <v>Carton</v>
          </cell>
          <cell r="K36">
            <v>0</v>
          </cell>
          <cell r="L36">
            <v>60</v>
          </cell>
        </row>
        <row r="37">
          <cell r="C37" t="str">
            <v>Grand bassin de 40Lt</v>
          </cell>
          <cell r="F37" t="str">
            <v>RH</v>
          </cell>
          <cell r="G37" t="str">
            <v>U1000</v>
          </cell>
          <cell r="H37" t="str">
            <v>HGBV</v>
          </cell>
          <cell r="I37" t="str">
            <v>IRC</v>
          </cell>
          <cell r="J37" t="str">
            <v>Pc</v>
          </cell>
          <cell r="K37">
            <v>0</v>
          </cell>
          <cell r="L37">
            <v>15</v>
          </cell>
        </row>
        <row r="38">
          <cell r="C38" t="str">
            <v>Botte en caoutchouc</v>
          </cell>
          <cell r="F38" t="str">
            <v>RH</v>
          </cell>
          <cell r="G38" t="str">
            <v>U1000</v>
          </cell>
          <cell r="H38" t="str">
            <v>OADM</v>
          </cell>
          <cell r="I38" t="str">
            <v>IRC</v>
          </cell>
          <cell r="J38" t="str">
            <v>Paire</v>
          </cell>
          <cell r="K38">
            <v>11</v>
          </cell>
          <cell r="L38">
            <v>9</v>
          </cell>
        </row>
        <row r="39">
          <cell r="C39" t="str">
            <v xml:space="preserve">Impermeable </v>
          </cell>
          <cell r="F39" t="str">
            <v>RH</v>
          </cell>
          <cell r="G39" t="str">
            <v>U1000</v>
          </cell>
          <cell r="H39" t="str">
            <v>OADM</v>
          </cell>
          <cell r="I39" t="str">
            <v>IRC</v>
          </cell>
          <cell r="J39" t="str">
            <v>Pc</v>
          </cell>
          <cell r="K39">
            <v>0</v>
          </cell>
          <cell r="L39">
            <v>8.5</v>
          </cell>
        </row>
        <row r="40">
          <cell r="C40" t="str">
            <v>Triplex</v>
          </cell>
          <cell r="D40" t="str">
            <v>3mm</v>
          </cell>
          <cell r="F40" t="str">
            <v>RH</v>
          </cell>
          <cell r="G40" t="str">
            <v>EX024</v>
          </cell>
          <cell r="H40" t="str">
            <v>LGDD</v>
          </cell>
          <cell r="I40" t="str">
            <v>SIDA</v>
          </cell>
          <cell r="J40" t="str">
            <v>PC</v>
          </cell>
          <cell r="K40">
            <v>0</v>
          </cell>
          <cell r="L40">
            <v>12.5</v>
          </cell>
        </row>
        <row r="41">
          <cell r="C41" t="str">
            <v>Tole ondulee</v>
          </cell>
          <cell r="D41" t="str">
            <v>BG30</v>
          </cell>
          <cell r="F41" t="str">
            <v>RH</v>
          </cell>
          <cell r="G41" t="str">
            <v>EX024</v>
          </cell>
          <cell r="H41" t="str">
            <v>LGDD</v>
          </cell>
          <cell r="I41" t="str">
            <v>SIDA</v>
          </cell>
          <cell r="J41" t="str">
            <v>PC</v>
          </cell>
          <cell r="K41">
            <v>0</v>
          </cell>
          <cell r="L41">
            <v>18</v>
          </cell>
        </row>
        <row r="42">
          <cell r="C42" t="str">
            <v>Aiguille a crocheter</v>
          </cell>
          <cell r="F42" t="str">
            <v>RH</v>
          </cell>
          <cell r="G42" t="str">
            <v>OD008</v>
          </cell>
          <cell r="H42" t="str">
            <v>OADM</v>
          </cell>
          <cell r="I42" t="str">
            <v>OPEN SQUARE</v>
          </cell>
          <cell r="J42" t="str">
            <v>PC</v>
          </cell>
          <cell r="K42">
            <v>214</v>
          </cell>
          <cell r="L42">
            <v>0.5</v>
          </cell>
        </row>
        <row r="43">
          <cell r="C43" t="str">
            <v>Bac savon</v>
          </cell>
          <cell r="D43" t="str">
            <v>Metallique</v>
          </cell>
          <cell r="F43" t="str">
            <v>RH</v>
          </cell>
          <cell r="G43" t="str">
            <v>0F267</v>
          </cell>
          <cell r="H43" t="str">
            <v>OADM</v>
          </cell>
          <cell r="I43" t="str">
            <v>GATES FONDATION</v>
          </cell>
          <cell r="J43" t="str">
            <v>PC</v>
          </cell>
          <cell r="K43">
            <v>1</v>
          </cell>
          <cell r="L43">
            <v>72</v>
          </cell>
        </row>
        <row r="44">
          <cell r="C44" t="str">
            <v>Bassin de 55 litres</v>
          </cell>
          <cell r="D44" t="str">
            <v>Plastique</v>
          </cell>
          <cell r="F44" t="str">
            <v>RH</v>
          </cell>
          <cell r="G44" t="str">
            <v>0F267</v>
          </cell>
          <cell r="H44" t="str">
            <v>OADM</v>
          </cell>
          <cell r="I44" t="str">
            <v>GATES FONDATION</v>
          </cell>
          <cell r="J44" t="str">
            <v>PC</v>
          </cell>
          <cell r="K44">
            <v>2</v>
          </cell>
          <cell r="L44">
            <v>9</v>
          </cell>
        </row>
        <row r="45">
          <cell r="C45" t="str">
            <v>Bicarbonate</v>
          </cell>
          <cell r="F45" t="str">
            <v>RH</v>
          </cell>
          <cell r="G45" t="str">
            <v>0F267</v>
          </cell>
          <cell r="H45" t="str">
            <v>OADM</v>
          </cell>
          <cell r="I45" t="str">
            <v>GATES FONDATION</v>
          </cell>
          <cell r="J45" t="str">
            <v>PC</v>
          </cell>
          <cell r="K45">
            <v>5</v>
          </cell>
          <cell r="L45">
            <v>2</v>
          </cell>
        </row>
        <row r="46">
          <cell r="C46" t="str">
            <v xml:space="preserve">Bidon rugide </v>
          </cell>
          <cell r="D46" t="str">
            <v>20 litres</v>
          </cell>
          <cell r="F46" t="str">
            <v>RH</v>
          </cell>
          <cell r="G46" t="str">
            <v>0F267</v>
          </cell>
          <cell r="H46" t="str">
            <v>OADM</v>
          </cell>
          <cell r="I46" t="str">
            <v>GATES FONDATION</v>
          </cell>
          <cell r="J46" t="str">
            <v>PC</v>
          </cell>
          <cell r="K46">
            <v>0</v>
          </cell>
          <cell r="L46">
            <v>5</v>
          </cell>
        </row>
        <row r="47">
          <cell r="C47" t="str">
            <v>Brouette de chantier</v>
          </cell>
          <cell r="F47" t="str">
            <v>RH</v>
          </cell>
          <cell r="G47" t="str">
            <v>0F267</v>
          </cell>
          <cell r="H47" t="str">
            <v>OADM</v>
          </cell>
          <cell r="I47" t="str">
            <v>GATES FONDATION</v>
          </cell>
          <cell r="J47" t="str">
            <v>PC</v>
          </cell>
          <cell r="K47">
            <v>2</v>
          </cell>
          <cell r="L47">
            <v>85</v>
          </cell>
        </row>
        <row r="48">
          <cell r="C48" t="str">
            <v>Cache nez</v>
          </cell>
          <cell r="D48" t="str">
            <v>Pour fabriquant</v>
          </cell>
          <cell r="F48" t="str">
            <v>RH</v>
          </cell>
          <cell r="G48" t="str">
            <v>0F267</v>
          </cell>
          <cell r="H48" t="str">
            <v>OADM</v>
          </cell>
          <cell r="I48" t="str">
            <v>GATES FONDATION</v>
          </cell>
          <cell r="J48" t="str">
            <v>PC</v>
          </cell>
          <cell r="K48">
            <v>40</v>
          </cell>
          <cell r="L48">
            <v>3</v>
          </cell>
        </row>
        <row r="49">
          <cell r="C49" t="str">
            <v>Ciseaux</v>
          </cell>
          <cell r="D49" t="str">
            <v>Couture</v>
          </cell>
          <cell r="F49" t="str">
            <v>RH</v>
          </cell>
          <cell r="G49" t="str">
            <v>0F267</v>
          </cell>
          <cell r="H49" t="str">
            <v>OADM</v>
          </cell>
          <cell r="I49" t="str">
            <v>GATES FONDATION</v>
          </cell>
          <cell r="J49" t="str">
            <v>PC</v>
          </cell>
          <cell r="K49">
            <v>22</v>
          </cell>
          <cell r="L49">
            <v>5</v>
          </cell>
        </row>
        <row r="50">
          <cell r="C50" t="str">
            <v>Colorant bleu</v>
          </cell>
          <cell r="F50" t="str">
            <v>RH</v>
          </cell>
          <cell r="G50" t="str">
            <v>0F267</v>
          </cell>
          <cell r="H50" t="str">
            <v>OADM</v>
          </cell>
          <cell r="I50" t="str">
            <v>GATES FONDATION</v>
          </cell>
          <cell r="J50" t="str">
            <v>KG</v>
          </cell>
          <cell r="K50">
            <v>4</v>
          </cell>
          <cell r="L50">
            <v>65</v>
          </cell>
        </row>
        <row r="51">
          <cell r="C51" t="str">
            <v>Peinture colorant</v>
          </cell>
          <cell r="F51" t="str">
            <v>RH</v>
          </cell>
          <cell r="G51" t="str">
            <v>0F267</v>
          </cell>
          <cell r="H51" t="str">
            <v>OADM</v>
          </cell>
          <cell r="I51" t="str">
            <v>GATES FONDATION</v>
          </cell>
          <cell r="J51" t="str">
            <v>KG</v>
          </cell>
          <cell r="K51">
            <v>0</v>
          </cell>
          <cell r="L51">
            <v>36</v>
          </cell>
        </row>
        <row r="52">
          <cell r="C52" t="str">
            <v>Sachet</v>
          </cell>
          <cell r="F52" t="str">
            <v>RH</v>
          </cell>
          <cell r="G52" t="str">
            <v>0F267</v>
          </cell>
          <cell r="H52" t="str">
            <v>OADM</v>
          </cell>
          <cell r="I52" t="str">
            <v>GATES FONDATION</v>
          </cell>
          <cell r="J52" t="str">
            <v>Pqt</v>
          </cell>
          <cell r="K52">
            <v>10</v>
          </cell>
          <cell r="L52">
            <v>2.5</v>
          </cell>
        </row>
        <row r="53">
          <cell r="C53" t="str">
            <v>Seau</v>
          </cell>
          <cell r="D53" t="str">
            <v>Plastique</v>
          </cell>
          <cell r="F53" t="str">
            <v>RH</v>
          </cell>
          <cell r="G53" t="str">
            <v>OD008</v>
          </cell>
          <cell r="H53" t="str">
            <v>OADM</v>
          </cell>
          <cell r="I53" t="str">
            <v>OPEN SQUARE</v>
          </cell>
          <cell r="J53" t="str">
            <v>PC</v>
          </cell>
          <cell r="K53">
            <v>3</v>
          </cell>
          <cell r="L53">
            <v>5</v>
          </cell>
        </row>
        <row r="54">
          <cell r="C54" t="str">
            <v>Soude coustique</v>
          </cell>
          <cell r="F54" t="str">
            <v>RH</v>
          </cell>
          <cell r="G54" t="str">
            <v>OD008</v>
          </cell>
          <cell r="H54" t="str">
            <v>OADM</v>
          </cell>
          <cell r="I54" t="str">
            <v>OPEN SQUARE</v>
          </cell>
          <cell r="J54" t="str">
            <v>KG</v>
          </cell>
          <cell r="K54">
            <v>0</v>
          </cell>
          <cell r="L54">
            <v>2</v>
          </cell>
        </row>
        <row r="55">
          <cell r="C55" t="str">
            <v>Tissu basin</v>
          </cell>
          <cell r="D55" t="str">
            <v>Blanc</v>
          </cell>
          <cell r="F55" t="str">
            <v>RH</v>
          </cell>
          <cell r="G55" t="str">
            <v>OD008</v>
          </cell>
          <cell r="H55" t="str">
            <v>OADM</v>
          </cell>
          <cell r="I55" t="str">
            <v>OPEN SQUARE</v>
          </cell>
          <cell r="J55" t="str">
            <v>Rlx</v>
          </cell>
          <cell r="K55">
            <v>2</v>
          </cell>
          <cell r="L55">
            <v>40</v>
          </cell>
        </row>
        <row r="56">
          <cell r="C56" t="str">
            <v xml:space="preserve">Tissu popeline  </v>
          </cell>
          <cell r="F56" t="str">
            <v>RH</v>
          </cell>
          <cell r="G56" t="str">
            <v>OD008</v>
          </cell>
          <cell r="H56" t="str">
            <v>OADM</v>
          </cell>
          <cell r="I56" t="str">
            <v>OPEN SQUARE</v>
          </cell>
          <cell r="J56" t="str">
            <v>Rlx</v>
          </cell>
          <cell r="K56">
            <v>46</v>
          </cell>
          <cell r="L56">
            <v>30</v>
          </cell>
        </row>
        <row r="57">
          <cell r="C57" t="str">
            <v>Trident</v>
          </cell>
          <cell r="D57" t="str">
            <v>En Fer trempe</v>
          </cell>
          <cell r="F57" t="str">
            <v>RH</v>
          </cell>
          <cell r="G57" t="str">
            <v>OD008</v>
          </cell>
          <cell r="H57" t="str">
            <v>OADM</v>
          </cell>
          <cell r="I57" t="str">
            <v>OPEN SQUARE</v>
          </cell>
          <cell r="J57" t="str">
            <v>PC</v>
          </cell>
          <cell r="K57">
            <v>98</v>
          </cell>
          <cell r="L57">
            <v>8</v>
          </cell>
        </row>
        <row r="58">
          <cell r="C58" t="str">
            <v>Ecumoire</v>
          </cell>
          <cell r="F58" t="str">
            <v>RH</v>
          </cell>
          <cell r="G58" t="str">
            <v>U1000</v>
          </cell>
          <cell r="H58" t="str">
            <v>OADM</v>
          </cell>
          <cell r="I58" t="str">
            <v>IRC</v>
          </cell>
          <cell r="J58" t="str">
            <v>PC</v>
          </cell>
          <cell r="K58">
            <v>0</v>
          </cell>
          <cell r="L58">
            <v>3</v>
          </cell>
        </row>
        <row r="59">
          <cell r="C59" t="str">
            <v>Gant de menage</v>
          </cell>
          <cell r="D59" t="str">
            <v>Noire</v>
          </cell>
          <cell r="F59" t="str">
            <v>RH</v>
          </cell>
          <cell r="G59" t="str">
            <v>U1000</v>
          </cell>
          <cell r="H59" t="str">
            <v>OADM</v>
          </cell>
          <cell r="I59" t="str">
            <v>IRC</v>
          </cell>
          <cell r="J59" t="str">
            <v>PC</v>
          </cell>
          <cell r="K59">
            <v>0</v>
          </cell>
          <cell r="L59">
            <v>4.5</v>
          </cell>
        </row>
        <row r="60">
          <cell r="C60" t="str">
            <v>Marmitte</v>
          </cell>
          <cell r="D60" t="str">
            <v>Grosse</v>
          </cell>
          <cell r="F60" t="str">
            <v>RH</v>
          </cell>
          <cell r="G60" t="str">
            <v>U1000</v>
          </cell>
          <cell r="H60" t="str">
            <v>OADM</v>
          </cell>
          <cell r="I60" t="str">
            <v>IRC</v>
          </cell>
          <cell r="J60" t="str">
            <v>PC</v>
          </cell>
          <cell r="K60">
            <v>0</v>
          </cell>
          <cell r="L60">
            <v>45</v>
          </cell>
        </row>
        <row r="61">
          <cell r="C61" t="str">
            <v>Houe</v>
          </cell>
          <cell r="F61" t="str">
            <v>RH</v>
          </cell>
          <cell r="G61" t="str">
            <v>U1000</v>
          </cell>
          <cell r="H61" t="str">
            <v>OADM</v>
          </cell>
          <cell r="I61" t="str">
            <v>IRC</v>
          </cell>
          <cell r="J61" t="str">
            <v>PC</v>
          </cell>
          <cell r="K61">
            <v>0</v>
          </cell>
          <cell r="L61">
            <v>4</v>
          </cell>
        </row>
        <row r="62">
          <cell r="C62" t="str">
            <v>Louche egoutoire</v>
          </cell>
          <cell r="F62" t="str">
            <v>RH</v>
          </cell>
          <cell r="G62" t="str">
            <v>U1000</v>
          </cell>
          <cell r="H62" t="str">
            <v>OADM</v>
          </cell>
          <cell r="I62" t="str">
            <v>IRC</v>
          </cell>
          <cell r="J62" t="str">
            <v>PC</v>
          </cell>
          <cell r="K62">
            <v>0</v>
          </cell>
          <cell r="L62">
            <v>4</v>
          </cell>
        </row>
        <row r="63">
          <cell r="C63" t="str">
            <v>Machette</v>
          </cell>
          <cell r="F63" t="str">
            <v>RH</v>
          </cell>
          <cell r="G63" t="str">
            <v>U1000</v>
          </cell>
          <cell r="H63" t="str">
            <v>OADM</v>
          </cell>
          <cell r="I63" t="str">
            <v>IRC</v>
          </cell>
          <cell r="J63" t="str">
            <v>PC</v>
          </cell>
          <cell r="K63">
            <v>0</v>
          </cell>
          <cell r="L63">
            <v>2.5</v>
          </cell>
        </row>
        <row r="64">
          <cell r="C64" t="str">
            <v>Megaphone MAX</v>
          </cell>
          <cell r="F64" t="str">
            <v>RH</v>
          </cell>
          <cell r="G64" t="str">
            <v>U1000</v>
          </cell>
          <cell r="H64" t="str">
            <v>OADM</v>
          </cell>
          <cell r="I64" t="str">
            <v>IRC</v>
          </cell>
          <cell r="J64" t="str">
            <v>PC</v>
          </cell>
          <cell r="K64">
            <v>0</v>
          </cell>
          <cell r="L64">
            <v>45</v>
          </cell>
        </row>
        <row r="65">
          <cell r="C65" t="str">
            <v>Registre de presence</v>
          </cell>
          <cell r="F65" t="str">
            <v>RH</v>
          </cell>
          <cell r="G65" t="str">
            <v>U1000</v>
          </cell>
          <cell r="H65" t="str">
            <v>OADM</v>
          </cell>
          <cell r="I65" t="str">
            <v>IRC</v>
          </cell>
          <cell r="J65" t="str">
            <v>PC</v>
          </cell>
          <cell r="K65">
            <v>0</v>
          </cell>
          <cell r="L65">
            <v>4</v>
          </cell>
        </row>
        <row r="66">
          <cell r="C66" t="str">
            <v>Alcool denature</v>
          </cell>
          <cell r="F66" t="str">
            <v>RH</v>
          </cell>
          <cell r="G66" t="str">
            <v>U1000</v>
          </cell>
          <cell r="H66" t="str">
            <v>OADM</v>
          </cell>
          <cell r="I66" t="str">
            <v>IRC</v>
          </cell>
          <cell r="J66" t="str">
            <v>FLACON</v>
          </cell>
          <cell r="K66">
            <v>0</v>
          </cell>
          <cell r="L66">
            <v>1</v>
          </cell>
        </row>
        <row r="67">
          <cell r="C67" t="str">
            <v>Beche</v>
          </cell>
          <cell r="D67" t="str">
            <v>Avec manche</v>
          </cell>
          <cell r="F67" t="str">
            <v>RH</v>
          </cell>
          <cell r="G67" t="str">
            <v>OD008</v>
          </cell>
          <cell r="H67" t="str">
            <v>OADM</v>
          </cell>
          <cell r="I67" t="str">
            <v>OPEN SQUARE</v>
          </cell>
          <cell r="J67" t="str">
            <v>PC</v>
          </cell>
          <cell r="K67">
            <v>41</v>
          </cell>
          <cell r="L67">
            <v>4</v>
          </cell>
        </row>
        <row r="68">
          <cell r="C68" t="str">
            <v>Rateau</v>
          </cell>
          <cell r="F68" t="str">
            <v>RH</v>
          </cell>
          <cell r="G68" t="str">
            <v>OD008</v>
          </cell>
          <cell r="H68" t="str">
            <v>OADM</v>
          </cell>
          <cell r="I68" t="str">
            <v>OPEN SQUARE</v>
          </cell>
          <cell r="J68" t="str">
            <v>PC</v>
          </cell>
          <cell r="K68">
            <v>20</v>
          </cell>
          <cell r="L68">
            <v>3.5</v>
          </cell>
        </row>
        <row r="69">
          <cell r="C69" t="str">
            <v>Rateau</v>
          </cell>
          <cell r="F69" t="str">
            <v>RH</v>
          </cell>
          <cell r="G69" t="str">
            <v>OD008</v>
          </cell>
          <cell r="H69" t="str">
            <v>OADM</v>
          </cell>
          <cell r="I69" t="str">
            <v>OPEN SQUARE</v>
          </cell>
          <cell r="J69" t="str">
            <v>PC</v>
          </cell>
          <cell r="K69">
            <v>9</v>
          </cell>
          <cell r="L69">
            <v>3.5</v>
          </cell>
        </row>
        <row r="70">
          <cell r="C70" t="str">
            <v>Aiguille a tricoter</v>
          </cell>
          <cell r="F70" t="str">
            <v>RH</v>
          </cell>
          <cell r="G70" t="str">
            <v>OD008</v>
          </cell>
          <cell r="H70" t="str">
            <v>OADM</v>
          </cell>
          <cell r="I70" t="str">
            <v>OPEN SQUARE</v>
          </cell>
          <cell r="J70" t="str">
            <v>PC</v>
          </cell>
          <cell r="K70">
            <v>0</v>
          </cell>
          <cell r="L70">
            <v>1</v>
          </cell>
        </row>
        <row r="71">
          <cell r="C71" t="str">
            <v>Aiguille a broder</v>
          </cell>
          <cell r="F71" t="str">
            <v>RH</v>
          </cell>
          <cell r="G71" t="str">
            <v>OD008</v>
          </cell>
          <cell r="H71" t="str">
            <v>OADM</v>
          </cell>
          <cell r="I71" t="str">
            <v>OPEN SQUARE</v>
          </cell>
          <cell r="J71" t="str">
            <v>BT</v>
          </cell>
          <cell r="K71">
            <v>35</v>
          </cell>
          <cell r="L71">
            <v>1</v>
          </cell>
        </row>
        <row r="72">
          <cell r="C72" t="str">
            <v>Boule de Fil</v>
          </cell>
          <cell r="F72" t="str">
            <v>RH</v>
          </cell>
          <cell r="G72" t="str">
            <v>OD008</v>
          </cell>
          <cell r="H72" t="str">
            <v>OADM</v>
          </cell>
          <cell r="I72" t="str">
            <v>OPEN SQUARE</v>
          </cell>
          <cell r="J72" t="str">
            <v>SACHET</v>
          </cell>
          <cell r="K72">
            <v>0</v>
          </cell>
          <cell r="L72">
            <v>5</v>
          </cell>
        </row>
        <row r="73">
          <cell r="C73" t="str">
            <v>Epingle de fixation</v>
          </cell>
          <cell r="F73" t="str">
            <v>RH</v>
          </cell>
          <cell r="G73" t="str">
            <v>OD008</v>
          </cell>
          <cell r="H73" t="str">
            <v>OADM</v>
          </cell>
          <cell r="I73" t="str">
            <v>OPEN SQUARE</v>
          </cell>
          <cell r="J73" t="str">
            <v>BT</v>
          </cell>
          <cell r="K73">
            <v>3</v>
          </cell>
          <cell r="L73">
            <v>2</v>
          </cell>
        </row>
        <row r="74">
          <cell r="C74" t="str">
            <v>Fil de broderie</v>
          </cell>
          <cell r="F74" t="str">
            <v>RH</v>
          </cell>
          <cell r="G74" t="str">
            <v>OD008</v>
          </cell>
          <cell r="H74" t="str">
            <v>OADM</v>
          </cell>
          <cell r="I74" t="str">
            <v>OPEN SQUARE</v>
          </cell>
          <cell r="J74" t="str">
            <v>BT</v>
          </cell>
          <cell r="K74">
            <v>84</v>
          </cell>
          <cell r="L74">
            <v>3.5</v>
          </cell>
        </row>
        <row r="75">
          <cell r="C75" t="str">
            <v>Tissu</v>
          </cell>
          <cell r="D75" t="str">
            <v>Popeline</v>
          </cell>
          <cell r="F75" t="str">
            <v>RH</v>
          </cell>
          <cell r="G75" t="str">
            <v>OD008</v>
          </cell>
          <cell r="H75" t="str">
            <v>OADM</v>
          </cell>
          <cell r="I75" t="str">
            <v>OPEN SQUARE</v>
          </cell>
          <cell r="J75" t="str">
            <v>Rlx</v>
          </cell>
          <cell r="K75">
            <v>46</v>
          </cell>
          <cell r="L75">
            <v>32</v>
          </cell>
        </row>
        <row r="76">
          <cell r="C76" t="str">
            <v>Houe</v>
          </cell>
          <cell r="F76" t="str">
            <v>RH</v>
          </cell>
          <cell r="G76" t="str">
            <v>OD008</v>
          </cell>
          <cell r="H76" t="str">
            <v>OADM</v>
          </cell>
          <cell r="I76" t="str">
            <v>OPEN SQUARE</v>
          </cell>
          <cell r="J76" t="str">
            <v>PC</v>
          </cell>
          <cell r="K76">
            <v>280</v>
          </cell>
          <cell r="L76">
            <v>2</v>
          </cell>
        </row>
        <row r="77">
          <cell r="C77" t="str">
            <v>Rateau</v>
          </cell>
          <cell r="F77" t="str">
            <v>RH</v>
          </cell>
          <cell r="G77" t="str">
            <v>OD008</v>
          </cell>
          <cell r="H77" t="str">
            <v>OADM</v>
          </cell>
          <cell r="I77" t="str">
            <v>OPEN SQUARE</v>
          </cell>
          <cell r="J77" t="str">
            <v>PC</v>
          </cell>
          <cell r="K77">
            <v>0</v>
          </cell>
          <cell r="L77">
            <v>2</v>
          </cell>
        </row>
        <row r="78">
          <cell r="C78" t="str">
            <v>Ttissus pour drap de lit</v>
          </cell>
          <cell r="D78" t="str">
            <v>Rouleau de 50metres</v>
          </cell>
          <cell r="F78" t="str">
            <v>RH</v>
          </cell>
          <cell r="G78" t="str">
            <v>DF045</v>
          </cell>
          <cell r="H78" t="str">
            <v>HEAL</v>
          </cell>
          <cell r="I78" t="str">
            <v>DFID</v>
          </cell>
          <cell r="J78" t="str">
            <v>Mt</v>
          </cell>
          <cell r="K78">
            <v>0</v>
          </cell>
          <cell r="L78">
            <v>3.5</v>
          </cell>
        </row>
        <row r="79">
          <cell r="C79" t="str">
            <v>Fil a coudre</v>
          </cell>
          <cell r="F79" t="str">
            <v>RH</v>
          </cell>
          <cell r="G79" t="str">
            <v>DF045</v>
          </cell>
          <cell r="H79" t="str">
            <v>HEAL</v>
          </cell>
          <cell r="I79" t="str">
            <v>DFID</v>
          </cell>
          <cell r="J79" t="str">
            <v>Pc</v>
          </cell>
          <cell r="K79">
            <v>0</v>
          </cell>
          <cell r="L79">
            <v>5</v>
          </cell>
        </row>
      </sheetData>
      <sheetData sheetId="3"/>
      <sheetData sheetId="4">
        <row r="11">
          <cell r="C11" t="str">
            <v>Acide pour batterie</v>
          </cell>
          <cell r="E11" t="str">
            <v>Produit Industriel</v>
          </cell>
          <cell r="F11" t="str">
            <v>ST</v>
          </cell>
          <cell r="G11" t="str">
            <v>GX594</v>
          </cell>
          <cell r="H11" t="str">
            <v>OADM</v>
          </cell>
          <cell r="I11" t="str">
            <v>UNICEF</v>
          </cell>
          <cell r="J11" t="str">
            <v>Litre</v>
          </cell>
          <cell r="K11">
            <v>20</v>
          </cell>
          <cell r="L11">
            <v>2.5</v>
          </cell>
        </row>
        <row r="12">
          <cell r="C12" t="str">
            <v>Graisse</v>
          </cell>
          <cell r="E12" t="str">
            <v>Produit Industriel</v>
          </cell>
          <cell r="F12" t="str">
            <v>ST</v>
          </cell>
          <cell r="G12" t="str">
            <v>DF040</v>
          </cell>
          <cell r="H12" t="str">
            <v>OADM</v>
          </cell>
          <cell r="I12" t="str">
            <v>DFID</v>
          </cell>
          <cell r="J12" t="str">
            <v>kg</v>
          </cell>
          <cell r="K12">
            <v>0</v>
          </cell>
          <cell r="L12">
            <v>4</v>
          </cell>
        </row>
        <row r="13">
          <cell r="C13" t="str">
            <v>Huile SAE90</v>
          </cell>
          <cell r="E13" t="str">
            <v>Produit Industriel</v>
          </cell>
          <cell r="F13" t="str">
            <v>ST</v>
          </cell>
          <cell r="G13" t="str">
            <v>GX572</v>
          </cell>
          <cell r="H13" t="str">
            <v>OADM</v>
          </cell>
          <cell r="I13" t="str">
            <v>UNICEF</v>
          </cell>
          <cell r="J13" t="str">
            <v>Litre</v>
          </cell>
          <cell r="K13">
            <v>193</v>
          </cell>
          <cell r="L13">
            <v>4.8</v>
          </cell>
        </row>
        <row r="14">
          <cell r="C14" t="str">
            <v>Huile SAE90</v>
          </cell>
          <cell r="E14" t="str">
            <v>Produit Industriel</v>
          </cell>
          <cell r="F14" t="str">
            <v>ST</v>
          </cell>
          <cell r="G14" t="str">
            <v>EX024</v>
          </cell>
          <cell r="H14" t="str">
            <v>OADM</v>
          </cell>
          <cell r="I14" t="str">
            <v>SIDA</v>
          </cell>
          <cell r="J14" t="str">
            <v>Litre</v>
          </cell>
          <cell r="K14">
            <v>0</v>
          </cell>
          <cell r="L14">
            <v>4</v>
          </cell>
        </row>
        <row r="15">
          <cell r="C15" t="str">
            <v>Huile hydraulique en boite de 1/2</v>
          </cell>
          <cell r="E15" t="str">
            <v xml:space="preserve"> </v>
          </cell>
          <cell r="F15" t="str">
            <v>ST</v>
          </cell>
          <cell r="G15" t="str">
            <v>DF045</v>
          </cell>
          <cell r="H15" t="str">
            <v>OADM</v>
          </cell>
          <cell r="I15" t="str">
            <v>DFID</v>
          </cell>
          <cell r="J15" t="str">
            <v>Litre</v>
          </cell>
          <cell r="K15">
            <v>0</v>
          </cell>
          <cell r="L15">
            <v>4</v>
          </cell>
        </row>
        <row r="16">
          <cell r="C16" t="str">
            <v>Eau distillee</v>
          </cell>
          <cell r="E16" t="str">
            <v>Produit Industriel</v>
          </cell>
          <cell r="F16" t="str">
            <v>ST</v>
          </cell>
          <cell r="G16" t="str">
            <v>OD008</v>
          </cell>
          <cell r="H16" t="str">
            <v>OADM</v>
          </cell>
          <cell r="I16" t="str">
            <v>OPEN SQUARE</v>
          </cell>
          <cell r="J16" t="str">
            <v>Litre</v>
          </cell>
          <cell r="K16">
            <v>29</v>
          </cell>
          <cell r="L16">
            <v>1</v>
          </cell>
        </row>
        <row r="17">
          <cell r="C17" t="str">
            <v>Gasoil</v>
          </cell>
          <cell r="E17" t="str">
            <v>Produit Industriel</v>
          </cell>
          <cell r="F17" t="str">
            <v>ST</v>
          </cell>
          <cell r="G17" t="str">
            <v>EX024</v>
          </cell>
          <cell r="H17" t="str">
            <v>OADM</v>
          </cell>
          <cell r="I17" t="str">
            <v>SIDA</v>
          </cell>
          <cell r="J17" t="str">
            <v>Litre</v>
          </cell>
          <cell r="K17">
            <v>0</v>
          </cell>
          <cell r="L17">
            <v>1.3</v>
          </cell>
        </row>
        <row r="18">
          <cell r="C18" t="str">
            <v>Gasoil</v>
          </cell>
          <cell r="E18" t="str">
            <v>Produit Industriel</v>
          </cell>
          <cell r="F18" t="str">
            <v>ST</v>
          </cell>
          <cell r="G18" t="str">
            <v>DF045</v>
          </cell>
          <cell r="H18" t="str">
            <v>OADM</v>
          </cell>
          <cell r="I18" t="str">
            <v>DFID</v>
          </cell>
          <cell r="J18" t="str">
            <v>Litre</v>
          </cell>
          <cell r="K18">
            <v>0</v>
          </cell>
          <cell r="L18">
            <v>1.3</v>
          </cell>
        </row>
        <row r="19">
          <cell r="C19" t="str">
            <v>Essence</v>
          </cell>
          <cell r="E19" t="str">
            <v>Produit Industriel</v>
          </cell>
          <cell r="F19" t="str">
            <v>ST</v>
          </cell>
          <cell r="G19" t="str">
            <v>DF040</v>
          </cell>
          <cell r="H19" t="str">
            <v>OADM</v>
          </cell>
          <cell r="I19" t="str">
            <v>DFID</v>
          </cell>
          <cell r="J19" t="str">
            <v>Litre</v>
          </cell>
          <cell r="K19">
            <v>0</v>
          </cell>
          <cell r="L19">
            <v>1.3</v>
          </cell>
        </row>
        <row r="20">
          <cell r="C20" t="str">
            <v>Gasoil</v>
          </cell>
          <cell r="E20" t="str">
            <v>Produit Industriel</v>
          </cell>
          <cell r="F20" t="str">
            <v>ST</v>
          </cell>
          <cell r="G20" t="str">
            <v>SV291</v>
          </cell>
          <cell r="H20" t="str">
            <v>OADM</v>
          </cell>
          <cell r="I20" t="str">
            <v>DEUTCH COOPERAT</v>
          </cell>
          <cell r="J20" t="str">
            <v>Litre</v>
          </cell>
          <cell r="K20">
            <v>0</v>
          </cell>
          <cell r="L20">
            <v>1.3</v>
          </cell>
        </row>
        <row r="21">
          <cell r="C21" t="str">
            <v>Essence</v>
          </cell>
          <cell r="E21" t="str">
            <v>Produit Industriel</v>
          </cell>
          <cell r="F21" t="str">
            <v>ST</v>
          </cell>
          <cell r="G21" t="str">
            <v>GX594</v>
          </cell>
          <cell r="H21" t="str">
            <v>OADM</v>
          </cell>
          <cell r="I21" t="str">
            <v>UNICEF</v>
          </cell>
          <cell r="J21" t="str">
            <v>Litre</v>
          </cell>
          <cell r="K21">
            <v>0</v>
          </cell>
          <cell r="L21">
            <v>1.3</v>
          </cell>
        </row>
        <row r="22">
          <cell r="C22" t="str">
            <v>Essence</v>
          </cell>
          <cell r="E22" t="str">
            <v>Produit Industriel</v>
          </cell>
          <cell r="F22" t="str">
            <v>ST</v>
          </cell>
          <cell r="G22" t="str">
            <v>GX572</v>
          </cell>
          <cell r="H22" t="str">
            <v>OADM</v>
          </cell>
          <cell r="I22" t="str">
            <v>UNICEF</v>
          </cell>
          <cell r="J22" t="str">
            <v>Litre</v>
          </cell>
          <cell r="K22">
            <v>0</v>
          </cell>
          <cell r="L22">
            <v>1.3</v>
          </cell>
        </row>
        <row r="23">
          <cell r="C23" t="str">
            <v>Huile SAE 40</v>
          </cell>
          <cell r="D23" t="str">
            <v>DIESEL</v>
          </cell>
          <cell r="E23" t="str">
            <v>Produit Industriel</v>
          </cell>
          <cell r="F23" t="str">
            <v>ST</v>
          </cell>
          <cell r="G23" t="str">
            <v>GX594</v>
          </cell>
          <cell r="H23" t="str">
            <v>OADM</v>
          </cell>
          <cell r="I23" t="str">
            <v>UNICEF</v>
          </cell>
          <cell r="J23" t="str">
            <v>Litre</v>
          </cell>
          <cell r="K23">
            <v>0</v>
          </cell>
          <cell r="L23">
            <v>6</v>
          </cell>
        </row>
        <row r="24">
          <cell r="C24" t="str">
            <v>Huile SAE 40</v>
          </cell>
          <cell r="D24" t="str">
            <v>DIESEL</v>
          </cell>
          <cell r="E24" t="str">
            <v>Produit Industriel</v>
          </cell>
          <cell r="F24" t="str">
            <v>ST</v>
          </cell>
          <cell r="G24" t="str">
            <v>DF045</v>
          </cell>
          <cell r="H24" t="str">
            <v>OADM</v>
          </cell>
          <cell r="I24" t="str">
            <v>DFID</v>
          </cell>
          <cell r="J24" t="str">
            <v>Litre</v>
          </cell>
          <cell r="K24">
            <v>0</v>
          </cell>
          <cell r="L24">
            <v>6</v>
          </cell>
        </row>
        <row r="25">
          <cell r="C25" t="str">
            <v>Huile SAE 40</v>
          </cell>
          <cell r="D25" t="str">
            <v>DIESEL</v>
          </cell>
          <cell r="E25" t="str">
            <v>Produit Industriel</v>
          </cell>
          <cell r="F25" t="str">
            <v>ST</v>
          </cell>
          <cell r="G25" t="str">
            <v>EX024</v>
          </cell>
          <cell r="H25" t="str">
            <v>OADM</v>
          </cell>
          <cell r="I25" t="str">
            <v>SIDA</v>
          </cell>
          <cell r="J25" t="str">
            <v>Litre</v>
          </cell>
          <cell r="K25">
            <v>0</v>
          </cell>
          <cell r="L25">
            <v>6</v>
          </cell>
        </row>
        <row r="26">
          <cell r="C26" t="str">
            <v>Huile SAE 40</v>
          </cell>
          <cell r="D26" t="str">
            <v>DIESEL</v>
          </cell>
          <cell r="E26" t="str">
            <v>Produit Industriel</v>
          </cell>
          <cell r="F26" t="str">
            <v>ST</v>
          </cell>
          <cell r="G26" t="str">
            <v>DF040</v>
          </cell>
          <cell r="H26" t="str">
            <v>OADM</v>
          </cell>
          <cell r="I26" t="str">
            <v>DFID</v>
          </cell>
          <cell r="J26" t="str">
            <v>Litre</v>
          </cell>
          <cell r="K26">
            <v>0</v>
          </cell>
          <cell r="L26">
            <v>6</v>
          </cell>
        </row>
        <row r="27">
          <cell r="C27" t="str">
            <v>Huile SAE 40</v>
          </cell>
          <cell r="D27" t="str">
            <v>DIESEL</v>
          </cell>
          <cell r="E27" t="str">
            <v>Produit Industriel</v>
          </cell>
          <cell r="F27" t="str">
            <v>ST</v>
          </cell>
          <cell r="G27" t="str">
            <v>GX572</v>
          </cell>
          <cell r="H27" t="str">
            <v>OADM</v>
          </cell>
          <cell r="I27" t="str">
            <v>UNICEF</v>
          </cell>
          <cell r="J27" t="str">
            <v>Litre</v>
          </cell>
          <cell r="K27">
            <v>0</v>
          </cell>
          <cell r="L27">
            <v>6</v>
          </cell>
        </row>
        <row r="28">
          <cell r="C28" t="str">
            <v>Huile SAE 40</v>
          </cell>
          <cell r="D28" t="str">
            <v>DIESEL</v>
          </cell>
          <cell r="E28" t="str">
            <v>Produit Industriel</v>
          </cell>
          <cell r="F28" t="str">
            <v>ST</v>
          </cell>
          <cell r="G28" t="str">
            <v>OD008</v>
          </cell>
          <cell r="H28" t="str">
            <v>OADM</v>
          </cell>
          <cell r="I28" t="str">
            <v>OPEN SQUARE</v>
          </cell>
          <cell r="J28" t="str">
            <v>Litre</v>
          </cell>
          <cell r="K28">
            <v>0</v>
          </cell>
          <cell r="L28">
            <v>6</v>
          </cell>
        </row>
        <row r="29">
          <cell r="C29" t="str">
            <v>Huile SAE 40</v>
          </cell>
          <cell r="D29" t="str">
            <v>ESSENCE</v>
          </cell>
          <cell r="E29" t="str">
            <v>Produit Industriel</v>
          </cell>
          <cell r="F29" t="str">
            <v>ST</v>
          </cell>
          <cell r="G29" t="str">
            <v>GX572</v>
          </cell>
          <cell r="H29" t="str">
            <v>OADM</v>
          </cell>
          <cell r="I29" t="str">
            <v>UNICEF</v>
          </cell>
          <cell r="J29" t="str">
            <v>Litre</v>
          </cell>
          <cell r="K29">
            <v>0</v>
          </cell>
          <cell r="L29">
            <v>5</v>
          </cell>
        </row>
        <row r="30">
          <cell r="C30" t="str">
            <v>Huile de frein</v>
          </cell>
          <cell r="E30" t="str">
            <v>Produit Industriel</v>
          </cell>
          <cell r="F30" t="str">
            <v>ST</v>
          </cell>
          <cell r="G30" t="str">
            <v>OD008</v>
          </cell>
          <cell r="H30" t="str">
            <v>OADM</v>
          </cell>
          <cell r="I30" t="str">
            <v>OPEN SQUARE</v>
          </cell>
          <cell r="J30" t="str">
            <v>BOITE</v>
          </cell>
          <cell r="K30">
            <v>0</v>
          </cell>
          <cell r="L30">
            <v>2</v>
          </cell>
        </row>
        <row r="31">
          <cell r="C31" t="str">
            <v>Huile de frein</v>
          </cell>
          <cell r="E31" t="str">
            <v>Produit Industriel</v>
          </cell>
          <cell r="F31" t="str">
            <v>ST</v>
          </cell>
          <cell r="G31" t="str">
            <v>EX024</v>
          </cell>
          <cell r="H31" t="str">
            <v>OADM</v>
          </cell>
          <cell r="I31" t="str">
            <v>SIDA</v>
          </cell>
          <cell r="J31" t="str">
            <v>BOITE</v>
          </cell>
          <cell r="K31">
            <v>0</v>
          </cell>
          <cell r="L31">
            <v>2</v>
          </cell>
        </row>
        <row r="32">
          <cell r="C32" t="str">
            <v>Essence</v>
          </cell>
          <cell r="E32" t="str">
            <v>Produit Industriel</v>
          </cell>
          <cell r="F32" t="str">
            <v>ST</v>
          </cell>
          <cell r="G32" t="str">
            <v>DF045</v>
          </cell>
          <cell r="H32" t="str">
            <v>OADM</v>
          </cell>
          <cell r="I32" t="str">
            <v>DFID</v>
          </cell>
          <cell r="J32" t="str">
            <v>Litre</v>
          </cell>
          <cell r="K32">
            <v>0</v>
          </cell>
          <cell r="L32">
            <v>1.3</v>
          </cell>
        </row>
        <row r="33">
          <cell r="C33" t="str">
            <v>Gasoil</v>
          </cell>
          <cell r="E33" t="str">
            <v>Produit Industriel</v>
          </cell>
          <cell r="F33" t="str">
            <v>ST</v>
          </cell>
          <cell r="G33" t="str">
            <v>U1000</v>
          </cell>
          <cell r="H33" t="str">
            <v>OADM</v>
          </cell>
          <cell r="I33" t="str">
            <v>IRC</v>
          </cell>
          <cell r="J33" t="str">
            <v>Litre</v>
          </cell>
          <cell r="K33">
            <v>6189</v>
          </cell>
          <cell r="L33">
            <v>1.38</v>
          </cell>
        </row>
        <row r="34">
          <cell r="C34" t="str">
            <v>Essence</v>
          </cell>
          <cell r="E34" t="str">
            <v>Produit Industriel</v>
          </cell>
          <cell r="F34" t="str">
            <v>ST</v>
          </cell>
          <cell r="G34" t="str">
            <v>U1000</v>
          </cell>
          <cell r="H34" t="str">
            <v>OADM</v>
          </cell>
          <cell r="I34" t="str">
            <v>IRC</v>
          </cell>
          <cell r="J34" t="str">
            <v>Litre</v>
          </cell>
          <cell r="K34">
            <v>1702</v>
          </cell>
          <cell r="L34">
            <v>1.38</v>
          </cell>
        </row>
        <row r="35">
          <cell r="C35" t="str">
            <v>Gasoil</v>
          </cell>
          <cell r="E35" t="str">
            <v>Produit Industriel</v>
          </cell>
          <cell r="F35" t="str">
            <v>ST</v>
          </cell>
          <cell r="G35" t="str">
            <v>GX594</v>
          </cell>
          <cell r="H35" t="str">
            <v>OADM</v>
          </cell>
          <cell r="I35" t="str">
            <v>UNICEF</v>
          </cell>
          <cell r="J35" t="str">
            <v>Litre</v>
          </cell>
          <cell r="K35">
            <v>0</v>
          </cell>
          <cell r="L35">
            <v>1.32</v>
          </cell>
        </row>
        <row r="36">
          <cell r="C36" t="str">
            <v xml:space="preserve">Huile moteur  </v>
          </cell>
          <cell r="D36" t="str">
            <v>SAE 540</v>
          </cell>
          <cell r="E36" t="str">
            <v>Produit Industriel</v>
          </cell>
          <cell r="F36" t="str">
            <v>ST</v>
          </cell>
          <cell r="G36" t="str">
            <v>U1000</v>
          </cell>
          <cell r="H36" t="str">
            <v>OADM</v>
          </cell>
          <cell r="I36" t="str">
            <v>IRC</v>
          </cell>
          <cell r="J36" t="str">
            <v>Litre</v>
          </cell>
          <cell r="K36">
            <v>789</v>
          </cell>
          <cell r="L36">
            <v>3.2570000000000001</v>
          </cell>
        </row>
        <row r="37">
          <cell r="C37" t="str">
            <v xml:space="preserve">Huile moteur  </v>
          </cell>
          <cell r="D37" t="str">
            <v>SAE 40</v>
          </cell>
          <cell r="E37" t="str">
            <v>Produit Industriel</v>
          </cell>
          <cell r="F37" t="str">
            <v>ST</v>
          </cell>
          <cell r="G37" t="str">
            <v>U1000</v>
          </cell>
          <cell r="H37" t="str">
            <v>OADM</v>
          </cell>
          <cell r="I37" t="str">
            <v>IRC</v>
          </cell>
          <cell r="J37" t="str">
            <v>Litre</v>
          </cell>
          <cell r="K37">
            <v>592</v>
          </cell>
          <cell r="L37">
            <v>3.419</v>
          </cell>
        </row>
        <row r="38">
          <cell r="C38" t="str">
            <v xml:space="preserve">Graisse </v>
          </cell>
          <cell r="D38" t="str">
            <v>400 gr</v>
          </cell>
          <cell r="E38" t="str">
            <v>Produit Industriel</v>
          </cell>
          <cell r="F38" t="str">
            <v>ST</v>
          </cell>
          <cell r="G38" t="str">
            <v>U1000</v>
          </cell>
          <cell r="H38" t="str">
            <v>OADM</v>
          </cell>
          <cell r="I38" t="str">
            <v>IRC</v>
          </cell>
          <cell r="J38" t="str">
            <v>BOITE</v>
          </cell>
          <cell r="K38">
            <v>38</v>
          </cell>
          <cell r="L38">
            <v>5</v>
          </cell>
        </row>
        <row r="39">
          <cell r="C39" t="str">
            <v xml:space="preserve">Huile Hydraulique  </v>
          </cell>
          <cell r="D39" t="str">
            <v>0.5 litres</v>
          </cell>
          <cell r="E39" t="str">
            <v>Produit Industriel</v>
          </cell>
          <cell r="F39" t="str">
            <v>ST</v>
          </cell>
          <cell r="G39" t="str">
            <v>U1000</v>
          </cell>
          <cell r="H39" t="str">
            <v>OADM</v>
          </cell>
          <cell r="I39" t="str">
            <v>IRC</v>
          </cell>
          <cell r="J39" t="str">
            <v>BOITE</v>
          </cell>
          <cell r="K39">
            <v>143</v>
          </cell>
          <cell r="L39">
            <v>8</v>
          </cell>
        </row>
        <row r="40">
          <cell r="C40" t="str">
            <v>Huile de frein</v>
          </cell>
          <cell r="D40" t="str">
            <v>0.2 litre</v>
          </cell>
          <cell r="E40" t="str">
            <v>Produit Industriel</v>
          </cell>
          <cell r="F40" t="str">
            <v>ST</v>
          </cell>
          <cell r="G40" t="str">
            <v>U1000</v>
          </cell>
          <cell r="H40" t="str">
            <v>OADM</v>
          </cell>
          <cell r="I40" t="str">
            <v>IRC</v>
          </cell>
          <cell r="J40" t="str">
            <v>BOITE</v>
          </cell>
          <cell r="K40">
            <v>37</v>
          </cell>
          <cell r="L40">
            <v>3</v>
          </cell>
        </row>
      </sheetData>
      <sheetData sheetId="5"/>
      <sheetData sheetId="6">
        <row r="11">
          <cell r="C11" t="str">
            <v>Reliure Module</v>
          </cell>
          <cell r="D11" t="str">
            <v>Supervision</v>
          </cell>
          <cell r="F11" t="str">
            <v>C1</v>
          </cell>
          <cell r="G11" t="str">
            <v>OF201</v>
          </cell>
          <cell r="H11" t="str">
            <v>HEAL</v>
          </cell>
          <cell r="I11" t="str">
            <v>RAISE</v>
          </cell>
          <cell r="J11" t="str">
            <v>Modul</v>
          </cell>
          <cell r="K11">
            <v>0</v>
          </cell>
          <cell r="L11">
            <v>9.56</v>
          </cell>
        </row>
        <row r="12">
          <cell r="C12" t="str">
            <v>Bloc note A4</v>
          </cell>
          <cell r="D12" t="str">
            <v>Quadrille</v>
          </cell>
          <cell r="F12" t="str">
            <v>C1</v>
          </cell>
          <cell r="G12" t="str">
            <v>U1000</v>
          </cell>
          <cell r="H12" t="str">
            <v>OADM</v>
          </cell>
          <cell r="I12" t="str">
            <v>IRC</v>
          </cell>
          <cell r="J12" t="str">
            <v>Pc</v>
          </cell>
          <cell r="K12">
            <v>0</v>
          </cell>
          <cell r="L12">
            <v>1.5</v>
          </cell>
        </row>
        <row r="13">
          <cell r="C13" t="str">
            <v>Marqueur Snowman</v>
          </cell>
          <cell r="D13" t="str">
            <v>(bte de 12Pc)</v>
          </cell>
          <cell r="F13" t="str">
            <v>C1</v>
          </cell>
          <cell r="G13" t="str">
            <v>U1000</v>
          </cell>
          <cell r="H13" t="str">
            <v>OADM</v>
          </cell>
          <cell r="I13" t="str">
            <v>IRC</v>
          </cell>
          <cell r="J13" t="str">
            <v>Bt</v>
          </cell>
          <cell r="K13">
            <v>0</v>
          </cell>
          <cell r="L13">
            <v>3</v>
          </cell>
        </row>
        <row r="14">
          <cell r="C14" t="str">
            <v>Patte a coller</v>
          </cell>
          <cell r="F14" t="str">
            <v>C1</v>
          </cell>
          <cell r="G14" t="str">
            <v>U1000</v>
          </cell>
          <cell r="H14" t="str">
            <v>OADM</v>
          </cell>
          <cell r="I14" t="str">
            <v>IRC</v>
          </cell>
          <cell r="J14" t="str">
            <v>Bt</v>
          </cell>
          <cell r="K14">
            <v>4</v>
          </cell>
          <cell r="L14">
            <v>2</v>
          </cell>
        </row>
        <row r="15">
          <cell r="C15" t="str">
            <v>Flip chart</v>
          </cell>
          <cell r="F15" t="str">
            <v>C1</v>
          </cell>
          <cell r="G15" t="str">
            <v>U1000</v>
          </cell>
          <cell r="H15" t="str">
            <v>OADM</v>
          </cell>
          <cell r="I15" t="str">
            <v>IRC</v>
          </cell>
          <cell r="J15" t="str">
            <v>Rame</v>
          </cell>
          <cell r="K15">
            <v>0</v>
          </cell>
          <cell r="L15">
            <v>9</v>
          </cell>
        </row>
        <row r="16">
          <cell r="C16" t="str">
            <v>Carte d'appel ZAIN</v>
          </cell>
          <cell r="D16" t="str">
            <v>500 Unites</v>
          </cell>
          <cell r="F16" t="str">
            <v>C1</v>
          </cell>
          <cell r="G16" t="str">
            <v>DF040</v>
          </cell>
          <cell r="H16" t="str">
            <v>LGDD</v>
          </cell>
          <cell r="I16" t="str">
            <v>DFID</v>
          </cell>
          <cell r="J16" t="str">
            <v>Carte</v>
          </cell>
          <cell r="K16">
            <v>0</v>
          </cell>
          <cell r="L16">
            <v>4.75</v>
          </cell>
        </row>
        <row r="17">
          <cell r="C17" t="str">
            <v>Carte d'appel ZAIN</v>
          </cell>
          <cell r="D17" t="str">
            <v>500 Unites</v>
          </cell>
          <cell r="F17" t="str">
            <v>C1</v>
          </cell>
          <cell r="G17" t="str">
            <v>GX594</v>
          </cell>
          <cell r="H17" t="str">
            <v>OADM</v>
          </cell>
          <cell r="I17" t="str">
            <v>UNICEF</v>
          </cell>
          <cell r="J17" t="str">
            <v>Carte</v>
          </cell>
          <cell r="K17">
            <v>0</v>
          </cell>
          <cell r="L17">
            <v>4.75</v>
          </cell>
        </row>
        <row r="18">
          <cell r="C18" t="str">
            <v>Carte d'appel ZAIN</v>
          </cell>
          <cell r="D18" t="str">
            <v>500 Unites</v>
          </cell>
          <cell r="F18" t="str">
            <v>C1</v>
          </cell>
          <cell r="G18" t="str">
            <v>OD008</v>
          </cell>
          <cell r="H18" t="str">
            <v>OADM</v>
          </cell>
          <cell r="I18" t="str">
            <v>OPEN SQUARE</v>
          </cell>
          <cell r="J18" t="str">
            <v>Carte</v>
          </cell>
          <cell r="K18">
            <v>0</v>
          </cell>
          <cell r="L18">
            <v>4.75</v>
          </cell>
        </row>
        <row r="19">
          <cell r="C19" t="str">
            <v xml:space="preserve">Farde a rabat </v>
          </cell>
          <cell r="D19" t="str">
            <v>en plastique</v>
          </cell>
          <cell r="F19" t="str">
            <v>C1</v>
          </cell>
          <cell r="G19" t="str">
            <v>U1000</v>
          </cell>
          <cell r="H19" t="str">
            <v>OADM</v>
          </cell>
          <cell r="I19" t="str">
            <v>IRC</v>
          </cell>
          <cell r="J19" t="str">
            <v>Pc</v>
          </cell>
          <cell r="K19">
            <v>0</v>
          </cell>
          <cell r="L19">
            <v>1.8</v>
          </cell>
        </row>
        <row r="20">
          <cell r="C20" t="str">
            <v>Toner pour photocopieuse</v>
          </cell>
          <cell r="D20" t="str">
            <v>IR2016</v>
          </cell>
          <cell r="F20" t="str">
            <v>C1</v>
          </cell>
          <cell r="G20" t="str">
            <v>EX024</v>
          </cell>
          <cell r="H20" t="str">
            <v>OADM</v>
          </cell>
          <cell r="I20" t="str">
            <v>SIDA</v>
          </cell>
          <cell r="J20" t="str">
            <v>Pc</v>
          </cell>
          <cell r="K20">
            <v>0</v>
          </cell>
          <cell r="L20">
            <v>55</v>
          </cell>
        </row>
        <row r="21">
          <cell r="C21" t="str">
            <v>Toner pour photocopieuse</v>
          </cell>
          <cell r="D21" t="str">
            <v>PC 300/340</v>
          </cell>
          <cell r="F21" t="str">
            <v>C1</v>
          </cell>
          <cell r="G21" t="str">
            <v>DF045</v>
          </cell>
          <cell r="H21" t="str">
            <v>OADM</v>
          </cell>
          <cell r="I21" t="str">
            <v>DFID</v>
          </cell>
          <cell r="J21" t="str">
            <v>Pc</v>
          </cell>
          <cell r="K21">
            <v>0</v>
          </cell>
          <cell r="L21">
            <v>140</v>
          </cell>
        </row>
        <row r="22">
          <cell r="C22" t="str">
            <v>Cartouche imprimante</v>
          </cell>
          <cell r="D22" t="str">
            <v>Laserjet 92A</v>
          </cell>
          <cell r="F22" t="str">
            <v>C1</v>
          </cell>
          <cell r="G22" t="str">
            <v>GX572</v>
          </cell>
          <cell r="H22" t="str">
            <v>OADM</v>
          </cell>
          <cell r="I22" t="str">
            <v>UNICEF</v>
          </cell>
          <cell r="J22" t="str">
            <v>Pc</v>
          </cell>
          <cell r="K22">
            <v>283</v>
          </cell>
          <cell r="L22">
            <v>90</v>
          </cell>
        </row>
        <row r="23">
          <cell r="C23" t="str">
            <v>Classeur a levier</v>
          </cell>
          <cell r="F23" t="str">
            <v>C1</v>
          </cell>
          <cell r="G23" t="str">
            <v>GX572</v>
          </cell>
          <cell r="H23" t="str">
            <v>OADM</v>
          </cell>
          <cell r="I23" t="str">
            <v>UNICEF</v>
          </cell>
          <cell r="J23" t="str">
            <v>Pc</v>
          </cell>
          <cell r="K23">
            <v>283</v>
          </cell>
          <cell r="L23">
            <v>1.6</v>
          </cell>
        </row>
        <row r="24">
          <cell r="C24" t="str">
            <v>Agrafeuse FIS</v>
          </cell>
          <cell r="D24" t="str">
            <v>GM</v>
          </cell>
          <cell r="F24" t="str">
            <v>C1</v>
          </cell>
          <cell r="G24" t="str">
            <v>GX572</v>
          </cell>
          <cell r="H24" t="str">
            <v>OADM</v>
          </cell>
          <cell r="I24" t="str">
            <v>UNICEF</v>
          </cell>
          <cell r="J24" t="str">
            <v>Pc</v>
          </cell>
          <cell r="K24">
            <v>3</v>
          </cell>
          <cell r="L24">
            <v>30</v>
          </cell>
        </row>
        <row r="25">
          <cell r="C25" t="str">
            <v>Ecritoire</v>
          </cell>
          <cell r="F25" t="str">
            <v>C1</v>
          </cell>
          <cell r="G25" t="str">
            <v>GX594</v>
          </cell>
          <cell r="H25" t="str">
            <v>OADM</v>
          </cell>
          <cell r="I25" t="str">
            <v>UNICEF</v>
          </cell>
          <cell r="J25" t="str">
            <v>Pc</v>
          </cell>
          <cell r="K25">
            <v>20</v>
          </cell>
          <cell r="L25">
            <v>1.8</v>
          </cell>
        </row>
        <row r="26">
          <cell r="C26" t="str">
            <v>Scotch adhesif</v>
          </cell>
          <cell r="D26" t="str">
            <v>collant au mur</v>
          </cell>
          <cell r="F26" t="str">
            <v>C1</v>
          </cell>
          <cell r="G26" t="str">
            <v>U1000</v>
          </cell>
          <cell r="H26" t="str">
            <v>OADM</v>
          </cell>
          <cell r="I26" t="str">
            <v>IRC</v>
          </cell>
          <cell r="J26" t="str">
            <v>Pc</v>
          </cell>
          <cell r="K26">
            <v>0</v>
          </cell>
          <cell r="L26">
            <v>1.5</v>
          </cell>
        </row>
        <row r="27">
          <cell r="C27" t="str">
            <v>Papier duplicateur A4</v>
          </cell>
          <cell r="D27" t="str">
            <v>Double AA</v>
          </cell>
          <cell r="F27" t="str">
            <v>C1</v>
          </cell>
          <cell r="G27" t="str">
            <v>U1000</v>
          </cell>
          <cell r="H27" t="str">
            <v>OADM</v>
          </cell>
          <cell r="I27" t="str">
            <v>IRC</v>
          </cell>
          <cell r="J27" t="str">
            <v>Rame</v>
          </cell>
          <cell r="K27">
            <v>0</v>
          </cell>
          <cell r="L27">
            <v>6</v>
          </cell>
        </row>
        <row r="28">
          <cell r="C28" t="str">
            <v>Flip chart blanc</v>
          </cell>
          <cell r="D28" t="str">
            <v>rame de 50 pieces</v>
          </cell>
          <cell r="F28" t="str">
            <v>C1</v>
          </cell>
          <cell r="G28" t="str">
            <v>U1000</v>
          </cell>
          <cell r="H28" t="str">
            <v>OADM</v>
          </cell>
          <cell r="I28" t="str">
            <v>IRC</v>
          </cell>
          <cell r="J28" t="str">
            <v>Rame</v>
          </cell>
          <cell r="K28">
            <v>0</v>
          </cell>
          <cell r="L28">
            <v>9</v>
          </cell>
        </row>
        <row r="29">
          <cell r="C29" t="str">
            <v>Stylos bleu</v>
          </cell>
          <cell r="D29" t="str">
            <v>boite de 50 pieces</v>
          </cell>
          <cell r="F29" t="str">
            <v>C1</v>
          </cell>
          <cell r="G29" t="str">
            <v>U1000</v>
          </cell>
          <cell r="H29" t="str">
            <v>OADM</v>
          </cell>
          <cell r="I29" t="str">
            <v>IRC</v>
          </cell>
          <cell r="J29" t="str">
            <v>Btes</v>
          </cell>
          <cell r="K29">
            <v>0</v>
          </cell>
          <cell r="L29">
            <v>6</v>
          </cell>
        </row>
        <row r="30">
          <cell r="C30" t="str">
            <v>Cahier ministre A4</v>
          </cell>
          <cell r="D30" t="str">
            <v>Fis</v>
          </cell>
          <cell r="F30" t="str">
            <v>C1</v>
          </cell>
          <cell r="G30" t="str">
            <v>U1000</v>
          </cell>
          <cell r="H30" t="str">
            <v>OADM</v>
          </cell>
          <cell r="I30" t="str">
            <v>IRC</v>
          </cell>
          <cell r="J30" t="str">
            <v>Pc</v>
          </cell>
          <cell r="K30">
            <v>72</v>
          </cell>
          <cell r="L30">
            <v>2.8</v>
          </cell>
        </row>
        <row r="31">
          <cell r="C31" t="str">
            <v>Marqueur Snow mann</v>
          </cell>
          <cell r="D31" t="str">
            <v>Boite de 12 pieces</v>
          </cell>
          <cell r="F31" t="str">
            <v>C1</v>
          </cell>
          <cell r="G31" t="str">
            <v>U1000</v>
          </cell>
          <cell r="H31" t="str">
            <v>OADM</v>
          </cell>
          <cell r="I31" t="str">
            <v>IRC</v>
          </cell>
          <cell r="J31" t="str">
            <v>Btes</v>
          </cell>
          <cell r="K31">
            <v>0</v>
          </cell>
          <cell r="L31">
            <v>2.5</v>
          </cell>
        </row>
        <row r="32">
          <cell r="C32" t="str">
            <v>Cahier 96 pages</v>
          </cell>
          <cell r="D32" t="str">
            <v>1/2 Brouillon</v>
          </cell>
          <cell r="F32" t="str">
            <v>C1</v>
          </cell>
          <cell r="G32" t="str">
            <v>U1000</v>
          </cell>
          <cell r="H32" t="str">
            <v>OADM</v>
          </cell>
          <cell r="I32" t="str">
            <v>IRC</v>
          </cell>
          <cell r="J32" t="str">
            <v>Dz</v>
          </cell>
          <cell r="K32">
            <v>0</v>
          </cell>
          <cell r="L32">
            <v>1.8</v>
          </cell>
        </row>
        <row r="33">
          <cell r="C33" t="str">
            <v>Cahier Kasuku</v>
          </cell>
          <cell r="F33" t="str">
            <v>C1</v>
          </cell>
          <cell r="G33" t="str">
            <v>U1000</v>
          </cell>
          <cell r="H33" t="str">
            <v>OADM</v>
          </cell>
          <cell r="I33" t="str">
            <v>IRC</v>
          </cell>
          <cell r="J33" t="str">
            <v>Dz</v>
          </cell>
          <cell r="K33">
            <v>0</v>
          </cell>
          <cell r="L33">
            <v>0.6</v>
          </cell>
        </row>
        <row r="34">
          <cell r="C34" t="str">
            <v>Ecritoire</v>
          </cell>
          <cell r="F34" t="str">
            <v>C1</v>
          </cell>
          <cell r="G34" t="str">
            <v>GX594</v>
          </cell>
          <cell r="H34" t="str">
            <v>OADM</v>
          </cell>
          <cell r="I34" t="str">
            <v>UNICEF</v>
          </cell>
          <cell r="J34" t="str">
            <v>Pc</v>
          </cell>
          <cell r="K34">
            <v>10</v>
          </cell>
          <cell r="L34">
            <v>1.8</v>
          </cell>
        </row>
        <row r="35">
          <cell r="C35" t="str">
            <v>Flip chart</v>
          </cell>
          <cell r="D35" t="str">
            <v>rame de 50 pieces</v>
          </cell>
          <cell r="F35" t="str">
            <v>C1</v>
          </cell>
          <cell r="G35" t="str">
            <v>GX594</v>
          </cell>
          <cell r="H35" t="str">
            <v>OADM</v>
          </cell>
          <cell r="I35" t="str">
            <v>UNICEF</v>
          </cell>
          <cell r="J35" t="str">
            <v>Rame</v>
          </cell>
          <cell r="K35">
            <v>0</v>
          </cell>
          <cell r="L35">
            <v>7</v>
          </cell>
        </row>
        <row r="36">
          <cell r="C36" t="str">
            <v>Calculatrice</v>
          </cell>
          <cell r="D36" t="str">
            <v>digital 12chiffres</v>
          </cell>
          <cell r="F36" t="str">
            <v>C1</v>
          </cell>
          <cell r="G36" t="str">
            <v>GX594</v>
          </cell>
          <cell r="H36" t="str">
            <v>OADM</v>
          </cell>
          <cell r="I36" t="str">
            <v>UNICEF</v>
          </cell>
          <cell r="J36" t="str">
            <v>Pc</v>
          </cell>
          <cell r="K36">
            <v>14</v>
          </cell>
          <cell r="L36">
            <v>6</v>
          </cell>
        </row>
        <row r="37">
          <cell r="C37" t="str">
            <v xml:space="preserve">Farde a tringle en plastique </v>
          </cell>
          <cell r="F37" t="str">
            <v>C1</v>
          </cell>
          <cell r="G37" t="str">
            <v>DF045</v>
          </cell>
          <cell r="H37" t="str">
            <v>OADM</v>
          </cell>
          <cell r="I37" t="str">
            <v>DFID</v>
          </cell>
          <cell r="J37" t="str">
            <v>Pc</v>
          </cell>
          <cell r="K37">
            <v>145</v>
          </cell>
          <cell r="L37">
            <v>0.6</v>
          </cell>
        </row>
        <row r="38">
          <cell r="C38" t="str">
            <v>Papier duplicateur A4</v>
          </cell>
          <cell r="D38" t="str">
            <v>DoubleAA</v>
          </cell>
          <cell r="F38" t="str">
            <v>C1</v>
          </cell>
          <cell r="G38" t="str">
            <v>DF045</v>
          </cell>
          <cell r="H38" t="str">
            <v>OADM</v>
          </cell>
          <cell r="I38" t="str">
            <v>DFID</v>
          </cell>
          <cell r="J38" t="str">
            <v>Rame</v>
          </cell>
          <cell r="K38">
            <v>0</v>
          </cell>
          <cell r="L38">
            <v>5.8</v>
          </cell>
        </row>
        <row r="39">
          <cell r="C39" t="str">
            <v>Papier duplicateur A4</v>
          </cell>
          <cell r="D39" t="str">
            <v>DoubleAA</v>
          </cell>
          <cell r="F39" t="str">
            <v>C1</v>
          </cell>
          <cell r="G39" t="str">
            <v>EX024</v>
          </cell>
          <cell r="H39" t="str">
            <v>OADM</v>
          </cell>
          <cell r="I39" t="str">
            <v>SIDA</v>
          </cell>
          <cell r="J39" t="str">
            <v>Rame</v>
          </cell>
          <cell r="K39">
            <v>0</v>
          </cell>
          <cell r="L39">
            <v>5.8</v>
          </cell>
        </row>
        <row r="40">
          <cell r="C40" t="str">
            <v>Cahier ministre A4</v>
          </cell>
          <cell r="F40" t="str">
            <v>C1</v>
          </cell>
          <cell r="G40" t="str">
            <v>DF045</v>
          </cell>
          <cell r="H40" t="str">
            <v>OADM</v>
          </cell>
          <cell r="I40" t="str">
            <v>DFID</v>
          </cell>
          <cell r="J40" t="str">
            <v>Pc</v>
          </cell>
          <cell r="K40">
            <v>5</v>
          </cell>
          <cell r="L40">
            <v>2.5</v>
          </cell>
        </row>
        <row r="41">
          <cell r="C41" t="str">
            <v>Attache tout</v>
          </cell>
          <cell r="D41" t="str">
            <v>32mm</v>
          </cell>
          <cell r="F41" t="str">
            <v>C1</v>
          </cell>
          <cell r="G41" t="str">
            <v>DF045</v>
          </cell>
          <cell r="H41" t="str">
            <v>OADM</v>
          </cell>
          <cell r="I41" t="str">
            <v>DFID</v>
          </cell>
          <cell r="J41" t="str">
            <v>Bt</v>
          </cell>
          <cell r="K41">
            <v>9</v>
          </cell>
          <cell r="L41">
            <v>3</v>
          </cell>
        </row>
        <row r="42">
          <cell r="C42" t="str">
            <v>Bloc note A5</v>
          </cell>
          <cell r="D42" t="str">
            <v>Quadrille</v>
          </cell>
          <cell r="F42" t="str">
            <v>C1</v>
          </cell>
          <cell r="G42" t="str">
            <v>DF045</v>
          </cell>
          <cell r="H42" t="str">
            <v>OADM</v>
          </cell>
          <cell r="I42" t="str">
            <v>DFID</v>
          </cell>
          <cell r="J42" t="str">
            <v>Pc</v>
          </cell>
          <cell r="K42">
            <v>0</v>
          </cell>
          <cell r="L42">
            <v>0.5</v>
          </cell>
        </row>
        <row r="43">
          <cell r="C43" t="str">
            <v>Papier photo A4</v>
          </cell>
          <cell r="D43" t="str">
            <v>EPSON INK JET</v>
          </cell>
          <cell r="F43" t="str">
            <v>C1</v>
          </cell>
          <cell r="G43" t="str">
            <v>GX594</v>
          </cell>
          <cell r="H43" t="str">
            <v>OADM</v>
          </cell>
          <cell r="I43" t="str">
            <v>UNICEF</v>
          </cell>
          <cell r="J43" t="str">
            <v>Rame</v>
          </cell>
          <cell r="K43">
            <v>0</v>
          </cell>
          <cell r="L43">
            <v>14</v>
          </cell>
        </row>
        <row r="44">
          <cell r="C44" t="str">
            <v>Scotch adhesif</v>
          </cell>
          <cell r="F44" t="str">
            <v>C1</v>
          </cell>
          <cell r="G44" t="str">
            <v>DF045</v>
          </cell>
          <cell r="H44" t="str">
            <v>OADM</v>
          </cell>
          <cell r="I44" t="str">
            <v>DFID</v>
          </cell>
          <cell r="J44" t="str">
            <v>Pc</v>
          </cell>
          <cell r="K44">
            <v>0</v>
          </cell>
          <cell r="L44">
            <v>1</v>
          </cell>
        </row>
        <row r="45">
          <cell r="C45" t="str">
            <v>Surligneur</v>
          </cell>
          <cell r="D45" t="str">
            <v>paquet de 4pieces</v>
          </cell>
          <cell r="F45" t="str">
            <v>C1</v>
          </cell>
          <cell r="G45" t="str">
            <v>GX572</v>
          </cell>
          <cell r="H45" t="str">
            <v>OADM</v>
          </cell>
          <cell r="I45" t="str">
            <v>UNICEF</v>
          </cell>
          <cell r="J45" t="str">
            <v>Pc</v>
          </cell>
          <cell r="K45">
            <v>0</v>
          </cell>
          <cell r="L45">
            <v>2</v>
          </cell>
        </row>
        <row r="46">
          <cell r="C46" t="str">
            <v>Etuis en plastique</v>
          </cell>
          <cell r="D46" t="str">
            <v>MY Clear bag</v>
          </cell>
          <cell r="F46" t="str">
            <v>C1</v>
          </cell>
          <cell r="G46" t="str">
            <v>DF045</v>
          </cell>
          <cell r="H46" t="str">
            <v>OADM</v>
          </cell>
          <cell r="I46" t="str">
            <v>DFID</v>
          </cell>
          <cell r="J46" t="str">
            <v>Pc</v>
          </cell>
          <cell r="K46">
            <v>81</v>
          </cell>
          <cell r="L46">
            <v>0.45</v>
          </cell>
        </row>
        <row r="47">
          <cell r="C47" t="str">
            <v>Colle UHU</v>
          </cell>
          <cell r="F47" t="str">
            <v>C1</v>
          </cell>
          <cell r="G47" t="str">
            <v>DF045</v>
          </cell>
          <cell r="H47" t="str">
            <v>OADM</v>
          </cell>
          <cell r="I47" t="str">
            <v>DFID</v>
          </cell>
          <cell r="J47" t="str">
            <v>Pc</v>
          </cell>
          <cell r="K47">
            <v>0</v>
          </cell>
          <cell r="L47">
            <v>1.5</v>
          </cell>
        </row>
        <row r="48">
          <cell r="C48" t="str">
            <v>Punaise</v>
          </cell>
          <cell r="F48" t="str">
            <v>C1</v>
          </cell>
          <cell r="G48" t="str">
            <v>DF045</v>
          </cell>
          <cell r="H48" t="str">
            <v>OADM</v>
          </cell>
          <cell r="I48" t="str">
            <v>DFID</v>
          </cell>
          <cell r="J48" t="str">
            <v>Bt</v>
          </cell>
          <cell r="K48">
            <v>1</v>
          </cell>
          <cell r="L48">
            <v>0.8</v>
          </cell>
        </row>
        <row r="49">
          <cell r="C49" t="str">
            <v xml:space="preserve">Farde a rabat </v>
          </cell>
          <cell r="D49" t="str">
            <v>en carton</v>
          </cell>
          <cell r="F49" t="str">
            <v>C1</v>
          </cell>
          <cell r="G49" t="str">
            <v>GX572</v>
          </cell>
          <cell r="H49" t="str">
            <v>OADM</v>
          </cell>
          <cell r="I49" t="str">
            <v>UNICEF</v>
          </cell>
          <cell r="J49" t="str">
            <v>Pc</v>
          </cell>
          <cell r="K49">
            <v>0</v>
          </cell>
          <cell r="L49">
            <v>0.6</v>
          </cell>
        </row>
        <row r="50">
          <cell r="C50" t="str">
            <v>Farde a rabat</v>
          </cell>
          <cell r="D50" t="str">
            <v>en plastique</v>
          </cell>
          <cell r="F50" t="str">
            <v>C1</v>
          </cell>
          <cell r="G50" t="str">
            <v>GX594</v>
          </cell>
          <cell r="H50" t="str">
            <v>OADM</v>
          </cell>
          <cell r="I50" t="str">
            <v>UNICEF</v>
          </cell>
          <cell r="J50" t="str">
            <v>Pc</v>
          </cell>
          <cell r="K50">
            <v>0</v>
          </cell>
          <cell r="L50">
            <v>1.8</v>
          </cell>
        </row>
        <row r="51">
          <cell r="C51" t="str">
            <v>Marqueur</v>
          </cell>
          <cell r="D51" t="str">
            <v>Snowmann</v>
          </cell>
          <cell r="F51" t="str">
            <v>C1</v>
          </cell>
          <cell r="G51" t="str">
            <v>GX594</v>
          </cell>
          <cell r="H51" t="str">
            <v>OADM</v>
          </cell>
          <cell r="I51" t="str">
            <v>UNICEF</v>
          </cell>
          <cell r="J51" t="str">
            <v>Bt</v>
          </cell>
          <cell r="K51">
            <v>0</v>
          </cell>
          <cell r="L51">
            <v>2</v>
          </cell>
        </row>
        <row r="52">
          <cell r="C52" t="str">
            <v>Bloc note A4</v>
          </cell>
          <cell r="D52" t="str">
            <v>Quadrille</v>
          </cell>
          <cell r="F52" t="str">
            <v>C1</v>
          </cell>
          <cell r="G52" t="str">
            <v>GX572</v>
          </cell>
          <cell r="H52" t="str">
            <v>OADM</v>
          </cell>
          <cell r="I52" t="str">
            <v>UNICEF</v>
          </cell>
          <cell r="J52" t="str">
            <v>Pc</v>
          </cell>
          <cell r="K52">
            <v>0</v>
          </cell>
          <cell r="L52">
            <v>1.3</v>
          </cell>
        </row>
        <row r="53">
          <cell r="C53" t="str">
            <v>Attache tout GF</v>
          </cell>
          <cell r="D53" t="str">
            <v>51mm</v>
          </cell>
          <cell r="F53" t="str">
            <v>C1</v>
          </cell>
          <cell r="G53" t="str">
            <v>GX572</v>
          </cell>
          <cell r="H53" t="str">
            <v>OADM</v>
          </cell>
          <cell r="I53" t="str">
            <v>UNICEF</v>
          </cell>
          <cell r="J53" t="str">
            <v>Bt</v>
          </cell>
          <cell r="K53">
            <v>17</v>
          </cell>
          <cell r="L53">
            <v>10</v>
          </cell>
        </row>
        <row r="54">
          <cell r="C54" t="str">
            <v>Desagrapheuse</v>
          </cell>
          <cell r="F54" t="str">
            <v>C1</v>
          </cell>
          <cell r="G54" t="str">
            <v>DF045</v>
          </cell>
          <cell r="H54" t="str">
            <v>OADM</v>
          </cell>
          <cell r="I54" t="str">
            <v>DFID</v>
          </cell>
          <cell r="J54" t="str">
            <v>Pc</v>
          </cell>
          <cell r="K54">
            <v>19</v>
          </cell>
          <cell r="L54">
            <v>0.8</v>
          </cell>
        </row>
        <row r="55">
          <cell r="C55" t="str">
            <v>Agrafeuse GF</v>
          </cell>
          <cell r="D55" t="str">
            <v>Fis</v>
          </cell>
          <cell r="F55" t="str">
            <v>C1</v>
          </cell>
          <cell r="G55" t="str">
            <v>GX572</v>
          </cell>
          <cell r="H55" t="str">
            <v>OADM</v>
          </cell>
          <cell r="I55" t="str">
            <v>UNICEF</v>
          </cell>
          <cell r="J55" t="str">
            <v>Pc</v>
          </cell>
          <cell r="K55">
            <v>3</v>
          </cell>
          <cell r="L55">
            <v>30</v>
          </cell>
        </row>
        <row r="56">
          <cell r="C56" t="str">
            <v>Crayon</v>
          </cell>
          <cell r="F56" t="str">
            <v>C1</v>
          </cell>
          <cell r="G56" t="str">
            <v>DF045</v>
          </cell>
          <cell r="H56" t="str">
            <v>OADM</v>
          </cell>
          <cell r="I56" t="str">
            <v>DFID</v>
          </cell>
          <cell r="J56" t="str">
            <v>Dz</v>
          </cell>
          <cell r="K56">
            <v>1</v>
          </cell>
          <cell r="L56">
            <v>0.5</v>
          </cell>
        </row>
        <row r="57">
          <cell r="C57" t="str">
            <v>Bloc note A4</v>
          </cell>
          <cell r="D57" t="str">
            <v>Ligne</v>
          </cell>
          <cell r="F57" t="str">
            <v>C1</v>
          </cell>
          <cell r="G57" t="str">
            <v>GX594</v>
          </cell>
          <cell r="H57" t="str">
            <v>OADM</v>
          </cell>
          <cell r="I57" t="str">
            <v>UNICEF</v>
          </cell>
          <cell r="J57" t="str">
            <v>Pc</v>
          </cell>
          <cell r="K57">
            <v>20</v>
          </cell>
          <cell r="L57">
            <v>1.3</v>
          </cell>
        </row>
        <row r="58">
          <cell r="C58" t="str">
            <v>Latte de 30cm</v>
          </cell>
          <cell r="F58" t="str">
            <v>C1</v>
          </cell>
          <cell r="G58" t="str">
            <v>DF045</v>
          </cell>
          <cell r="H58" t="str">
            <v>OADM</v>
          </cell>
          <cell r="I58" t="str">
            <v>DFID</v>
          </cell>
          <cell r="J58" t="str">
            <v>Pc</v>
          </cell>
          <cell r="K58">
            <v>42</v>
          </cell>
          <cell r="L58">
            <v>0.2</v>
          </cell>
        </row>
        <row r="59">
          <cell r="C59" t="str">
            <v>Ciseaux</v>
          </cell>
          <cell r="F59" t="str">
            <v>C1</v>
          </cell>
          <cell r="G59" t="str">
            <v>DF045</v>
          </cell>
          <cell r="H59" t="str">
            <v>OADM</v>
          </cell>
          <cell r="I59" t="str">
            <v>DFID</v>
          </cell>
          <cell r="J59" t="str">
            <v>Paire</v>
          </cell>
          <cell r="K59">
            <v>3</v>
          </cell>
          <cell r="L59">
            <v>1.5</v>
          </cell>
        </row>
        <row r="60">
          <cell r="C60" t="str">
            <v>Stylos noir</v>
          </cell>
          <cell r="D60" t="str">
            <v>boite de 50 pieces</v>
          </cell>
          <cell r="F60" t="str">
            <v>C1</v>
          </cell>
          <cell r="G60" t="str">
            <v>DF045</v>
          </cell>
          <cell r="H60" t="str">
            <v>OADM</v>
          </cell>
          <cell r="I60" t="str">
            <v>DFID</v>
          </cell>
          <cell r="J60" t="str">
            <v>Bt</v>
          </cell>
          <cell r="K60">
            <v>0</v>
          </cell>
          <cell r="L60">
            <v>6</v>
          </cell>
        </row>
        <row r="61">
          <cell r="C61" t="str">
            <v>Stylos rouge</v>
          </cell>
          <cell r="D61" t="str">
            <v>boite de 50 pieces</v>
          </cell>
          <cell r="F61" t="str">
            <v>C1</v>
          </cell>
          <cell r="G61" t="str">
            <v>GX572</v>
          </cell>
          <cell r="H61" t="str">
            <v>OADM</v>
          </cell>
          <cell r="I61" t="str">
            <v>UNICEF</v>
          </cell>
          <cell r="J61" t="str">
            <v>Bt</v>
          </cell>
          <cell r="K61">
            <v>0</v>
          </cell>
          <cell r="L61">
            <v>6</v>
          </cell>
        </row>
        <row r="62">
          <cell r="C62" t="str">
            <v>Cartouche Canon</v>
          </cell>
          <cell r="D62" t="str">
            <v>PC340  T</v>
          </cell>
          <cell r="F62" t="str">
            <v>C1</v>
          </cell>
          <cell r="G62" t="str">
            <v>DF045</v>
          </cell>
          <cell r="H62" t="str">
            <v>HEAL</v>
          </cell>
          <cell r="I62" t="str">
            <v>DFID</v>
          </cell>
          <cell r="J62" t="str">
            <v>Pc</v>
          </cell>
          <cell r="K62">
            <v>0</v>
          </cell>
          <cell r="L62">
            <v>150</v>
          </cell>
        </row>
        <row r="63">
          <cell r="C63" t="str">
            <v>Flash disc</v>
          </cell>
          <cell r="D63" t="str">
            <v>2GB (scan disc)</v>
          </cell>
          <cell r="F63" t="str">
            <v>C1</v>
          </cell>
          <cell r="G63" t="str">
            <v>DF045</v>
          </cell>
          <cell r="H63" t="str">
            <v>HEAL</v>
          </cell>
          <cell r="I63" t="str">
            <v>DFID</v>
          </cell>
          <cell r="J63" t="str">
            <v>Pc</v>
          </cell>
          <cell r="K63">
            <v>0</v>
          </cell>
          <cell r="L63">
            <v>20</v>
          </cell>
        </row>
        <row r="64">
          <cell r="C64" t="str">
            <v>Papier duplicateur A4</v>
          </cell>
          <cell r="D64" t="str">
            <v>Double AA</v>
          </cell>
          <cell r="F64" t="str">
            <v>C1</v>
          </cell>
          <cell r="G64" t="str">
            <v>DF045</v>
          </cell>
          <cell r="H64" t="str">
            <v>HEAL</v>
          </cell>
          <cell r="I64" t="str">
            <v>DFID</v>
          </cell>
          <cell r="J64" t="str">
            <v>Rame</v>
          </cell>
          <cell r="K64">
            <v>0</v>
          </cell>
          <cell r="L64">
            <v>5.8</v>
          </cell>
        </row>
        <row r="65">
          <cell r="C65" t="str">
            <v>Cahier ministre A4</v>
          </cell>
          <cell r="D65" t="str">
            <v>Fis</v>
          </cell>
          <cell r="F65" t="str">
            <v>C1</v>
          </cell>
          <cell r="G65" t="str">
            <v>DF045</v>
          </cell>
          <cell r="H65" t="str">
            <v>HEAL</v>
          </cell>
          <cell r="I65" t="str">
            <v>DFID</v>
          </cell>
          <cell r="J65" t="str">
            <v>Pc</v>
          </cell>
          <cell r="K65">
            <v>0</v>
          </cell>
          <cell r="L65">
            <v>3</v>
          </cell>
        </row>
        <row r="66">
          <cell r="C66" t="str">
            <v>Stylo bleu</v>
          </cell>
          <cell r="D66" t="str">
            <v>Bte de 50pc</v>
          </cell>
          <cell r="F66" t="str">
            <v>C1</v>
          </cell>
          <cell r="G66" t="str">
            <v>DF045</v>
          </cell>
          <cell r="H66" t="str">
            <v>HEAL</v>
          </cell>
          <cell r="I66" t="str">
            <v>DFID</v>
          </cell>
          <cell r="J66" t="str">
            <v>Bt</v>
          </cell>
          <cell r="K66">
            <v>0</v>
          </cell>
          <cell r="L66">
            <v>6</v>
          </cell>
        </row>
        <row r="67">
          <cell r="C67" t="str">
            <v>Fiche de stock</v>
          </cell>
          <cell r="F67" t="str">
            <v>C1</v>
          </cell>
          <cell r="G67" t="str">
            <v>U1000</v>
          </cell>
          <cell r="H67" t="str">
            <v>OADM</v>
          </cell>
          <cell r="I67" t="str">
            <v>IRC</v>
          </cell>
          <cell r="J67" t="str">
            <v>Pc</v>
          </cell>
          <cell r="K67">
            <v>0</v>
          </cell>
          <cell r="L67">
            <v>0.2</v>
          </cell>
        </row>
        <row r="68">
          <cell r="C68" t="str">
            <v>Carnet de Way Bill</v>
          </cell>
          <cell r="F68" t="str">
            <v>C1</v>
          </cell>
          <cell r="G68" t="str">
            <v>U1000</v>
          </cell>
          <cell r="H68" t="str">
            <v>OADM</v>
          </cell>
          <cell r="I68" t="str">
            <v>IRC</v>
          </cell>
          <cell r="J68" t="str">
            <v>Pc</v>
          </cell>
          <cell r="K68">
            <v>3</v>
          </cell>
          <cell r="L68">
            <v>14</v>
          </cell>
        </row>
        <row r="69">
          <cell r="C69" t="str">
            <v>Carnet Bon de Commande</v>
          </cell>
          <cell r="F69" t="str">
            <v>C1</v>
          </cell>
          <cell r="G69" t="str">
            <v>U1000</v>
          </cell>
          <cell r="H69" t="str">
            <v>OADM</v>
          </cell>
          <cell r="I69" t="str">
            <v>IRC</v>
          </cell>
          <cell r="J69" t="str">
            <v>Pc</v>
          </cell>
          <cell r="K69">
            <v>8</v>
          </cell>
          <cell r="L69">
            <v>14</v>
          </cell>
        </row>
        <row r="70">
          <cell r="C70" t="str">
            <v>Carnet Bon de Sortie Magasin</v>
          </cell>
          <cell r="F70" t="str">
            <v>C1</v>
          </cell>
          <cell r="G70" t="str">
            <v>U1000</v>
          </cell>
          <cell r="H70" t="str">
            <v>OADM</v>
          </cell>
          <cell r="I70" t="str">
            <v>IRC</v>
          </cell>
          <cell r="J70" t="str">
            <v>Pc</v>
          </cell>
          <cell r="K70">
            <v>7</v>
          </cell>
          <cell r="L70">
            <v>14</v>
          </cell>
        </row>
        <row r="71">
          <cell r="C71" t="str">
            <v>Agrafeuse MF</v>
          </cell>
          <cell r="F71" t="str">
            <v>C1</v>
          </cell>
          <cell r="G71" t="str">
            <v>DF045</v>
          </cell>
          <cell r="H71" t="str">
            <v>OADM</v>
          </cell>
          <cell r="I71" t="str">
            <v>DFID</v>
          </cell>
          <cell r="J71" t="str">
            <v>Pc</v>
          </cell>
          <cell r="K71">
            <v>17</v>
          </cell>
          <cell r="L71">
            <v>5</v>
          </cell>
        </row>
        <row r="72">
          <cell r="C72" t="str">
            <v>Etuis en plastique</v>
          </cell>
          <cell r="F72" t="str">
            <v>C1</v>
          </cell>
          <cell r="G72" t="str">
            <v>DF045</v>
          </cell>
          <cell r="H72" t="str">
            <v>OADM</v>
          </cell>
          <cell r="I72" t="str">
            <v>DFID</v>
          </cell>
          <cell r="J72" t="str">
            <v>Pc</v>
          </cell>
          <cell r="K72">
            <v>470</v>
          </cell>
          <cell r="L72">
            <v>0.1</v>
          </cell>
        </row>
        <row r="73">
          <cell r="C73" t="str">
            <v>Plastique pour plastification</v>
          </cell>
          <cell r="D73" t="str">
            <v>Carte de service</v>
          </cell>
          <cell r="F73" t="str">
            <v>C1</v>
          </cell>
          <cell r="G73" t="str">
            <v>EX024</v>
          </cell>
          <cell r="H73" t="str">
            <v>OADM</v>
          </cell>
          <cell r="I73" t="str">
            <v>SIDA</v>
          </cell>
          <cell r="J73" t="str">
            <v>Bt</v>
          </cell>
          <cell r="K73">
            <v>40</v>
          </cell>
          <cell r="L73">
            <v>5</v>
          </cell>
        </row>
        <row r="74">
          <cell r="C74" t="str">
            <v>Correcteur blanc</v>
          </cell>
          <cell r="F74" t="str">
            <v>C1</v>
          </cell>
          <cell r="G74" t="str">
            <v>GX594</v>
          </cell>
          <cell r="H74" t="str">
            <v>OADM</v>
          </cell>
          <cell r="I74" t="str">
            <v>UNICEF</v>
          </cell>
          <cell r="J74" t="str">
            <v>Pc</v>
          </cell>
          <cell r="K74">
            <v>0</v>
          </cell>
          <cell r="L74">
            <v>1.3</v>
          </cell>
        </row>
        <row r="75">
          <cell r="C75" t="str">
            <v>Bloc note A5</v>
          </cell>
          <cell r="D75" t="str">
            <v>Ligne</v>
          </cell>
          <cell r="F75" t="str">
            <v>C1</v>
          </cell>
          <cell r="G75" t="str">
            <v>GX594</v>
          </cell>
          <cell r="H75" t="str">
            <v>OADM</v>
          </cell>
          <cell r="I75" t="str">
            <v>UNICEF</v>
          </cell>
          <cell r="J75" t="str">
            <v>Pc</v>
          </cell>
          <cell r="K75">
            <v>1</v>
          </cell>
          <cell r="L75">
            <v>0.6</v>
          </cell>
        </row>
        <row r="76">
          <cell r="C76" t="str">
            <v>Marqueur (12pc)</v>
          </cell>
          <cell r="D76" t="str">
            <v>Effacable</v>
          </cell>
          <cell r="F76" t="str">
            <v>C1</v>
          </cell>
          <cell r="G76" t="str">
            <v>GX572</v>
          </cell>
          <cell r="H76" t="str">
            <v>OADM</v>
          </cell>
          <cell r="I76" t="str">
            <v>UNICEF</v>
          </cell>
          <cell r="J76" t="str">
            <v>Bt</v>
          </cell>
          <cell r="K76">
            <v>0</v>
          </cell>
          <cell r="L76">
            <v>1</v>
          </cell>
        </row>
        <row r="77">
          <cell r="C77" t="str">
            <v>Colle liquide</v>
          </cell>
          <cell r="F77" t="str">
            <v>C1</v>
          </cell>
          <cell r="G77" t="str">
            <v>EX024</v>
          </cell>
          <cell r="H77" t="str">
            <v>OADM</v>
          </cell>
          <cell r="I77" t="str">
            <v>SIDA</v>
          </cell>
          <cell r="J77" t="str">
            <v>Pc</v>
          </cell>
          <cell r="K77">
            <v>20</v>
          </cell>
          <cell r="L77">
            <v>0.5</v>
          </cell>
        </row>
        <row r="78">
          <cell r="C78" t="str">
            <v xml:space="preserve">Scotch </v>
          </cell>
          <cell r="D78" t="str">
            <v>OPAQUE</v>
          </cell>
          <cell r="F78" t="str">
            <v>C1</v>
          </cell>
          <cell r="G78" t="str">
            <v>DF045</v>
          </cell>
          <cell r="H78" t="str">
            <v>OADM</v>
          </cell>
          <cell r="I78" t="str">
            <v>DFID</v>
          </cell>
          <cell r="J78" t="str">
            <v>Pc</v>
          </cell>
          <cell r="K78">
            <v>1</v>
          </cell>
          <cell r="L78">
            <v>1</v>
          </cell>
        </row>
        <row r="79">
          <cell r="C79" t="str">
            <v>Scotch GF</v>
          </cell>
          <cell r="D79" t="str">
            <v>TRANSPARENT</v>
          </cell>
          <cell r="F79" t="str">
            <v>C1</v>
          </cell>
          <cell r="G79" t="str">
            <v>DF045</v>
          </cell>
          <cell r="H79" t="str">
            <v>OADM</v>
          </cell>
          <cell r="I79" t="str">
            <v>DFID</v>
          </cell>
          <cell r="J79" t="str">
            <v>Pc</v>
          </cell>
          <cell r="K79">
            <v>0</v>
          </cell>
          <cell r="L79">
            <v>1</v>
          </cell>
        </row>
        <row r="80">
          <cell r="C80" t="str">
            <v>Cartouche imprimante</v>
          </cell>
          <cell r="D80" t="str">
            <v>HP Office 6313</v>
          </cell>
          <cell r="F80" t="str">
            <v>C1</v>
          </cell>
          <cell r="G80" t="str">
            <v>GX572</v>
          </cell>
          <cell r="H80" t="str">
            <v>OADM</v>
          </cell>
          <cell r="I80" t="str">
            <v>UNICEF</v>
          </cell>
          <cell r="J80" t="str">
            <v>Pc</v>
          </cell>
          <cell r="K80">
            <v>0</v>
          </cell>
          <cell r="L80">
            <v>30</v>
          </cell>
        </row>
        <row r="81">
          <cell r="C81" t="str">
            <v>Cartouche imprimante</v>
          </cell>
          <cell r="D81" t="str">
            <v>HP Office 6313</v>
          </cell>
          <cell r="F81" t="str">
            <v>C1</v>
          </cell>
          <cell r="G81" t="str">
            <v>GX594</v>
          </cell>
          <cell r="H81" t="str">
            <v>OADM</v>
          </cell>
          <cell r="I81" t="str">
            <v>UNICEF</v>
          </cell>
          <cell r="J81" t="str">
            <v>Pc</v>
          </cell>
          <cell r="K81">
            <v>0</v>
          </cell>
          <cell r="L81">
            <v>30</v>
          </cell>
        </row>
        <row r="82">
          <cell r="C82" t="str">
            <v>Cachet Oval</v>
          </cell>
          <cell r="D82" t="str">
            <v>avec manche</v>
          </cell>
          <cell r="F82" t="str">
            <v>C1</v>
          </cell>
          <cell r="G82" t="str">
            <v>DF040</v>
          </cell>
          <cell r="H82" t="str">
            <v>LGDD</v>
          </cell>
          <cell r="I82" t="str">
            <v>DFID</v>
          </cell>
          <cell r="J82" t="str">
            <v>Pc</v>
          </cell>
          <cell r="K82">
            <v>0</v>
          </cell>
          <cell r="L82">
            <v>15</v>
          </cell>
        </row>
        <row r="83">
          <cell r="C83" t="str">
            <v xml:space="preserve">Correction Cachet </v>
          </cell>
          <cell r="D83" t="str">
            <v>CDC</v>
          </cell>
          <cell r="F83" t="str">
            <v>C1</v>
          </cell>
          <cell r="G83" t="str">
            <v>DF040</v>
          </cell>
          <cell r="H83" t="str">
            <v>LGDD</v>
          </cell>
          <cell r="I83" t="str">
            <v>DFID</v>
          </cell>
          <cell r="J83" t="str">
            <v>Pc</v>
          </cell>
          <cell r="K83">
            <v>0</v>
          </cell>
          <cell r="L83">
            <v>10</v>
          </cell>
        </row>
        <row r="84">
          <cell r="C84" t="str">
            <v>Tampon</v>
          </cell>
          <cell r="F84" t="str">
            <v>C1</v>
          </cell>
          <cell r="G84" t="str">
            <v>DF040</v>
          </cell>
          <cell r="H84" t="str">
            <v>LGDD</v>
          </cell>
          <cell r="I84" t="str">
            <v>DFID</v>
          </cell>
          <cell r="J84" t="str">
            <v>Pc</v>
          </cell>
          <cell r="K84">
            <v>0</v>
          </cell>
          <cell r="L84">
            <v>2</v>
          </cell>
        </row>
        <row r="85">
          <cell r="C85" t="str">
            <v>Encre pour Tampon</v>
          </cell>
          <cell r="F85" t="str">
            <v>C1</v>
          </cell>
          <cell r="G85" t="str">
            <v>DF040</v>
          </cell>
          <cell r="H85" t="str">
            <v>LGDD</v>
          </cell>
          <cell r="I85" t="str">
            <v>DFID</v>
          </cell>
          <cell r="J85" t="str">
            <v>Pc</v>
          </cell>
          <cell r="K85">
            <v>0</v>
          </cell>
          <cell r="L85">
            <v>2</v>
          </cell>
        </row>
        <row r="86">
          <cell r="C86" t="str">
            <v>Depliant TUUNGANE</v>
          </cell>
          <cell r="D86" t="str">
            <v>Version Francaise</v>
          </cell>
          <cell r="F86" t="str">
            <v>C1</v>
          </cell>
          <cell r="G86" t="str">
            <v>DF040</v>
          </cell>
          <cell r="H86" t="str">
            <v>LGDD</v>
          </cell>
          <cell r="I86" t="str">
            <v>DFID</v>
          </cell>
          <cell r="J86" t="str">
            <v>Pc</v>
          </cell>
          <cell r="K86">
            <v>0</v>
          </cell>
          <cell r="L86">
            <v>1.26</v>
          </cell>
        </row>
        <row r="87">
          <cell r="C87" t="str">
            <v>Papier duplicateur A4</v>
          </cell>
          <cell r="D87" t="str">
            <v>Double AA</v>
          </cell>
          <cell r="F87" t="str">
            <v>C1</v>
          </cell>
          <cell r="G87" t="str">
            <v>DF045</v>
          </cell>
          <cell r="H87" t="str">
            <v>OADM</v>
          </cell>
          <cell r="I87" t="str">
            <v>DFID</v>
          </cell>
          <cell r="J87" t="str">
            <v>Rame</v>
          </cell>
          <cell r="K87">
            <v>0</v>
          </cell>
          <cell r="L87">
            <v>6</v>
          </cell>
        </row>
        <row r="88">
          <cell r="C88" t="str">
            <v xml:space="preserve">Stylos bleu </v>
          </cell>
          <cell r="D88" t="str">
            <v>boite de 50 pieces</v>
          </cell>
          <cell r="F88" t="str">
            <v>C1</v>
          </cell>
          <cell r="G88" t="str">
            <v>DF045</v>
          </cell>
          <cell r="H88" t="str">
            <v>OADM</v>
          </cell>
          <cell r="I88" t="str">
            <v>DFID</v>
          </cell>
          <cell r="J88" t="str">
            <v>Pc</v>
          </cell>
          <cell r="K88">
            <v>0</v>
          </cell>
          <cell r="L88">
            <v>0.12</v>
          </cell>
        </row>
        <row r="89">
          <cell r="C89" t="str">
            <v>Calculatrice DELI 1226</v>
          </cell>
          <cell r="F89" t="str">
            <v>C1</v>
          </cell>
          <cell r="G89" t="str">
            <v>DF045</v>
          </cell>
          <cell r="H89" t="str">
            <v>OADM</v>
          </cell>
          <cell r="I89" t="str">
            <v>DFID</v>
          </cell>
          <cell r="J89" t="str">
            <v>Pc</v>
          </cell>
          <cell r="K89">
            <v>0</v>
          </cell>
          <cell r="L89">
            <v>8</v>
          </cell>
        </row>
        <row r="90">
          <cell r="C90" t="str">
            <v>Classeur a levier</v>
          </cell>
          <cell r="F90" t="str">
            <v>C1</v>
          </cell>
          <cell r="G90" t="str">
            <v>DF045</v>
          </cell>
          <cell r="H90" t="str">
            <v>OADM</v>
          </cell>
          <cell r="I90" t="str">
            <v>DFID</v>
          </cell>
          <cell r="J90" t="str">
            <v>Pc</v>
          </cell>
          <cell r="K90">
            <v>70</v>
          </cell>
          <cell r="L90">
            <v>2</v>
          </cell>
        </row>
        <row r="91">
          <cell r="C91" t="str">
            <v>Farde chemise</v>
          </cell>
          <cell r="F91" t="str">
            <v>C1</v>
          </cell>
          <cell r="G91" t="str">
            <v>DF040</v>
          </cell>
          <cell r="H91" t="str">
            <v>OADM</v>
          </cell>
          <cell r="I91" t="str">
            <v>DFID</v>
          </cell>
          <cell r="J91" t="str">
            <v>Pc</v>
          </cell>
          <cell r="K91">
            <v>10</v>
          </cell>
          <cell r="L91">
            <v>0.1</v>
          </cell>
        </row>
        <row r="92">
          <cell r="C92" t="str">
            <v>Cartouche pour imprimante</v>
          </cell>
          <cell r="D92" t="str">
            <v>HP Laserjet 1505u</v>
          </cell>
          <cell r="F92" t="str">
            <v>C1</v>
          </cell>
          <cell r="G92" t="str">
            <v>DF045</v>
          </cell>
          <cell r="H92" t="str">
            <v>OADM</v>
          </cell>
          <cell r="I92" t="str">
            <v>DFID</v>
          </cell>
          <cell r="J92" t="str">
            <v>Pc</v>
          </cell>
          <cell r="K92">
            <v>0</v>
          </cell>
          <cell r="L92">
            <v>100</v>
          </cell>
        </row>
        <row r="93">
          <cell r="C93" t="str">
            <v>Etuis en plastique</v>
          </cell>
          <cell r="F93" t="str">
            <v>C1</v>
          </cell>
          <cell r="G93" t="str">
            <v>DF040</v>
          </cell>
          <cell r="H93" t="str">
            <v>OADM</v>
          </cell>
          <cell r="I93" t="str">
            <v>DFID</v>
          </cell>
          <cell r="J93" t="str">
            <v>Pc</v>
          </cell>
          <cell r="K93">
            <v>0</v>
          </cell>
          <cell r="L93">
            <v>0.5</v>
          </cell>
        </row>
        <row r="94">
          <cell r="C94" t="str">
            <v>Chevalet pour Flip chart</v>
          </cell>
          <cell r="F94" t="str">
            <v>C1</v>
          </cell>
          <cell r="G94" t="str">
            <v>GX572</v>
          </cell>
          <cell r="H94" t="str">
            <v>OADM</v>
          </cell>
          <cell r="I94" t="str">
            <v>UNICEF</v>
          </cell>
          <cell r="J94" t="str">
            <v>Pc</v>
          </cell>
          <cell r="K94">
            <v>0</v>
          </cell>
          <cell r="L94">
            <v>150</v>
          </cell>
        </row>
        <row r="95">
          <cell r="C95" t="str">
            <v>Stylo bleu</v>
          </cell>
          <cell r="D95" t="str">
            <v>boite de 50 pieces</v>
          </cell>
          <cell r="F95" t="str">
            <v>C1</v>
          </cell>
          <cell r="G95" t="str">
            <v>GX572</v>
          </cell>
          <cell r="H95" t="str">
            <v>OADM</v>
          </cell>
          <cell r="I95" t="str">
            <v>UNICEF</v>
          </cell>
          <cell r="J95" t="str">
            <v>Bt</v>
          </cell>
          <cell r="K95">
            <v>0</v>
          </cell>
          <cell r="L95">
            <v>6</v>
          </cell>
        </row>
        <row r="96">
          <cell r="C96" t="str">
            <v>Papier duplicateur A4</v>
          </cell>
          <cell r="D96" t="str">
            <v>Double AA</v>
          </cell>
          <cell r="F96" t="str">
            <v>C1</v>
          </cell>
          <cell r="G96" t="str">
            <v>GX572</v>
          </cell>
          <cell r="H96" t="str">
            <v>OADM</v>
          </cell>
          <cell r="I96" t="str">
            <v>UNICEF</v>
          </cell>
          <cell r="J96" t="str">
            <v>Rame</v>
          </cell>
          <cell r="K96">
            <v>0</v>
          </cell>
          <cell r="L96">
            <v>5.8</v>
          </cell>
        </row>
        <row r="97">
          <cell r="C97" t="str">
            <v>Farde a rabat</v>
          </cell>
          <cell r="D97" t="str">
            <v>en plastique</v>
          </cell>
          <cell r="F97" t="str">
            <v>C1</v>
          </cell>
          <cell r="G97" t="str">
            <v>GX572</v>
          </cell>
          <cell r="H97" t="str">
            <v>OADM</v>
          </cell>
          <cell r="I97" t="str">
            <v>UNICEF</v>
          </cell>
          <cell r="J97" t="str">
            <v>Pc</v>
          </cell>
          <cell r="K97">
            <v>0</v>
          </cell>
          <cell r="L97">
            <v>1.7</v>
          </cell>
        </row>
        <row r="98">
          <cell r="C98" t="str">
            <v>Marqueur (12pc)</v>
          </cell>
          <cell r="D98" t="str">
            <v>Snowmann</v>
          </cell>
          <cell r="F98" t="str">
            <v>C1</v>
          </cell>
          <cell r="G98" t="str">
            <v>GX572</v>
          </cell>
          <cell r="H98" t="str">
            <v>OADM</v>
          </cell>
          <cell r="I98" t="str">
            <v>UNICEF</v>
          </cell>
          <cell r="J98" t="str">
            <v>Bt</v>
          </cell>
          <cell r="K98">
            <v>0</v>
          </cell>
          <cell r="L98">
            <v>2.5</v>
          </cell>
        </row>
        <row r="99">
          <cell r="C99" t="str">
            <v>Papier bristol</v>
          </cell>
          <cell r="F99" t="str">
            <v>C1</v>
          </cell>
          <cell r="G99" t="str">
            <v>GX572</v>
          </cell>
          <cell r="H99" t="str">
            <v>OADM</v>
          </cell>
          <cell r="I99" t="str">
            <v>UNICEF</v>
          </cell>
          <cell r="J99" t="str">
            <v>Rame</v>
          </cell>
          <cell r="K99">
            <v>0</v>
          </cell>
          <cell r="L99">
            <v>5.5</v>
          </cell>
        </row>
        <row r="100">
          <cell r="C100" t="str">
            <v>Photocopie PRETEST</v>
          </cell>
          <cell r="F100" t="str">
            <v>C1</v>
          </cell>
          <cell r="G100" t="str">
            <v>GX572</v>
          </cell>
          <cell r="H100" t="str">
            <v>OADM</v>
          </cell>
          <cell r="I100" t="str">
            <v>UNICEF</v>
          </cell>
          <cell r="J100" t="str">
            <v>Copie</v>
          </cell>
          <cell r="K100">
            <v>0</v>
          </cell>
          <cell r="L100">
            <v>5.6000000000000001E-2</v>
          </cell>
        </row>
        <row r="101">
          <cell r="C101" t="str">
            <v>Photocopie POST-TEST</v>
          </cell>
          <cell r="F101" t="str">
            <v>C1</v>
          </cell>
          <cell r="G101" t="str">
            <v>GX572</v>
          </cell>
          <cell r="H101" t="str">
            <v>OADM</v>
          </cell>
          <cell r="I101" t="str">
            <v>UNICEF</v>
          </cell>
          <cell r="J101" t="str">
            <v>Copie</v>
          </cell>
          <cell r="K101">
            <v>0</v>
          </cell>
          <cell r="L101">
            <v>5.6000000000000001E-2</v>
          </cell>
        </row>
        <row r="102">
          <cell r="C102" t="str">
            <v>Photocopie Fiche evaluation</v>
          </cell>
          <cell r="F102" t="str">
            <v>C1</v>
          </cell>
          <cell r="G102" t="str">
            <v>GX572</v>
          </cell>
          <cell r="H102" t="str">
            <v>OADM</v>
          </cell>
          <cell r="I102" t="str">
            <v>UNICEF</v>
          </cell>
          <cell r="J102" t="str">
            <v>Copie</v>
          </cell>
          <cell r="K102">
            <v>0</v>
          </cell>
          <cell r="L102">
            <v>5.6000000000000001E-2</v>
          </cell>
        </row>
        <row r="103">
          <cell r="C103" t="str">
            <v>Bloc note A5</v>
          </cell>
          <cell r="F103" t="str">
            <v>C1</v>
          </cell>
          <cell r="G103" t="str">
            <v>OF201</v>
          </cell>
          <cell r="H103" t="str">
            <v>OADM</v>
          </cell>
          <cell r="I103" t="str">
            <v>RAISE</v>
          </cell>
          <cell r="J103" t="str">
            <v>Pc</v>
          </cell>
          <cell r="K103">
            <v>0</v>
          </cell>
          <cell r="L103">
            <v>0.6</v>
          </cell>
        </row>
        <row r="104">
          <cell r="C104" t="str">
            <v>Flipchart</v>
          </cell>
          <cell r="F104" t="str">
            <v>C1</v>
          </cell>
          <cell r="G104" t="str">
            <v>OF201</v>
          </cell>
          <cell r="H104" t="str">
            <v>OADM</v>
          </cell>
          <cell r="I104" t="str">
            <v>RAISE</v>
          </cell>
          <cell r="J104" t="str">
            <v>Rame</v>
          </cell>
          <cell r="K104">
            <v>0</v>
          </cell>
          <cell r="L104">
            <v>9</v>
          </cell>
        </row>
        <row r="105">
          <cell r="C105" t="str">
            <v>Marqueur Snowman</v>
          </cell>
          <cell r="F105" t="str">
            <v>C1</v>
          </cell>
          <cell r="G105" t="str">
            <v>OF201</v>
          </cell>
          <cell r="H105" t="str">
            <v>OADM</v>
          </cell>
          <cell r="I105" t="str">
            <v>RAISE</v>
          </cell>
          <cell r="J105" t="str">
            <v>Bt</v>
          </cell>
          <cell r="K105">
            <v>0</v>
          </cell>
          <cell r="L105">
            <v>2.5</v>
          </cell>
        </row>
        <row r="106">
          <cell r="C106" t="str">
            <v>Stylo  bleu bte de 50pc</v>
          </cell>
          <cell r="F106" t="str">
            <v>C1</v>
          </cell>
          <cell r="G106" t="str">
            <v>OF201</v>
          </cell>
          <cell r="H106" t="str">
            <v>OADM</v>
          </cell>
          <cell r="I106" t="str">
            <v>RAISE</v>
          </cell>
          <cell r="J106" t="str">
            <v>Bt</v>
          </cell>
          <cell r="K106">
            <v>0</v>
          </cell>
          <cell r="L106">
            <v>6</v>
          </cell>
        </row>
        <row r="107">
          <cell r="C107" t="str">
            <v>Post-it</v>
          </cell>
          <cell r="F107" t="str">
            <v>C1</v>
          </cell>
          <cell r="G107" t="str">
            <v>OF201</v>
          </cell>
          <cell r="H107" t="str">
            <v>OADM</v>
          </cell>
          <cell r="I107" t="str">
            <v>RAISE</v>
          </cell>
          <cell r="J107" t="str">
            <v>Pc</v>
          </cell>
          <cell r="K107">
            <v>0</v>
          </cell>
          <cell r="L107">
            <v>2</v>
          </cell>
        </row>
        <row r="108">
          <cell r="C108" t="str">
            <v>Scotch OPAQUE</v>
          </cell>
          <cell r="F108" t="str">
            <v>C1</v>
          </cell>
          <cell r="G108" t="str">
            <v>OF201</v>
          </cell>
          <cell r="H108" t="str">
            <v>OADM</v>
          </cell>
          <cell r="I108" t="str">
            <v>RAISE</v>
          </cell>
          <cell r="J108" t="str">
            <v>Pc</v>
          </cell>
          <cell r="K108">
            <v>0</v>
          </cell>
          <cell r="L108">
            <v>1.5</v>
          </cell>
        </row>
        <row r="109">
          <cell r="C109" t="str">
            <v>Papier duplicateur A4</v>
          </cell>
          <cell r="F109" t="str">
            <v>C1</v>
          </cell>
          <cell r="G109" t="str">
            <v>OF201</v>
          </cell>
          <cell r="H109" t="str">
            <v>OADM</v>
          </cell>
          <cell r="I109" t="str">
            <v>RAISE</v>
          </cell>
          <cell r="J109" t="str">
            <v>Rame</v>
          </cell>
          <cell r="K109">
            <v>0</v>
          </cell>
          <cell r="L109">
            <v>6</v>
          </cell>
        </row>
        <row r="110">
          <cell r="C110" t="str">
            <v>Taille crayon</v>
          </cell>
          <cell r="F110" t="str">
            <v>C1</v>
          </cell>
          <cell r="G110" t="str">
            <v>OF201</v>
          </cell>
          <cell r="H110" t="str">
            <v>OADM</v>
          </cell>
          <cell r="I110" t="str">
            <v>RAISE</v>
          </cell>
          <cell r="J110" t="str">
            <v>Pc</v>
          </cell>
          <cell r="K110">
            <v>0</v>
          </cell>
          <cell r="L110">
            <v>0.2</v>
          </cell>
        </row>
        <row r="111">
          <cell r="C111" t="str">
            <v>Carte d'appel ZAIN</v>
          </cell>
          <cell r="F111" t="str">
            <v>C1</v>
          </cell>
          <cell r="G111" t="str">
            <v>SV291</v>
          </cell>
          <cell r="H111" t="str">
            <v>OADM</v>
          </cell>
          <cell r="I111" t="str">
            <v>DEUTCHCOOPERAT</v>
          </cell>
          <cell r="J111" t="str">
            <v>Pc</v>
          </cell>
          <cell r="K111">
            <v>0</v>
          </cell>
          <cell r="L111">
            <v>4.75</v>
          </cell>
        </row>
        <row r="112">
          <cell r="C112" t="str">
            <v>Chevalet pour Flip chart</v>
          </cell>
          <cell r="F112" t="str">
            <v>C1</v>
          </cell>
          <cell r="G112" t="str">
            <v>U1000</v>
          </cell>
          <cell r="H112" t="str">
            <v>OADM</v>
          </cell>
          <cell r="I112" t="str">
            <v>IRC</v>
          </cell>
          <cell r="J112" t="str">
            <v>Pc</v>
          </cell>
          <cell r="K112">
            <v>0</v>
          </cell>
          <cell r="L112">
            <v>150</v>
          </cell>
        </row>
        <row r="113">
          <cell r="C113" t="str">
            <v>Latte de 30cm</v>
          </cell>
          <cell r="F113" t="str">
            <v>C1</v>
          </cell>
          <cell r="G113" t="str">
            <v>U1000</v>
          </cell>
          <cell r="H113" t="str">
            <v>OADM</v>
          </cell>
          <cell r="I113" t="str">
            <v>IRC</v>
          </cell>
          <cell r="J113" t="str">
            <v>Pc</v>
          </cell>
          <cell r="K113">
            <v>30</v>
          </cell>
          <cell r="L113">
            <v>0.2</v>
          </cell>
        </row>
        <row r="114">
          <cell r="C114" t="str">
            <v>Crayon</v>
          </cell>
          <cell r="F114" t="str">
            <v>C1</v>
          </cell>
          <cell r="G114" t="str">
            <v>U1000</v>
          </cell>
          <cell r="H114" t="str">
            <v>OADM</v>
          </cell>
          <cell r="I114" t="str">
            <v>IRC</v>
          </cell>
          <cell r="J114" t="str">
            <v>Pc</v>
          </cell>
          <cell r="K114">
            <v>36</v>
          </cell>
          <cell r="L114">
            <v>0.05</v>
          </cell>
        </row>
        <row r="115">
          <cell r="C115" t="str">
            <v>Agrafeuse PF</v>
          </cell>
          <cell r="F115" t="str">
            <v>C1</v>
          </cell>
          <cell r="G115" t="str">
            <v>U1000</v>
          </cell>
          <cell r="H115" t="str">
            <v>OADM</v>
          </cell>
          <cell r="I115" t="str">
            <v>IRC</v>
          </cell>
          <cell r="J115" t="str">
            <v>Pc</v>
          </cell>
          <cell r="K115">
            <v>40</v>
          </cell>
          <cell r="L115">
            <v>3</v>
          </cell>
        </row>
        <row r="116">
          <cell r="C116" t="str">
            <v>Perforateur PF</v>
          </cell>
          <cell r="F116" t="str">
            <v>C1</v>
          </cell>
          <cell r="G116" t="str">
            <v>U1000</v>
          </cell>
          <cell r="H116" t="str">
            <v>OADM</v>
          </cell>
          <cell r="I116" t="str">
            <v>IRC</v>
          </cell>
          <cell r="J116" t="str">
            <v>Pc</v>
          </cell>
          <cell r="K116">
            <v>34</v>
          </cell>
          <cell r="L116">
            <v>4</v>
          </cell>
        </row>
        <row r="117">
          <cell r="C117" t="str">
            <v>Carbone</v>
          </cell>
          <cell r="F117" t="str">
            <v>C1</v>
          </cell>
          <cell r="G117" t="str">
            <v>U1000</v>
          </cell>
          <cell r="H117" t="str">
            <v>OADM</v>
          </cell>
          <cell r="I117" t="str">
            <v>IRC</v>
          </cell>
          <cell r="J117" t="str">
            <v>Rame</v>
          </cell>
          <cell r="K117">
            <v>37</v>
          </cell>
          <cell r="L117">
            <v>4</v>
          </cell>
        </row>
        <row r="118">
          <cell r="C118" t="str">
            <v>Classeur a levier</v>
          </cell>
          <cell r="F118" t="str">
            <v>C1</v>
          </cell>
          <cell r="G118" t="str">
            <v>U1000</v>
          </cell>
          <cell r="H118" t="str">
            <v>OADM</v>
          </cell>
          <cell r="I118" t="str">
            <v>IRC</v>
          </cell>
          <cell r="J118" t="str">
            <v>Pc</v>
          </cell>
          <cell r="K118">
            <v>0</v>
          </cell>
          <cell r="L118">
            <v>2</v>
          </cell>
        </row>
        <row r="119">
          <cell r="C119" t="str">
            <v>Correcteur blanc</v>
          </cell>
          <cell r="F119" t="str">
            <v>C1</v>
          </cell>
          <cell r="G119" t="str">
            <v>U1000</v>
          </cell>
          <cell r="H119" t="str">
            <v>OADM</v>
          </cell>
          <cell r="I119" t="str">
            <v>IRC</v>
          </cell>
          <cell r="J119" t="str">
            <v>Pc</v>
          </cell>
          <cell r="K119">
            <v>0</v>
          </cell>
          <cell r="L119">
            <v>1.3</v>
          </cell>
        </row>
        <row r="120">
          <cell r="C120" t="str">
            <v>Agraphe 24/6</v>
          </cell>
          <cell r="F120" t="str">
            <v>C1</v>
          </cell>
          <cell r="G120" t="str">
            <v>U1000</v>
          </cell>
          <cell r="H120" t="str">
            <v>OADM</v>
          </cell>
          <cell r="I120" t="str">
            <v>IRC</v>
          </cell>
          <cell r="J120" t="str">
            <v>Bt</v>
          </cell>
          <cell r="K120">
            <v>0</v>
          </cell>
          <cell r="L120">
            <v>0.2</v>
          </cell>
        </row>
        <row r="121">
          <cell r="C121" t="str">
            <v>Papier bristol A4</v>
          </cell>
          <cell r="F121" t="str">
            <v>C1</v>
          </cell>
          <cell r="G121" t="str">
            <v>U1000</v>
          </cell>
          <cell r="H121" t="str">
            <v>OADM</v>
          </cell>
          <cell r="I121" t="str">
            <v>IRC</v>
          </cell>
          <cell r="J121" t="str">
            <v>Pc</v>
          </cell>
          <cell r="K121">
            <v>19</v>
          </cell>
          <cell r="L121">
            <v>0.06</v>
          </cell>
        </row>
        <row r="122">
          <cell r="C122" t="str">
            <v>Agenda GF 2010</v>
          </cell>
          <cell r="F122" t="str">
            <v>C1</v>
          </cell>
          <cell r="G122" t="str">
            <v>U1000</v>
          </cell>
          <cell r="H122" t="str">
            <v>OADM</v>
          </cell>
          <cell r="I122" t="str">
            <v>IRC</v>
          </cell>
          <cell r="J122" t="str">
            <v>Pc</v>
          </cell>
          <cell r="K122">
            <v>0</v>
          </cell>
          <cell r="L122">
            <v>18</v>
          </cell>
        </row>
        <row r="123">
          <cell r="C123" t="str">
            <v>Agenda MF 2010</v>
          </cell>
          <cell r="F123" t="str">
            <v>C1</v>
          </cell>
          <cell r="G123" t="str">
            <v>U1000</v>
          </cell>
          <cell r="H123" t="str">
            <v>OADM</v>
          </cell>
          <cell r="I123" t="str">
            <v>IRC</v>
          </cell>
          <cell r="J123" t="str">
            <v>Pc</v>
          </cell>
          <cell r="K123">
            <v>0</v>
          </cell>
          <cell r="L123">
            <v>5</v>
          </cell>
        </row>
        <row r="124">
          <cell r="C124" t="str">
            <v>Agenda MF 2010</v>
          </cell>
          <cell r="F124" t="str">
            <v>C1</v>
          </cell>
          <cell r="G124" t="str">
            <v>EX024</v>
          </cell>
          <cell r="H124" t="str">
            <v>OADM</v>
          </cell>
          <cell r="I124" t="str">
            <v>SIDA</v>
          </cell>
          <cell r="J124" t="str">
            <v>Pc</v>
          </cell>
          <cell r="K124">
            <v>0</v>
          </cell>
          <cell r="L124">
            <v>5</v>
          </cell>
        </row>
        <row r="125">
          <cell r="C125" t="str">
            <v>Agenda MF 2010</v>
          </cell>
          <cell r="F125" t="str">
            <v>C1</v>
          </cell>
          <cell r="G125" t="str">
            <v>DF045</v>
          </cell>
          <cell r="H125" t="str">
            <v>OADM</v>
          </cell>
          <cell r="I125" t="str">
            <v>DFID</v>
          </cell>
          <cell r="J125" t="str">
            <v>Pc</v>
          </cell>
          <cell r="K125">
            <v>0</v>
          </cell>
          <cell r="L125">
            <v>5</v>
          </cell>
        </row>
        <row r="126">
          <cell r="C126" t="str">
            <v>Agenda GF 2010</v>
          </cell>
          <cell r="F126" t="str">
            <v>C1</v>
          </cell>
          <cell r="G126" t="str">
            <v>GX572</v>
          </cell>
          <cell r="H126" t="str">
            <v>OADM</v>
          </cell>
          <cell r="I126" t="str">
            <v>UNICEF</v>
          </cell>
          <cell r="J126" t="str">
            <v>Pc</v>
          </cell>
          <cell r="K126">
            <v>0</v>
          </cell>
          <cell r="L126">
            <v>5</v>
          </cell>
        </row>
        <row r="127">
          <cell r="C127" t="str">
            <v>Agenda MF 2010</v>
          </cell>
          <cell r="F127" t="str">
            <v>C1</v>
          </cell>
          <cell r="G127" t="str">
            <v>GX534</v>
          </cell>
          <cell r="H127" t="str">
            <v>OADM</v>
          </cell>
          <cell r="I127" t="str">
            <v>POOLED FUND</v>
          </cell>
          <cell r="J127" t="str">
            <v>Pc</v>
          </cell>
          <cell r="K127">
            <v>0</v>
          </cell>
          <cell r="L127">
            <v>5</v>
          </cell>
        </row>
        <row r="128">
          <cell r="C128" t="str">
            <v>Agenda GF 2010</v>
          </cell>
          <cell r="F128" t="str">
            <v>C1</v>
          </cell>
          <cell r="G128" t="str">
            <v>SV291</v>
          </cell>
          <cell r="H128" t="str">
            <v>OADM</v>
          </cell>
          <cell r="I128" t="str">
            <v>DEUTCHCOOPERAT</v>
          </cell>
          <cell r="J128" t="str">
            <v>Pc</v>
          </cell>
          <cell r="K128">
            <v>0</v>
          </cell>
          <cell r="L128">
            <v>5</v>
          </cell>
        </row>
        <row r="129">
          <cell r="C129" t="str">
            <v>Agenda MF 2010</v>
          </cell>
          <cell r="F129" t="str">
            <v>C1</v>
          </cell>
          <cell r="G129" t="str">
            <v>OD008</v>
          </cell>
          <cell r="H129" t="str">
            <v>OADM</v>
          </cell>
          <cell r="I129" t="str">
            <v>OPEN SQUARE</v>
          </cell>
          <cell r="J129" t="str">
            <v>Pc</v>
          </cell>
          <cell r="K129">
            <v>0</v>
          </cell>
          <cell r="L129">
            <v>5</v>
          </cell>
        </row>
        <row r="130">
          <cell r="C130" t="str">
            <v>Post-it GF</v>
          </cell>
          <cell r="F130" t="str">
            <v>C1</v>
          </cell>
          <cell r="G130" t="str">
            <v>GX572</v>
          </cell>
          <cell r="H130" t="str">
            <v>OADM</v>
          </cell>
          <cell r="I130" t="str">
            <v>UNICEF</v>
          </cell>
          <cell r="J130" t="str">
            <v>Pc</v>
          </cell>
          <cell r="K130">
            <v>48</v>
          </cell>
          <cell r="L130">
            <v>1.5</v>
          </cell>
        </row>
        <row r="131">
          <cell r="C131" t="str">
            <v>Enveloppe ordinaire Long</v>
          </cell>
          <cell r="F131" t="str">
            <v>C1</v>
          </cell>
          <cell r="G131" t="str">
            <v>GX572</v>
          </cell>
          <cell r="H131" t="str">
            <v>OADM</v>
          </cell>
          <cell r="I131" t="str">
            <v>UNICEF</v>
          </cell>
          <cell r="J131" t="str">
            <v>Pqt</v>
          </cell>
          <cell r="K131">
            <v>0</v>
          </cell>
          <cell r="L131">
            <v>1</v>
          </cell>
        </row>
        <row r="132">
          <cell r="C132" t="str">
            <v>Ralonge ordinaire de 5m</v>
          </cell>
          <cell r="F132" t="str">
            <v>C1</v>
          </cell>
          <cell r="G132" t="str">
            <v>GX572</v>
          </cell>
          <cell r="H132" t="str">
            <v>OADM</v>
          </cell>
          <cell r="I132" t="str">
            <v>UNICEF</v>
          </cell>
          <cell r="J132" t="str">
            <v>Pc</v>
          </cell>
          <cell r="K132">
            <v>0</v>
          </cell>
          <cell r="L132">
            <v>10</v>
          </cell>
        </row>
        <row r="133">
          <cell r="C133" t="str">
            <v>Sac au dos</v>
          </cell>
          <cell r="F133" t="str">
            <v>C1</v>
          </cell>
          <cell r="G133" t="str">
            <v>GX572</v>
          </cell>
          <cell r="H133" t="str">
            <v>OADM</v>
          </cell>
          <cell r="I133" t="str">
            <v>UNICEF</v>
          </cell>
          <cell r="J133" t="str">
            <v>Pc</v>
          </cell>
          <cell r="K133">
            <v>0</v>
          </cell>
          <cell r="L133">
            <v>15</v>
          </cell>
        </row>
        <row r="134">
          <cell r="C134" t="str">
            <v>Agraffes 24/6</v>
          </cell>
          <cell r="F134" t="str">
            <v>C1</v>
          </cell>
          <cell r="G134" t="str">
            <v>GX572</v>
          </cell>
          <cell r="H134" t="str">
            <v>OADM</v>
          </cell>
          <cell r="I134" t="str">
            <v>UNICEF</v>
          </cell>
          <cell r="J134" t="str">
            <v>Bt</v>
          </cell>
          <cell r="L134">
            <v>2</v>
          </cell>
        </row>
        <row r="135">
          <cell r="C135" t="str">
            <v>Bac a papier (Trieur)</v>
          </cell>
          <cell r="F135" t="str">
            <v>C1</v>
          </cell>
          <cell r="G135" t="str">
            <v>GX572</v>
          </cell>
          <cell r="H135" t="str">
            <v>OADM</v>
          </cell>
          <cell r="I135" t="str">
            <v>UNICEF</v>
          </cell>
          <cell r="J135" t="str">
            <v>Pc</v>
          </cell>
          <cell r="K135">
            <v>0</v>
          </cell>
          <cell r="L135">
            <v>15</v>
          </cell>
        </row>
        <row r="136">
          <cell r="C136" t="str">
            <v>Cahier ministre A4</v>
          </cell>
          <cell r="F136" t="str">
            <v>C1</v>
          </cell>
          <cell r="G136" t="str">
            <v>GX572</v>
          </cell>
          <cell r="H136" t="str">
            <v>WATR</v>
          </cell>
          <cell r="I136" t="str">
            <v>UNICEF</v>
          </cell>
          <cell r="J136" t="str">
            <v>Pc</v>
          </cell>
          <cell r="K136">
            <v>0</v>
          </cell>
          <cell r="L136">
            <v>14</v>
          </cell>
        </row>
        <row r="137">
          <cell r="C137" t="str">
            <v>Carte d'appel ZAIN</v>
          </cell>
          <cell r="D137" t="str">
            <v>500Unites</v>
          </cell>
          <cell r="F137" t="str">
            <v>C1</v>
          </cell>
          <cell r="G137" t="str">
            <v>GX572</v>
          </cell>
          <cell r="H137" t="str">
            <v>OADM</v>
          </cell>
          <cell r="I137" t="str">
            <v>UNICEF</v>
          </cell>
          <cell r="J137" t="str">
            <v>Carte</v>
          </cell>
          <cell r="K137">
            <v>0</v>
          </cell>
          <cell r="L137">
            <v>4.75</v>
          </cell>
        </row>
        <row r="138">
          <cell r="C138" t="str">
            <v>Correcteur blanc</v>
          </cell>
          <cell r="F138" t="str">
            <v>C1</v>
          </cell>
          <cell r="G138" t="str">
            <v>GX572</v>
          </cell>
          <cell r="H138" t="str">
            <v>WATR</v>
          </cell>
          <cell r="I138" t="str">
            <v>UNICEF</v>
          </cell>
          <cell r="J138" t="str">
            <v>Bt</v>
          </cell>
          <cell r="K138">
            <v>0</v>
          </cell>
          <cell r="L138">
            <v>1.3</v>
          </cell>
        </row>
        <row r="139">
          <cell r="C139" t="str">
            <v>Ecritoire</v>
          </cell>
          <cell r="F139" t="str">
            <v>C1</v>
          </cell>
          <cell r="G139" t="str">
            <v>GX572</v>
          </cell>
          <cell r="H139" t="str">
            <v>WATR</v>
          </cell>
          <cell r="I139" t="str">
            <v>UNICEF</v>
          </cell>
          <cell r="J139" t="str">
            <v>Pc</v>
          </cell>
          <cell r="K139">
            <v>0</v>
          </cell>
          <cell r="L139">
            <v>2</v>
          </cell>
        </row>
        <row r="140">
          <cell r="C140" t="str">
            <v>Enveloppe ordinaire Long</v>
          </cell>
          <cell r="F140" t="str">
            <v>C1</v>
          </cell>
          <cell r="G140" t="str">
            <v>GX572</v>
          </cell>
          <cell r="H140" t="str">
            <v>WATR</v>
          </cell>
          <cell r="I140" t="str">
            <v>UNICEF</v>
          </cell>
          <cell r="J140" t="str">
            <v>Pqt</v>
          </cell>
          <cell r="K140">
            <v>0</v>
          </cell>
          <cell r="L140">
            <v>1</v>
          </cell>
        </row>
        <row r="141">
          <cell r="C141" t="str">
            <v>Enveloppe sac A4</v>
          </cell>
          <cell r="F141" t="str">
            <v>C1</v>
          </cell>
          <cell r="G141" t="str">
            <v>GX572</v>
          </cell>
          <cell r="H141" t="str">
            <v>WATR</v>
          </cell>
          <cell r="I141" t="str">
            <v>UNICEF</v>
          </cell>
          <cell r="J141" t="str">
            <v>Pqt</v>
          </cell>
          <cell r="K141">
            <v>0</v>
          </cell>
          <cell r="L141">
            <v>3</v>
          </cell>
        </row>
        <row r="142">
          <cell r="C142" t="str">
            <v>Latte de 30cm</v>
          </cell>
          <cell r="F142" t="str">
            <v>C1</v>
          </cell>
          <cell r="G142" t="str">
            <v>GX572</v>
          </cell>
          <cell r="H142" t="str">
            <v>WATR</v>
          </cell>
          <cell r="I142" t="str">
            <v>UNICEF</v>
          </cell>
          <cell r="J142" t="str">
            <v>Pc</v>
          </cell>
          <cell r="K142">
            <v>0</v>
          </cell>
          <cell r="L142">
            <v>0.2</v>
          </cell>
        </row>
        <row r="143">
          <cell r="C143" t="str">
            <v>Module depliant</v>
          </cell>
          <cell r="F143" t="str">
            <v>C1</v>
          </cell>
          <cell r="G143" t="str">
            <v>GX572</v>
          </cell>
          <cell r="H143" t="str">
            <v>WATR</v>
          </cell>
          <cell r="I143" t="str">
            <v>UNICEF</v>
          </cell>
          <cell r="J143" t="str">
            <v>Modul</v>
          </cell>
          <cell r="K143">
            <v>0</v>
          </cell>
          <cell r="L143">
            <v>5.8000000000000003E-2</v>
          </cell>
        </row>
        <row r="144">
          <cell r="C144" t="str">
            <v>Perforateur GM</v>
          </cell>
          <cell r="F144" t="str">
            <v>C1</v>
          </cell>
          <cell r="G144" t="str">
            <v>GX572</v>
          </cell>
          <cell r="H144" t="str">
            <v>WATR</v>
          </cell>
          <cell r="I144" t="str">
            <v>UNICEF</v>
          </cell>
          <cell r="J144" t="str">
            <v>Pc</v>
          </cell>
          <cell r="K144">
            <v>0</v>
          </cell>
          <cell r="L144">
            <v>25</v>
          </cell>
        </row>
        <row r="145">
          <cell r="C145" t="str">
            <v>Porte stylo</v>
          </cell>
          <cell r="F145" t="str">
            <v>C1</v>
          </cell>
          <cell r="G145" t="str">
            <v>GX572</v>
          </cell>
          <cell r="H145" t="str">
            <v>WATR</v>
          </cell>
          <cell r="I145" t="str">
            <v>UNICEF</v>
          </cell>
          <cell r="J145" t="str">
            <v>Pc</v>
          </cell>
          <cell r="K145">
            <v>0</v>
          </cell>
          <cell r="L145">
            <v>8</v>
          </cell>
        </row>
        <row r="146">
          <cell r="C146" t="str">
            <v>Punaise GF</v>
          </cell>
          <cell r="F146" t="str">
            <v>C1</v>
          </cell>
          <cell r="G146" t="str">
            <v>GX572</v>
          </cell>
          <cell r="H146" t="str">
            <v>WATR</v>
          </cell>
          <cell r="I146" t="str">
            <v>UNICEF</v>
          </cell>
          <cell r="J146" t="str">
            <v>Bt</v>
          </cell>
          <cell r="K146">
            <v>0</v>
          </cell>
          <cell r="L146">
            <v>3</v>
          </cell>
        </row>
        <row r="147">
          <cell r="C147" t="str">
            <v>Separateur</v>
          </cell>
          <cell r="F147" t="str">
            <v>C1</v>
          </cell>
          <cell r="G147" t="str">
            <v>GX572</v>
          </cell>
          <cell r="H147" t="str">
            <v>WATR</v>
          </cell>
          <cell r="I147" t="str">
            <v>UNICEF</v>
          </cell>
          <cell r="J147" t="str">
            <v>Pqt</v>
          </cell>
          <cell r="K147">
            <v>0</v>
          </cell>
          <cell r="L147">
            <v>2.4</v>
          </cell>
        </row>
        <row r="148">
          <cell r="C148" t="str">
            <v>Scotch adhesif</v>
          </cell>
          <cell r="F148" t="str">
            <v>C1</v>
          </cell>
          <cell r="G148" t="str">
            <v>GX572</v>
          </cell>
          <cell r="H148" t="str">
            <v>WATR</v>
          </cell>
          <cell r="I148" t="str">
            <v>UNICEF</v>
          </cell>
          <cell r="J148" t="str">
            <v>Pc</v>
          </cell>
          <cell r="K148">
            <v>0</v>
          </cell>
          <cell r="L148">
            <v>1</v>
          </cell>
        </row>
        <row r="149">
          <cell r="C149" t="str">
            <v>Auto-collant IRC M</v>
          </cell>
          <cell r="D149" t="str">
            <v>Pour Motos</v>
          </cell>
          <cell r="F149" t="str">
            <v>C1</v>
          </cell>
          <cell r="G149" t="str">
            <v>U1000</v>
          </cell>
          <cell r="H149" t="str">
            <v>OADM</v>
          </cell>
          <cell r="I149" t="str">
            <v>IRC</v>
          </cell>
          <cell r="J149" t="str">
            <v>Pc</v>
          </cell>
          <cell r="K149">
            <v>55</v>
          </cell>
        </row>
        <row r="150">
          <cell r="C150" t="str">
            <v>Auto-collant PAS D'ARME</v>
          </cell>
          <cell r="F150" t="str">
            <v>C1</v>
          </cell>
          <cell r="G150" t="str">
            <v>U1000</v>
          </cell>
          <cell r="H150" t="str">
            <v>OADM</v>
          </cell>
          <cell r="I150" t="str">
            <v>IRC</v>
          </cell>
          <cell r="J150" t="str">
            <v>Pc</v>
          </cell>
          <cell r="K150">
            <v>10</v>
          </cell>
        </row>
        <row r="151">
          <cell r="C151" t="str">
            <v>Agrapheuse ord.PF</v>
          </cell>
          <cell r="F151" t="str">
            <v>C1</v>
          </cell>
          <cell r="G151" t="str">
            <v>U1000</v>
          </cell>
          <cell r="H151" t="str">
            <v>OADM</v>
          </cell>
          <cell r="I151" t="str">
            <v>IRC</v>
          </cell>
          <cell r="J151" t="str">
            <v>Pc</v>
          </cell>
          <cell r="K151">
            <v>0</v>
          </cell>
          <cell r="L151">
            <v>4.5</v>
          </cell>
        </row>
        <row r="152">
          <cell r="C152" t="str">
            <v>Agrapheuse ord.M</v>
          </cell>
          <cell r="F152" t="str">
            <v>C1</v>
          </cell>
          <cell r="G152" t="str">
            <v>U1000</v>
          </cell>
          <cell r="H152" t="str">
            <v>OADM</v>
          </cell>
          <cell r="I152" t="str">
            <v>IRC</v>
          </cell>
          <cell r="J152" t="str">
            <v>Pc</v>
          </cell>
          <cell r="K152">
            <v>0</v>
          </cell>
          <cell r="L152">
            <v>2</v>
          </cell>
        </row>
        <row r="153">
          <cell r="C153" t="str">
            <v>Agraffe GM</v>
          </cell>
          <cell r="F153" t="str">
            <v>C1</v>
          </cell>
          <cell r="G153" t="str">
            <v>U1000</v>
          </cell>
          <cell r="H153" t="str">
            <v>OADM</v>
          </cell>
          <cell r="I153" t="str">
            <v>IRC</v>
          </cell>
          <cell r="J153" t="str">
            <v>Bt</v>
          </cell>
          <cell r="K153">
            <v>0</v>
          </cell>
          <cell r="L153">
            <v>2</v>
          </cell>
        </row>
        <row r="154">
          <cell r="C154" t="str">
            <v>Attache tout MF</v>
          </cell>
          <cell r="F154" t="str">
            <v>C1</v>
          </cell>
          <cell r="G154" t="str">
            <v>U1000</v>
          </cell>
          <cell r="H154" t="str">
            <v>OADM</v>
          </cell>
          <cell r="I154" t="str">
            <v>IRC</v>
          </cell>
          <cell r="J154" t="str">
            <v>Bt</v>
          </cell>
          <cell r="K154">
            <v>30</v>
          </cell>
          <cell r="L154">
            <v>5</v>
          </cell>
        </row>
        <row r="155">
          <cell r="C155" t="str">
            <v>Bac a papier (Trieur)</v>
          </cell>
          <cell r="F155" t="str">
            <v>C1</v>
          </cell>
          <cell r="G155" t="str">
            <v>U1000</v>
          </cell>
          <cell r="H155" t="str">
            <v>OADM</v>
          </cell>
          <cell r="I155" t="str">
            <v>IRC</v>
          </cell>
          <cell r="J155" t="str">
            <v>Pc</v>
          </cell>
          <cell r="K155">
            <v>3</v>
          </cell>
          <cell r="L155">
            <v>15</v>
          </cell>
        </row>
        <row r="156">
          <cell r="C156" t="str">
            <v>Bloc note A4</v>
          </cell>
          <cell r="F156" t="str">
            <v>C1</v>
          </cell>
          <cell r="G156" t="str">
            <v>U1000</v>
          </cell>
          <cell r="H156" t="str">
            <v>OADM</v>
          </cell>
          <cell r="I156" t="str">
            <v>IRC</v>
          </cell>
          <cell r="J156" t="str">
            <v>Pc</v>
          </cell>
          <cell r="K156">
            <v>0</v>
          </cell>
          <cell r="L156">
            <v>1.3</v>
          </cell>
        </row>
        <row r="157">
          <cell r="C157" t="str">
            <v>Bloc note A5</v>
          </cell>
          <cell r="F157" t="str">
            <v>C1</v>
          </cell>
          <cell r="G157" t="str">
            <v>U1000</v>
          </cell>
          <cell r="H157" t="str">
            <v>OADM</v>
          </cell>
          <cell r="I157" t="str">
            <v>IRC</v>
          </cell>
          <cell r="J157" t="str">
            <v>Pc</v>
          </cell>
          <cell r="K157">
            <v>0</v>
          </cell>
          <cell r="L157">
            <v>0.6</v>
          </cell>
        </row>
        <row r="158">
          <cell r="C158" t="str">
            <v>Calculatrice electronique</v>
          </cell>
          <cell r="F158" t="str">
            <v>C1</v>
          </cell>
          <cell r="G158" t="str">
            <v>U1000</v>
          </cell>
          <cell r="H158" t="str">
            <v>OADM</v>
          </cell>
          <cell r="I158" t="str">
            <v>IRC</v>
          </cell>
          <cell r="J158" t="str">
            <v>Pc</v>
          </cell>
          <cell r="K158">
            <v>0</v>
          </cell>
          <cell r="L158">
            <v>6</v>
          </cell>
        </row>
        <row r="159">
          <cell r="C159" t="str">
            <v>Carte d'appel ZAIN</v>
          </cell>
          <cell r="F159" t="str">
            <v>C1</v>
          </cell>
          <cell r="G159" t="str">
            <v>U1000</v>
          </cell>
          <cell r="H159" t="str">
            <v>OADM</v>
          </cell>
          <cell r="I159" t="str">
            <v>IRC</v>
          </cell>
          <cell r="J159" t="str">
            <v>Carte</v>
          </cell>
          <cell r="L159">
            <v>4.75</v>
          </cell>
        </row>
        <row r="160">
          <cell r="C160" t="str">
            <v>Ciseaux</v>
          </cell>
          <cell r="F160" t="str">
            <v>C1</v>
          </cell>
          <cell r="G160" t="str">
            <v>U1000</v>
          </cell>
          <cell r="H160" t="str">
            <v>OADM</v>
          </cell>
          <cell r="I160" t="str">
            <v>IRC</v>
          </cell>
          <cell r="J160" t="str">
            <v>Paire</v>
          </cell>
          <cell r="K160">
            <v>0</v>
          </cell>
          <cell r="L160">
            <v>1.5</v>
          </cell>
        </row>
        <row r="161">
          <cell r="C161" t="str">
            <v>Classeur a levier</v>
          </cell>
          <cell r="F161" t="str">
            <v>C1</v>
          </cell>
          <cell r="G161" t="str">
            <v>U1000</v>
          </cell>
          <cell r="H161" t="str">
            <v>OADM</v>
          </cell>
          <cell r="I161" t="str">
            <v>IRC</v>
          </cell>
          <cell r="J161" t="str">
            <v>Pc</v>
          </cell>
          <cell r="K161">
            <v>0</v>
          </cell>
          <cell r="L161">
            <v>2.5</v>
          </cell>
        </row>
        <row r="162">
          <cell r="C162" t="str">
            <v>Cole liquide</v>
          </cell>
          <cell r="F162" t="str">
            <v>C1</v>
          </cell>
          <cell r="G162" t="str">
            <v>U1000</v>
          </cell>
          <cell r="H162" t="str">
            <v>OADM</v>
          </cell>
          <cell r="I162" t="str">
            <v>IRC</v>
          </cell>
          <cell r="J162" t="str">
            <v>Pc</v>
          </cell>
          <cell r="K162">
            <v>0</v>
          </cell>
          <cell r="L162">
            <v>0.5</v>
          </cell>
        </row>
        <row r="163">
          <cell r="C163" t="str">
            <v xml:space="preserve">Enveloppe ordinaire </v>
          </cell>
          <cell r="F163" t="str">
            <v>C1</v>
          </cell>
          <cell r="G163" t="str">
            <v>U1000</v>
          </cell>
          <cell r="H163" t="str">
            <v>OADM</v>
          </cell>
          <cell r="I163" t="str">
            <v>IRC</v>
          </cell>
          <cell r="J163" t="str">
            <v>Pqt</v>
          </cell>
          <cell r="K163">
            <v>100</v>
          </cell>
          <cell r="L163">
            <v>1</v>
          </cell>
        </row>
        <row r="164">
          <cell r="C164" t="str">
            <v>Enveloppe sac A4</v>
          </cell>
          <cell r="F164" t="str">
            <v>C1</v>
          </cell>
          <cell r="G164" t="str">
            <v>U1000</v>
          </cell>
          <cell r="H164" t="str">
            <v>OADM</v>
          </cell>
          <cell r="I164" t="str">
            <v>IRC</v>
          </cell>
          <cell r="J164" t="str">
            <v>Pc</v>
          </cell>
          <cell r="K164">
            <v>0</v>
          </cell>
          <cell r="L164">
            <v>0.12</v>
          </cell>
        </row>
        <row r="165">
          <cell r="C165" t="str">
            <v>Correcteur blanc</v>
          </cell>
          <cell r="F165" t="str">
            <v>C1</v>
          </cell>
          <cell r="G165" t="str">
            <v>U1000</v>
          </cell>
          <cell r="H165" t="str">
            <v>OADM</v>
          </cell>
          <cell r="I165" t="str">
            <v>IRC</v>
          </cell>
          <cell r="J165" t="str">
            <v>Pc</v>
          </cell>
          <cell r="K165">
            <v>0</v>
          </cell>
          <cell r="L165">
            <v>1.3</v>
          </cell>
        </row>
        <row r="166">
          <cell r="C166" t="str">
            <v>Farde chemise (en carton)</v>
          </cell>
          <cell r="F166" t="str">
            <v>C1</v>
          </cell>
          <cell r="G166" t="str">
            <v>U1000</v>
          </cell>
          <cell r="H166" t="str">
            <v>OADM</v>
          </cell>
          <cell r="I166" t="str">
            <v>IRC</v>
          </cell>
          <cell r="J166" t="str">
            <v>Pc</v>
          </cell>
          <cell r="K166">
            <v>0</v>
          </cell>
          <cell r="L166">
            <v>0.1</v>
          </cell>
        </row>
        <row r="167">
          <cell r="C167" t="str">
            <v>Farde a rabat en plastic</v>
          </cell>
          <cell r="F167" t="str">
            <v>C1</v>
          </cell>
          <cell r="G167" t="str">
            <v>U1000</v>
          </cell>
          <cell r="H167" t="str">
            <v>OADM</v>
          </cell>
          <cell r="I167" t="str">
            <v>IRC</v>
          </cell>
          <cell r="J167" t="str">
            <v>Pc</v>
          </cell>
          <cell r="K167">
            <v>0</v>
          </cell>
          <cell r="L167">
            <v>1.5</v>
          </cell>
        </row>
        <row r="168">
          <cell r="C168" t="str">
            <v>Feutre bleu (boite de 12pc)</v>
          </cell>
          <cell r="F168" t="str">
            <v>C1</v>
          </cell>
          <cell r="G168" t="str">
            <v>U1000</v>
          </cell>
          <cell r="H168" t="str">
            <v>OADM</v>
          </cell>
          <cell r="I168" t="str">
            <v>IRC</v>
          </cell>
          <cell r="J168" t="str">
            <v>Bt</v>
          </cell>
          <cell r="K168">
            <v>2</v>
          </cell>
          <cell r="L168">
            <v>24</v>
          </cell>
        </row>
        <row r="169">
          <cell r="C169" t="str">
            <v>Flipchart</v>
          </cell>
          <cell r="F169" t="str">
            <v>C1</v>
          </cell>
          <cell r="G169" t="str">
            <v>U1000</v>
          </cell>
          <cell r="H169" t="str">
            <v>OADM</v>
          </cell>
          <cell r="I169" t="str">
            <v>IRC</v>
          </cell>
          <cell r="J169" t="str">
            <v>Rame</v>
          </cell>
          <cell r="K169">
            <v>0</v>
          </cell>
          <cell r="L169">
            <v>9</v>
          </cell>
        </row>
        <row r="170">
          <cell r="C170" t="str">
            <v>Marqueur Snowman</v>
          </cell>
          <cell r="F170" t="str">
            <v>C1</v>
          </cell>
          <cell r="G170" t="str">
            <v>U1000</v>
          </cell>
          <cell r="H170" t="str">
            <v>OADM</v>
          </cell>
          <cell r="I170" t="str">
            <v>IRC</v>
          </cell>
          <cell r="J170" t="str">
            <v>Bt</v>
          </cell>
          <cell r="K170">
            <v>0</v>
          </cell>
          <cell r="L170">
            <v>2.5</v>
          </cell>
        </row>
        <row r="171">
          <cell r="C171" t="str">
            <v>Marqueur effacable</v>
          </cell>
          <cell r="F171" t="str">
            <v>C1</v>
          </cell>
          <cell r="G171" t="str">
            <v>U1000</v>
          </cell>
          <cell r="H171" t="str">
            <v>OADM</v>
          </cell>
          <cell r="I171" t="str">
            <v>IRC</v>
          </cell>
          <cell r="J171" t="str">
            <v>Bt</v>
          </cell>
          <cell r="K171">
            <v>0</v>
          </cell>
          <cell r="L171">
            <v>0.8</v>
          </cell>
        </row>
        <row r="172">
          <cell r="C172" t="str">
            <v xml:space="preserve">Note adhesif </v>
          </cell>
          <cell r="F172" t="str">
            <v>C1</v>
          </cell>
          <cell r="G172" t="str">
            <v>U1000</v>
          </cell>
          <cell r="H172" t="str">
            <v>OADM</v>
          </cell>
          <cell r="I172" t="str">
            <v>IRC</v>
          </cell>
          <cell r="J172" t="str">
            <v>Pc</v>
          </cell>
          <cell r="K172">
            <v>0</v>
          </cell>
          <cell r="L172">
            <v>1</v>
          </cell>
        </row>
        <row r="173">
          <cell r="C173" t="str">
            <v>Papier duplicateur A4</v>
          </cell>
          <cell r="F173" t="str">
            <v>C1</v>
          </cell>
          <cell r="G173" t="str">
            <v>U1000</v>
          </cell>
          <cell r="H173" t="str">
            <v>OADM</v>
          </cell>
          <cell r="I173" t="str">
            <v>IRC</v>
          </cell>
          <cell r="J173" t="str">
            <v>Rame</v>
          </cell>
          <cell r="K173">
            <v>0</v>
          </cell>
          <cell r="L173">
            <v>5.7</v>
          </cell>
        </row>
        <row r="174">
          <cell r="C174" t="str">
            <v>Perforateur GM</v>
          </cell>
          <cell r="F174" t="str">
            <v>C1</v>
          </cell>
          <cell r="G174" t="str">
            <v>U1000</v>
          </cell>
          <cell r="H174" t="str">
            <v>OADM</v>
          </cell>
          <cell r="I174" t="str">
            <v>IRC</v>
          </cell>
          <cell r="J174" t="str">
            <v>Pc</v>
          </cell>
          <cell r="K174">
            <v>3</v>
          </cell>
          <cell r="L174">
            <v>5</v>
          </cell>
        </row>
        <row r="175">
          <cell r="C175" t="str">
            <v>Post-it</v>
          </cell>
          <cell r="F175" t="str">
            <v>C1</v>
          </cell>
          <cell r="G175" t="str">
            <v>U1000</v>
          </cell>
          <cell r="H175" t="str">
            <v>OADM</v>
          </cell>
          <cell r="I175" t="str">
            <v>IRC</v>
          </cell>
          <cell r="J175" t="str">
            <v>Pc</v>
          </cell>
          <cell r="K175">
            <v>0</v>
          </cell>
          <cell r="L175">
            <v>0.6</v>
          </cell>
        </row>
        <row r="176">
          <cell r="C176" t="str">
            <v>Scotch transparent GF</v>
          </cell>
          <cell r="F176" t="str">
            <v>C1</v>
          </cell>
          <cell r="G176" t="str">
            <v>GX534</v>
          </cell>
          <cell r="H176" t="str">
            <v>OADM</v>
          </cell>
          <cell r="I176" t="str">
            <v>POOLED FUND</v>
          </cell>
          <cell r="J176" t="str">
            <v>Pc</v>
          </cell>
          <cell r="K176">
            <v>12</v>
          </cell>
          <cell r="L176">
            <v>1.5</v>
          </cell>
        </row>
        <row r="177">
          <cell r="C177" t="str">
            <v>Scotch adhesif GF</v>
          </cell>
          <cell r="F177" t="str">
            <v>C1</v>
          </cell>
          <cell r="G177" t="str">
            <v>U1000</v>
          </cell>
          <cell r="H177" t="str">
            <v>OADM</v>
          </cell>
          <cell r="I177" t="str">
            <v>IRC</v>
          </cell>
          <cell r="J177" t="str">
            <v>Pc</v>
          </cell>
          <cell r="K177">
            <v>0</v>
          </cell>
          <cell r="L177">
            <v>1.5</v>
          </cell>
        </row>
        <row r="178">
          <cell r="C178" t="str">
            <v>Separateur</v>
          </cell>
          <cell r="F178" t="str">
            <v>C1</v>
          </cell>
          <cell r="G178" t="str">
            <v>U1000</v>
          </cell>
          <cell r="H178" t="str">
            <v>OADM</v>
          </cell>
          <cell r="I178" t="str">
            <v>IRC</v>
          </cell>
          <cell r="J178" t="str">
            <v>Rame</v>
          </cell>
          <cell r="K178">
            <v>0</v>
          </cell>
          <cell r="L178">
            <v>2.4</v>
          </cell>
        </row>
        <row r="179">
          <cell r="C179" t="str">
            <v>Stylos bleu (boite de 50pc)</v>
          </cell>
          <cell r="F179" t="str">
            <v>C1</v>
          </cell>
          <cell r="G179" t="str">
            <v>U1000</v>
          </cell>
          <cell r="H179" t="str">
            <v>OADM</v>
          </cell>
          <cell r="I179" t="str">
            <v>IRC</v>
          </cell>
          <cell r="J179" t="str">
            <v>Bt</v>
          </cell>
          <cell r="K179">
            <v>0</v>
          </cell>
          <cell r="L179">
            <v>5.8</v>
          </cell>
        </row>
        <row r="180">
          <cell r="C180" t="str">
            <v>Surligneur</v>
          </cell>
          <cell r="F180" t="str">
            <v>C1</v>
          </cell>
          <cell r="G180" t="str">
            <v>U1000</v>
          </cell>
          <cell r="H180" t="str">
            <v>OADM</v>
          </cell>
          <cell r="I180" t="str">
            <v>IRC</v>
          </cell>
          <cell r="J180" t="str">
            <v>Pqt</v>
          </cell>
          <cell r="K180">
            <v>0</v>
          </cell>
          <cell r="L180">
            <v>8</v>
          </cell>
        </row>
        <row r="181">
          <cell r="C181" t="str">
            <v>Toner pour photocopieuse R2016</v>
          </cell>
          <cell r="F181" t="str">
            <v>C1</v>
          </cell>
          <cell r="G181" t="str">
            <v>U1000</v>
          </cell>
          <cell r="H181" t="str">
            <v>OADM</v>
          </cell>
          <cell r="I181" t="str">
            <v>IRC</v>
          </cell>
          <cell r="J181" t="str">
            <v>Pc</v>
          </cell>
          <cell r="K181">
            <v>0</v>
          </cell>
          <cell r="L181">
            <v>55</v>
          </cell>
        </row>
        <row r="182">
          <cell r="C182" t="str">
            <v>Boite a IMAGE</v>
          </cell>
          <cell r="F182" t="str">
            <v>C1</v>
          </cell>
          <cell r="G182" t="str">
            <v>DF040</v>
          </cell>
          <cell r="H182" t="str">
            <v>LGDD</v>
          </cell>
          <cell r="I182" t="str">
            <v>DFID</v>
          </cell>
          <cell r="J182" t="str">
            <v>Pc</v>
          </cell>
          <cell r="K182">
            <v>0</v>
          </cell>
          <cell r="L182">
            <v>100</v>
          </cell>
        </row>
        <row r="183">
          <cell r="C183" t="str">
            <v>Cartouche noire 51645A</v>
          </cell>
          <cell r="F183" t="str">
            <v>C1</v>
          </cell>
          <cell r="G183" t="str">
            <v>DF040</v>
          </cell>
          <cell r="H183" t="str">
            <v>OADM</v>
          </cell>
          <cell r="I183" t="str">
            <v>DFID</v>
          </cell>
          <cell r="J183" t="str">
            <v>Pc</v>
          </cell>
          <cell r="K183">
            <v>0</v>
          </cell>
          <cell r="L183">
            <v>30</v>
          </cell>
        </row>
        <row r="184">
          <cell r="C184" t="str">
            <v>Carte d'appel ZAIN</v>
          </cell>
          <cell r="F184" t="str">
            <v>C1</v>
          </cell>
          <cell r="G184" t="str">
            <v>DF045</v>
          </cell>
          <cell r="H184" t="str">
            <v>OADM</v>
          </cell>
          <cell r="I184" t="str">
            <v>DFID</v>
          </cell>
          <cell r="J184" t="str">
            <v>Carte</v>
          </cell>
          <cell r="K184">
            <v>0</v>
          </cell>
          <cell r="L184">
            <v>4.75</v>
          </cell>
        </row>
        <row r="185">
          <cell r="C185" t="str">
            <v>Cartouche EP-26/27</v>
          </cell>
          <cell r="F185" t="str">
            <v>C1</v>
          </cell>
          <cell r="G185" t="str">
            <v>DF045</v>
          </cell>
          <cell r="H185" t="str">
            <v>OADM</v>
          </cell>
          <cell r="I185" t="str">
            <v>DFID</v>
          </cell>
          <cell r="J185" t="str">
            <v>Pc</v>
          </cell>
          <cell r="K185">
            <v>0</v>
          </cell>
          <cell r="L185">
            <v>45</v>
          </cell>
        </row>
        <row r="186">
          <cell r="C186" t="str">
            <v>Cartouche couleur 78</v>
          </cell>
          <cell r="F186" t="str">
            <v>C1</v>
          </cell>
          <cell r="G186" t="str">
            <v>DF045</v>
          </cell>
          <cell r="H186" t="str">
            <v>OADM</v>
          </cell>
          <cell r="I186" t="str">
            <v>DFID</v>
          </cell>
          <cell r="J186" t="str">
            <v>Pc</v>
          </cell>
          <cell r="K186">
            <v>0</v>
          </cell>
          <cell r="L186">
            <v>35</v>
          </cell>
        </row>
        <row r="187">
          <cell r="C187" t="str">
            <v>Connecteur RJ45</v>
          </cell>
          <cell r="F187" t="str">
            <v>C1</v>
          </cell>
          <cell r="G187" t="str">
            <v>DF045</v>
          </cell>
          <cell r="H187" t="str">
            <v>OADM</v>
          </cell>
          <cell r="I187" t="str">
            <v>DFID</v>
          </cell>
          <cell r="J187" t="str">
            <v>Pc</v>
          </cell>
          <cell r="K187">
            <v>0</v>
          </cell>
          <cell r="L187">
            <v>0.2</v>
          </cell>
        </row>
        <row r="188">
          <cell r="C188" t="str">
            <v>Pince a certir</v>
          </cell>
          <cell r="F188" t="str">
            <v>C1</v>
          </cell>
          <cell r="G188" t="str">
            <v>DF040</v>
          </cell>
          <cell r="H188" t="str">
            <v>OADM</v>
          </cell>
          <cell r="I188" t="str">
            <v>DFID</v>
          </cell>
          <cell r="J188" t="str">
            <v>Pc</v>
          </cell>
          <cell r="K188">
            <v>0</v>
          </cell>
          <cell r="L188">
            <v>10</v>
          </cell>
        </row>
        <row r="189">
          <cell r="C189" t="str">
            <v>Router sans fil</v>
          </cell>
          <cell r="F189" t="str">
            <v>C1</v>
          </cell>
          <cell r="G189" t="str">
            <v>DF040</v>
          </cell>
          <cell r="H189" t="str">
            <v>OADM</v>
          </cell>
          <cell r="I189" t="str">
            <v>DFID</v>
          </cell>
          <cell r="J189" t="str">
            <v>Rlx</v>
          </cell>
          <cell r="K189">
            <v>0</v>
          </cell>
          <cell r="L189">
            <v>180</v>
          </cell>
        </row>
        <row r="190">
          <cell r="C190" t="str">
            <v>Sony DVD-R</v>
          </cell>
          <cell r="F190" t="str">
            <v>C1</v>
          </cell>
          <cell r="G190" t="str">
            <v>DF040</v>
          </cell>
          <cell r="H190" t="str">
            <v>OADM</v>
          </cell>
          <cell r="I190" t="str">
            <v>DFID</v>
          </cell>
          <cell r="J190" t="str">
            <v>Pc</v>
          </cell>
          <cell r="K190">
            <v>0</v>
          </cell>
          <cell r="L190">
            <v>1</v>
          </cell>
        </row>
        <row r="191">
          <cell r="C191" t="str">
            <v>Wireless linksy</v>
          </cell>
          <cell r="F191" t="str">
            <v>C1</v>
          </cell>
          <cell r="G191" t="str">
            <v>DF040</v>
          </cell>
          <cell r="H191" t="str">
            <v>OADM</v>
          </cell>
          <cell r="I191" t="str">
            <v>DFID</v>
          </cell>
          <cell r="J191" t="str">
            <v>Pc</v>
          </cell>
          <cell r="K191">
            <v>0</v>
          </cell>
          <cell r="L191">
            <v>130</v>
          </cell>
        </row>
        <row r="192">
          <cell r="C192" t="str">
            <v>Dell Power adaptator 19,5v</v>
          </cell>
          <cell r="F192" t="str">
            <v>C1</v>
          </cell>
          <cell r="G192" t="str">
            <v>DF045</v>
          </cell>
          <cell r="H192" t="str">
            <v>OADM</v>
          </cell>
          <cell r="I192" t="str">
            <v>DFID</v>
          </cell>
          <cell r="J192" t="str">
            <v>Pc</v>
          </cell>
          <cell r="K192">
            <v>0</v>
          </cell>
          <cell r="L192">
            <v>40</v>
          </cell>
        </row>
        <row r="193">
          <cell r="C193" t="str">
            <v>Laptop sceen wipe clean</v>
          </cell>
          <cell r="F193" t="str">
            <v>C1</v>
          </cell>
          <cell r="G193" t="str">
            <v>DF045</v>
          </cell>
          <cell r="H193" t="str">
            <v>OADM</v>
          </cell>
          <cell r="I193" t="str">
            <v>DFID</v>
          </cell>
          <cell r="J193" t="str">
            <v>Pc</v>
          </cell>
          <cell r="K193">
            <v>0</v>
          </cell>
          <cell r="L193">
            <v>8</v>
          </cell>
        </row>
        <row r="194">
          <cell r="C194" t="str">
            <v>Porte macaron</v>
          </cell>
          <cell r="F194" t="str">
            <v>C1</v>
          </cell>
          <cell r="G194" t="str">
            <v>DF045</v>
          </cell>
          <cell r="H194" t="str">
            <v>OADM</v>
          </cell>
          <cell r="I194" t="str">
            <v>DFID</v>
          </cell>
          <cell r="J194" t="str">
            <v>Pc</v>
          </cell>
          <cell r="K194">
            <v>150</v>
          </cell>
          <cell r="L194">
            <v>1</v>
          </cell>
        </row>
        <row r="195">
          <cell r="C195" t="str">
            <v>Souris Optique</v>
          </cell>
          <cell r="F195" t="str">
            <v>C1</v>
          </cell>
          <cell r="G195" t="str">
            <v>DF045</v>
          </cell>
          <cell r="H195" t="str">
            <v>OADM</v>
          </cell>
          <cell r="I195" t="str">
            <v>DFID</v>
          </cell>
          <cell r="J195" t="str">
            <v>Pc</v>
          </cell>
          <cell r="K195">
            <v>0</v>
          </cell>
          <cell r="L195">
            <v>10</v>
          </cell>
        </row>
        <row r="196">
          <cell r="C196" t="str">
            <v>Cable UTP cat 6</v>
          </cell>
          <cell r="F196" t="str">
            <v>C1</v>
          </cell>
          <cell r="G196" t="str">
            <v>GX534</v>
          </cell>
          <cell r="H196" t="str">
            <v>OADM</v>
          </cell>
          <cell r="I196" t="str">
            <v>POOLED FUND</v>
          </cell>
          <cell r="J196" t="str">
            <v>Rlx</v>
          </cell>
          <cell r="K196">
            <v>0</v>
          </cell>
          <cell r="L196">
            <v>100</v>
          </cell>
        </row>
        <row r="197">
          <cell r="C197" t="str">
            <v>Toner Q5942 (42A)</v>
          </cell>
          <cell r="F197" t="str">
            <v>C1</v>
          </cell>
          <cell r="G197" t="str">
            <v>GX534</v>
          </cell>
          <cell r="H197" t="str">
            <v>OADM</v>
          </cell>
          <cell r="I197" t="str">
            <v>POOLED FUND</v>
          </cell>
          <cell r="J197" t="str">
            <v>Pc</v>
          </cell>
          <cell r="K197">
            <v>0</v>
          </cell>
          <cell r="L197">
            <v>190</v>
          </cell>
        </row>
        <row r="198">
          <cell r="C198" t="str">
            <v>Toner Q8061 (61A)</v>
          </cell>
          <cell r="F198" t="str">
            <v>C1</v>
          </cell>
          <cell r="G198" t="str">
            <v>GX534</v>
          </cell>
          <cell r="H198" t="str">
            <v>OADM</v>
          </cell>
          <cell r="I198" t="str">
            <v>POOLED FUND</v>
          </cell>
          <cell r="J198" t="str">
            <v>Pc</v>
          </cell>
          <cell r="K198">
            <v>0</v>
          </cell>
          <cell r="L198">
            <v>130</v>
          </cell>
        </row>
        <row r="199">
          <cell r="C199" t="str">
            <v>Cartouche 35A</v>
          </cell>
          <cell r="F199" t="str">
            <v>C1</v>
          </cell>
          <cell r="G199" t="str">
            <v>GX594</v>
          </cell>
          <cell r="H199" t="str">
            <v>OADM</v>
          </cell>
          <cell r="I199" t="str">
            <v>UNICEF</v>
          </cell>
          <cell r="J199" t="str">
            <v>Pc</v>
          </cell>
          <cell r="K199">
            <v>0</v>
          </cell>
          <cell r="L199">
            <v>45</v>
          </cell>
        </row>
        <row r="200">
          <cell r="C200" t="str">
            <v>Agrapheuse MF</v>
          </cell>
          <cell r="F200" t="str">
            <v>C1</v>
          </cell>
          <cell r="G200" t="str">
            <v>EX024</v>
          </cell>
          <cell r="H200" t="str">
            <v>OADM</v>
          </cell>
          <cell r="I200" t="str">
            <v>SIDA</v>
          </cell>
          <cell r="J200" t="str">
            <v>Pc</v>
          </cell>
          <cell r="K200">
            <v>0</v>
          </cell>
          <cell r="L200">
            <v>5</v>
          </cell>
        </row>
        <row r="201">
          <cell r="C201" t="str">
            <v>Attache tout 32mm</v>
          </cell>
          <cell r="F201" t="str">
            <v>C1</v>
          </cell>
          <cell r="G201" t="str">
            <v>EX024</v>
          </cell>
          <cell r="H201" t="str">
            <v>OADM</v>
          </cell>
          <cell r="I201" t="str">
            <v>SIDA</v>
          </cell>
          <cell r="J201" t="str">
            <v>Bt</v>
          </cell>
          <cell r="K201">
            <v>16</v>
          </cell>
          <cell r="L201">
            <v>4</v>
          </cell>
        </row>
        <row r="202">
          <cell r="C202" t="str">
            <v>Carte d'appel ZAIN</v>
          </cell>
          <cell r="F202" t="str">
            <v>C1</v>
          </cell>
          <cell r="G202" t="str">
            <v>EX024</v>
          </cell>
          <cell r="H202" t="str">
            <v>OADM</v>
          </cell>
          <cell r="I202" t="str">
            <v>SIDA</v>
          </cell>
          <cell r="J202" t="str">
            <v>Carte</v>
          </cell>
          <cell r="K202">
            <v>0</v>
          </cell>
          <cell r="L202">
            <v>4.78</v>
          </cell>
        </row>
        <row r="203">
          <cell r="C203" t="str">
            <v>Cartouche GPR -8 canon</v>
          </cell>
          <cell r="F203" t="str">
            <v>C1</v>
          </cell>
          <cell r="G203" t="str">
            <v>EX024</v>
          </cell>
          <cell r="H203" t="str">
            <v>OADM</v>
          </cell>
          <cell r="I203" t="str">
            <v>SIDA</v>
          </cell>
          <cell r="J203" t="str">
            <v>Pc</v>
          </cell>
          <cell r="K203">
            <v>0</v>
          </cell>
          <cell r="L203">
            <v>10</v>
          </cell>
        </row>
        <row r="204">
          <cell r="C204" t="str">
            <v>Classeur a levier</v>
          </cell>
          <cell r="F204" t="str">
            <v>C1</v>
          </cell>
          <cell r="G204" t="str">
            <v>EX024</v>
          </cell>
          <cell r="H204" t="str">
            <v>OADM</v>
          </cell>
          <cell r="I204" t="str">
            <v>SIDA</v>
          </cell>
          <cell r="J204" t="str">
            <v>Pc</v>
          </cell>
          <cell r="K204">
            <v>0</v>
          </cell>
          <cell r="L204">
            <v>10</v>
          </cell>
        </row>
        <row r="205">
          <cell r="C205" t="str">
            <v>Farde chemise</v>
          </cell>
          <cell r="F205" t="str">
            <v>C1</v>
          </cell>
          <cell r="G205" t="str">
            <v>EX024</v>
          </cell>
          <cell r="H205" t="str">
            <v>OADM</v>
          </cell>
          <cell r="I205" t="str">
            <v>SIDA</v>
          </cell>
          <cell r="J205" t="str">
            <v>Pc</v>
          </cell>
          <cell r="K205">
            <v>0</v>
          </cell>
          <cell r="L205">
            <v>0.1</v>
          </cell>
        </row>
        <row r="206">
          <cell r="C206" t="str">
            <v>Gomme</v>
          </cell>
          <cell r="F206" t="str">
            <v>C1</v>
          </cell>
          <cell r="G206" t="str">
            <v>EX024</v>
          </cell>
          <cell r="H206" t="str">
            <v>OADM</v>
          </cell>
          <cell r="I206" t="str">
            <v>SIDA</v>
          </cell>
          <cell r="J206" t="str">
            <v>Pc</v>
          </cell>
          <cell r="K206">
            <v>0</v>
          </cell>
          <cell r="L206">
            <v>0.2</v>
          </cell>
        </row>
        <row r="207">
          <cell r="C207" t="str">
            <v>Post-it PF</v>
          </cell>
          <cell r="F207" t="str">
            <v>C1</v>
          </cell>
          <cell r="G207" t="str">
            <v>EX024</v>
          </cell>
          <cell r="H207" t="str">
            <v>OADM</v>
          </cell>
          <cell r="I207" t="str">
            <v>SIDA</v>
          </cell>
          <cell r="J207" t="str">
            <v>Pc</v>
          </cell>
          <cell r="K207">
            <v>0</v>
          </cell>
          <cell r="L207">
            <v>1</v>
          </cell>
        </row>
        <row r="208">
          <cell r="C208" t="str">
            <v>Post-it GF</v>
          </cell>
          <cell r="F208" t="str">
            <v>C1</v>
          </cell>
          <cell r="G208" t="str">
            <v>EX024</v>
          </cell>
          <cell r="H208" t="str">
            <v>OADM</v>
          </cell>
          <cell r="I208" t="str">
            <v>SIDA</v>
          </cell>
          <cell r="J208" t="str">
            <v>Pc</v>
          </cell>
          <cell r="K208">
            <v>0</v>
          </cell>
          <cell r="L208">
            <v>1.5</v>
          </cell>
        </row>
        <row r="209">
          <cell r="C209" t="str">
            <v>Papier collant au mur</v>
          </cell>
          <cell r="F209" t="str">
            <v>C1</v>
          </cell>
          <cell r="G209" t="str">
            <v>EX024</v>
          </cell>
          <cell r="H209" t="str">
            <v>OADM</v>
          </cell>
          <cell r="I209" t="str">
            <v>SIDA</v>
          </cell>
          <cell r="J209" t="str">
            <v>Pc</v>
          </cell>
          <cell r="K209">
            <v>0</v>
          </cell>
          <cell r="L209">
            <v>1.5</v>
          </cell>
        </row>
        <row r="210">
          <cell r="C210" t="str">
            <v>Tableau en liege</v>
          </cell>
          <cell r="F210" t="str">
            <v>C1</v>
          </cell>
          <cell r="G210" t="str">
            <v>EX024</v>
          </cell>
          <cell r="H210" t="str">
            <v>OADM</v>
          </cell>
          <cell r="I210" t="str">
            <v>SIDA</v>
          </cell>
          <cell r="J210" t="str">
            <v>Pc</v>
          </cell>
          <cell r="K210">
            <v>0</v>
          </cell>
          <cell r="L210">
            <v>150</v>
          </cell>
        </row>
        <row r="211">
          <cell r="C211" t="str">
            <v>Cable USB</v>
          </cell>
          <cell r="F211" t="str">
            <v>C1</v>
          </cell>
          <cell r="G211" t="str">
            <v>OD008</v>
          </cell>
          <cell r="H211" t="str">
            <v>OADM</v>
          </cell>
          <cell r="I211" t="str">
            <v>OPEN SQUARE</v>
          </cell>
          <cell r="J211" t="str">
            <v>Pc</v>
          </cell>
          <cell r="K211">
            <v>0</v>
          </cell>
          <cell r="L211">
            <v>50</v>
          </cell>
        </row>
        <row r="212">
          <cell r="C212" t="str">
            <v>Disc dur externe 250GB</v>
          </cell>
          <cell r="F212" t="str">
            <v>C1</v>
          </cell>
          <cell r="G212" t="str">
            <v>OD008</v>
          </cell>
          <cell r="H212" t="str">
            <v>OADM</v>
          </cell>
          <cell r="I212" t="str">
            <v>OPEN SQUARE</v>
          </cell>
          <cell r="J212" t="str">
            <v>Pc</v>
          </cell>
          <cell r="K212">
            <v>0</v>
          </cell>
          <cell r="L212">
            <v>190</v>
          </cell>
        </row>
        <row r="213">
          <cell r="C213" t="str">
            <v>Flash disc 40GB</v>
          </cell>
          <cell r="F213" t="str">
            <v>C1</v>
          </cell>
          <cell r="G213" t="str">
            <v>OD008</v>
          </cell>
          <cell r="H213" t="str">
            <v>OADM</v>
          </cell>
          <cell r="I213" t="str">
            <v>OPEN SQUARE</v>
          </cell>
          <cell r="J213" t="str">
            <v>Pc</v>
          </cell>
          <cell r="K213">
            <v>0</v>
          </cell>
          <cell r="L213">
            <v>30</v>
          </cell>
        </row>
        <row r="214">
          <cell r="C214" t="str">
            <v>Ralonge ordinaire de 5m</v>
          </cell>
          <cell r="F214" t="str">
            <v>C1</v>
          </cell>
          <cell r="G214" t="str">
            <v>OD008</v>
          </cell>
          <cell r="H214" t="str">
            <v>OADM</v>
          </cell>
          <cell r="I214" t="str">
            <v>OPEN SQUARE</v>
          </cell>
          <cell r="J214" t="str">
            <v>Pc</v>
          </cell>
          <cell r="K214">
            <v>0</v>
          </cell>
          <cell r="L214">
            <v>15</v>
          </cell>
        </row>
        <row r="215">
          <cell r="C215" t="str">
            <v>Bloc note A5</v>
          </cell>
          <cell r="F215" t="str">
            <v>C1</v>
          </cell>
          <cell r="G215" t="str">
            <v>OF201</v>
          </cell>
          <cell r="H215" t="str">
            <v>OADM</v>
          </cell>
          <cell r="I215" t="str">
            <v>RAISE</v>
          </cell>
          <cell r="J215" t="str">
            <v>Pc</v>
          </cell>
          <cell r="K215">
            <v>0</v>
          </cell>
          <cell r="L215">
            <v>0.6</v>
          </cell>
        </row>
        <row r="216">
          <cell r="C216" t="str">
            <v>Crayon ordinaire</v>
          </cell>
          <cell r="F216" t="str">
            <v>C1</v>
          </cell>
          <cell r="G216" t="str">
            <v>OF201</v>
          </cell>
          <cell r="H216" t="str">
            <v>OADM</v>
          </cell>
          <cell r="I216" t="str">
            <v>RAISE</v>
          </cell>
          <cell r="J216" t="str">
            <v>Pc</v>
          </cell>
          <cell r="K216">
            <v>0</v>
          </cell>
          <cell r="L216">
            <v>0.06</v>
          </cell>
        </row>
        <row r="217">
          <cell r="C217" t="str">
            <v>Flipchart</v>
          </cell>
          <cell r="F217" t="str">
            <v>C1</v>
          </cell>
          <cell r="G217" t="str">
            <v>OF201</v>
          </cell>
          <cell r="H217" t="str">
            <v>OADM</v>
          </cell>
          <cell r="I217" t="str">
            <v>RAISE</v>
          </cell>
          <cell r="J217" t="str">
            <v>Rame</v>
          </cell>
          <cell r="K217">
            <v>0</v>
          </cell>
          <cell r="L217">
            <v>9</v>
          </cell>
        </row>
        <row r="218">
          <cell r="C218" t="str">
            <v>Marqueur Snowman</v>
          </cell>
          <cell r="F218" t="str">
            <v>C1</v>
          </cell>
          <cell r="G218" t="str">
            <v>OF201</v>
          </cell>
          <cell r="H218" t="str">
            <v>OADM</v>
          </cell>
          <cell r="I218" t="str">
            <v>RAISE</v>
          </cell>
          <cell r="J218" t="str">
            <v>Bt</v>
          </cell>
          <cell r="K218">
            <v>0</v>
          </cell>
          <cell r="L218">
            <v>2.5</v>
          </cell>
        </row>
        <row r="219">
          <cell r="C219" t="str">
            <v>Message cle</v>
          </cell>
          <cell r="F219" t="str">
            <v>C1</v>
          </cell>
          <cell r="G219" t="str">
            <v>OF201</v>
          </cell>
          <cell r="H219" t="str">
            <v>OADM</v>
          </cell>
          <cell r="I219" t="str">
            <v>RAISE</v>
          </cell>
          <cell r="J219" t="str">
            <v>Modul</v>
          </cell>
          <cell r="K219">
            <v>0</v>
          </cell>
          <cell r="L219">
            <v>15</v>
          </cell>
        </row>
        <row r="220">
          <cell r="C220" t="str">
            <v>Model Anatomique</v>
          </cell>
          <cell r="F220" t="str">
            <v>C1</v>
          </cell>
          <cell r="G220" t="str">
            <v>OF201</v>
          </cell>
          <cell r="H220" t="str">
            <v>OADM</v>
          </cell>
          <cell r="I220" t="str">
            <v>RAISE</v>
          </cell>
          <cell r="J220" t="str">
            <v>Pc</v>
          </cell>
          <cell r="K220">
            <v>0</v>
          </cell>
          <cell r="L220">
            <v>8</v>
          </cell>
        </row>
        <row r="221">
          <cell r="C221" t="str">
            <v>Stylos bleu (boite de 50pc)</v>
          </cell>
          <cell r="F221" t="str">
            <v>C1</v>
          </cell>
          <cell r="G221" t="str">
            <v>OF201</v>
          </cell>
          <cell r="H221" t="str">
            <v>OADM</v>
          </cell>
          <cell r="I221" t="str">
            <v>RAISE</v>
          </cell>
          <cell r="J221" t="str">
            <v>Bt</v>
          </cell>
          <cell r="K221">
            <v>0</v>
          </cell>
          <cell r="L221">
            <v>6</v>
          </cell>
        </row>
        <row r="222">
          <cell r="C222" t="str">
            <v>Taille crayon</v>
          </cell>
          <cell r="F222" t="str">
            <v>C1</v>
          </cell>
          <cell r="G222" t="str">
            <v>OF201</v>
          </cell>
          <cell r="H222" t="str">
            <v>OADM</v>
          </cell>
          <cell r="I222" t="str">
            <v>RAISE</v>
          </cell>
          <cell r="J222" t="str">
            <v>Pc</v>
          </cell>
          <cell r="K222">
            <v>0</v>
          </cell>
          <cell r="L222">
            <v>0.2</v>
          </cell>
        </row>
        <row r="223">
          <cell r="C223" t="str">
            <v>Modules de formation</v>
          </cell>
          <cell r="F223" t="str">
            <v>C1</v>
          </cell>
          <cell r="G223" t="str">
            <v>OF267</v>
          </cell>
          <cell r="H223" t="str">
            <v>OADM</v>
          </cell>
          <cell r="I223" t="str">
            <v>GATES FONDATION</v>
          </cell>
          <cell r="J223" t="str">
            <v>Modul</v>
          </cell>
          <cell r="K223">
            <v>0</v>
          </cell>
          <cell r="L223">
            <v>25</v>
          </cell>
        </row>
        <row r="224">
          <cell r="C224" t="str">
            <v>Stylos bleu (boite de 50pc)</v>
          </cell>
          <cell r="F224" t="str">
            <v>C1</v>
          </cell>
          <cell r="G224" t="str">
            <v>EX024</v>
          </cell>
          <cell r="H224" t="str">
            <v>OADM</v>
          </cell>
          <cell r="I224" t="str">
            <v>SIDA</v>
          </cell>
          <cell r="J224" t="str">
            <v>Bt</v>
          </cell>
          <cell r="K224">
            <v>0</v>
          </cell>
          <cell r="L224">
            <v>6</v>
          </cell>
        </row>
        <row r="225">
          <cell r="C225" t="str">
            <v>Stylo noir (boite de 50pc)</v>
          </cell>
          <cell r="F225" t="str">
            <v>C1</v>
          </cell>
          <cell r="G225" t="str">
            <v>EX024</v>
          </cell>
          <cell r="H225" t="str">
            <v>OADM</v>
          </cell>
          <cell r="I225" t="str">
            <v>SIDA</v>
          </cell>
          <cell r="J225" t="str">
            <v>Bt</v>
          </cell>
          <cell r="K225">
            <v>0</v>
          </cell>
          <cell r="L225">
            <v>6</v>
          </cell>
        </row>
        <row r="226">
          <cell r="C226" t="str">
            <v>Stylo rouge (boite de 50pc)</v>
          </cell>
          <cell r="F226" t="str">
            <v>C1</v>
          </cell>
          <cell r="G226" t="str">
            <v>EX024</v>
          </cell>
          <cell r="H226" t="str">
            <v>OADM</v>
          </cell>
          <cell r="I226" t="str">
            <v>SIDA</v>
          </cell>
          <cell r="J226" t="str">
            <v>Bt</v>
          </cell>
          <cell r="K226">
            <v>0</v>
          </cell>
          <cell r="L226">
            <v>6</v>
          </cell>
        </row>
        <row r="227">
          <cell r="C227" t="str">
            <v>Agraffe 24/6 (boite de10pqt)</v>
          </cell>
          <cell r="F227" t="str">
            <v>C1</v>
          </cell>
          <cell r="G227" t="str">
            <v>EX024</v>
          </cell>
          <cell r="H227" t="str">
            <v>OADM</v>
          </cell>
          <cell r="I227" t="str">
            <v>SIDA</v>
          </cell>
          <cell r="J227" t="str">
            <v>Bt</v>
          </cell>
          <cell r="K227">
            <v>0</v>
          </cell>
          <cell r="L227">
            <v>2</v>
          </cell>
        </row>
        <row r="228">
          <cell r="C228" t="str">
            <v>Latte de 30cm</v>
          </cell>
          <cell r="F228" t="str">
            <v>C1</v>
          </cell>
          <cell r="G228" t="str">
            <v>EX024</v>
          </cell>
          <cell r="H228" t="str">
            <v>OADM</v>
          </cell>
          <cell r="I228" t="str">
            <v>SIDA</v>
          </cell>
          <cell r="J228" t="str">
            <v>Pc</v>
          </cell>
          <cell r="K228">
            <v>0</v>
          </cell>
          <cell r="L228">
            <v>0.2</v>
          </cell>
        </row>
        <row r="229">
          <cell r="C229" t="str">
            <v>Correcteur blanc</v>
          </cell>
          <cell r="F229" t="str">
            <v>C1</v>
          </cell>
          <cell r="G229" t="str">
            <v>EX024</v>
          </cell>
          <cell r="H229" t="str">
            <v>OADM</v>
          </cell>
          <cell r="I229" t="str">
            <v>SIDA</v>
          </cell>
          <cell r="J229" t="str">
            <v>Bt</v>
          </cell>
          <cell r="K229">
            <v>0</v>
          </cell>
          <cell r="L229">
            <v>1.3</v>
          </cell>
        </row>
        <row r="230">
          <cell r="C230" t="str">
            <v>Perforateur MF</v>
          </cell>
          <cell r="F230" t="str">
            <v>C1</v>
          </cell>
          <cell r="G230" t="str">
            <v>EX024</v>
          </cell>
          <cell r="H230" t="str">
            <v>OADM</v>
          </cell>
          <cell r="I230" t="str">
            <v>SIDA</v>
          </cell>
          <cell r="J230" t="str">
            <v>Pc</v>
          </cell>
          <cell r="K230">
            <v>4</v>
          </cell>
          <cell r="L230">
            <v>5</v>
          </cell>
        </row>
        <row r="231">
          <cell r="C231" t="str">
            <v>Classeur a levier</v>
          </cell>
          <cell r="F231" t="str">
            <v>C1</v>
          </cell>
          <cell r="G231" t="str">
            <v>EX024</v>
          </cell>
          <cell r="H231" t="str">
            <v>OADM</v>
          </cell>
          <cell r="I231" t="str">
            <v>SIDA</v>
          </cell>
          <cell r="J231" t="str">
            <v>Pc</v>
          </cell>
          <cell r="K231">
            <v>0</v>
          </cell>
          <cell r="L231">
            <v>2</v>
          </cell>
        </row>
        <row r="232">
          <cell r="C232" t="str">
            <v>Surligneur</v>
          </cell>
          <cell r="F232" t="str">
            <v>C1</v>
          </cell>
          <cell r="G232" t="str">
            <v>GX534</v>
          </cell>
          <cell r="H232" t="str">
            <v>OADM</v>
          </cell>
          <cell r="I232" t="str">
            <v>POOLED FUND</v>
          </cell>
          <cell r="J232" t="str">
            <v>Pc</v>
          </cell>
          <cell r="K232">
            <v>0</v>
          </cell>
          <cell r="L232">
            <v>0.8</v>
          </cell>
        </row>
        <row r="233">
          <cell r="C233" t="str">
            <v>Enveloppe ordinaire,paqt de 10</v>
          </cell>
          <cell r="F233" t="str">
            <v>C1</v>
          </cell>
          <cell r="G233" t="str">
            <v>GX534</v>
          </cell>
          <cell r="H233" t="str">
            <v>OADM</v>
          </cell>
          <cell r="I233" t="str">
            <v>POOLED FUND</v>
          </cell>
          <cell r="J233" t="str">
            <v>Bt</v>
          </cell>
          <cell r="K233">
            <v>0</v>
          </cell>
          <cell r="L233">
            <v>1</v>
          </cell>
        </row>
        <row r="234">
          <cell r="C234" t="str">
            <v>Marqueur Snowman</v>
          </cell>
          <cell r="F234" t="str">
            <v>C1</v>
          </cell>
          <cell r="G234" t="str">
            <v>GX534</v>
          </cell>
          <cell r="H234" t="str">
            <v>OADM</v>
          </cell>
          <cell r="I234" t="str">
            <v>POOLED FUND</v>
          </cell>
          <cell r="J234" t="str">
            <v>Bt</v>
          </cell>
          <cell r="K234">
            <v>0</v>
          </cell>
          <cell r="L234">
            <v>2.5</v>
          </cell>
        </row>
        <row r="235">
          <cell r="C235" t="str">
            <v>Farde a rabat en plastic</v>
          </cell>
          <cell r="F235" t="str">
            <v>C1</v>
          </cell>
          <cell r="G235" t="str">
            <v>GX534</v>
          </cell>
          <cell r="H235" t="str">
            <v>OADM</v>
          </cell>
          <cell r="I235" t="str">
            <v>POOLED FUND</v>
          </cell>
          <cell r="J235" t="str">
            <v>Pc</v>
          </cell>
          <cell r="K235">
            <v>0</v>
          </cell>
          <cell r="L235">
            <v>0.8</v>
          </cell>
        </row>
        <row r="236">
          <cell r="C236" t="str">
            <v>Flipchart</v>
          </cell>
          <cell r="F236" t="str">
            <v>C1</v>
          </cell>
          <cell r="G236" t="str">
            <v>GX534</v>
          </cell>
          <cell r="H236" t="str">
            <v>OADM</v>
          </cell>
          <cell r="I236" t="str">
            <v>POOLED FUND</v>
          </cell>
          <cell r="J236" t="str">
            <v>Rame</v>
          </cell>
          <cell r="K236">
            <v>0</v>
          </cell>
          <cell r="L236">
            <v>9</v>
          </cell>
        </row>
        <row r="237">
          <cell r="C237" t="str">
            <v>Scotch transparent</v>
          </cell>
          <cell r="F237" t="str">
            <v>C1</v>
          </cell>
          <cell r="G237" t="str">
            <v>U1000</v>
          </cell>
          <cell r="H237" t="str">
            <v>OADM</v>
          </cell>
          <cell r="I237" t="str">
            <v>IRC</v>
          </cell>
          <cell r="J237" t="str">
            <v>Pc</v>
          </cell>
          <cell r="K237">
            <v>0</v>
          </cell>
          <cell r="L237">
            <v>1</v>
          </cell>
        </row>
        <row r="238">
          <cell r="C238" t="str">
            <v>Farde chemise</v>
          </cell>
          <cell r="F238" t="str">
            <v>C1</v>
          </cell>
          <cell r="G238" t="str">
            <v>GX534</v>
          </cell>
          <cell r="H238" t="str">
            <v>OADM</v>
          </cell>
          <cell r="I238" t="str">
            <v>POOLED FUND</v>
          </cell>
          <cell r="J238" t="str">
            <v>Pc</v>
          </cell>
          <cell r="K238">
            <v>0</v>
          </cell>
          <cell r="L238">
            <v>1</v>
          </cell>
        </row>
        <row r="239">
          <cell r="C239" t="str">
            <v>Papier duplicateur A4</v>
          </cell>
          <cell r="F239" t="str">
            <v>C1</v>
          </cell>
          <cell r="G239" t="str">
            <v>GX534</v>
          </cell>
          <cell r="H239" t="str">
            <v>OADM</v>
          </cell>
          <cell r="I239" t="str">
            <v>POOLED FUND</v>
          </cell>
          <cell r="J239" t="str">
            <v>Rame</v>
          </cell>
          <cell r="K239">
            <v>0</v>
          </cell>
          <cell r="L239">
            <v>6</v>
          </cell>
        </row>
        <row r="240">
          <cell r="C240" t="str">
            <v>Bloc nore A4</v>
          </cell>
          <cell r="F240" t="str">
            <v>C1</v>
          </cell>
          <cell r="G240" t="str">
            <v>GX534</v>
          </cell>
          <cell r="H240" t="str">
            <v>OADM</v>
          </cell>
          <cell r="I240" t="str">
            <v>POOLED FUND</v>
          </cell>
          <cell r="J240" t="str">
            <v>Pc</v>
          </cell>
          <cell r="K240">
            <v>0</v>
          </cell>
          <cell r="L240">
            <v>1.3</v>
          </cell>
        </row>
        <row r="241">
          <cell r="C241" t="str">
            <v>Post-it</v>
          </cell>
          <cell r="F241" t="str">
            <v>C1</v>
          </cell>
          <cell r="G241" t="str">
            <v>GX534</v>
          </cell>
          <cell r="H241" t="str">
            <v>OADM</v>
          </cell>
          <cell r="I241" t="str">
            <v>POOLED FUND</v>
          </cell>
          <cell r="J241" t="str">
            <v>Pc</v>
          </cell>
          <cell r="K241">
            <v>0</v>
          </cell>
          <cell r="L241">
            <v>1.5</v>
          </cell>
        </row>
        <row r="242">
          <cell r="C242" t="str">
            <v>Attache tout</v>
          </cell>
          <cell r="F242" t="str">
            <v>C1</v>
          </cell>
          <cell r="G242" t="str">
            <v>GX534</v>
          </cell>
          <cell r="H242" t="str">
            <v>OADM</v>
          </cell>
          <cell r="I242" t="str">
            <v>POOLED FUND</v>
          </cell>
          <cell r="J242" t="str">
            <v>Bt</v>
          </cell>
          <cell r="K242">
            <v>0</v>
          </cell>
          <cell r="L242">
            <v>1</v>
          </cell>
        </row>
        <row r="243">
          <cell r="C243" t="str">
            <v>lampe torche</v>
          </cell>
          <cell r="F243" t="str">
            <v>C1</v>
          </cell>
          <cell r="G243" t="str">
            <v>GX572</v>
          </cell>
          <cell r="H243" t="str">
            <v>OADM</v>
          </cell>
          <cell r="I243" t="str">
            <v>UNICEF</v>
          </cell>
          <cell r="J243" t="str">
            <v>pc</v>
          </cell>
          <cell r="K243">
            <v>0</v>
          </cell>
          <cell r="L243">
            <v>1</v>
          </cell>
        </row>
        <row r="244">
          <cell r="C244" t="str">
            <v>Calculatrice</v>
          </cell>
          <cell r="F244" t="str">
            <v>C1</v>
          </cell>
          <cell r="G244" t="str">
            <v>SV291</v>
          </cell>
          <cell r="H244" t="str">
            <v>OADM</v>
          </cell>
          <cell r="I244" t="str">
            <v>DEUTCHCOOPERAT</v>
          </cell>
          <cell r="J244" t="str">
            <v>PC</v>
          </cell>
          <cell r="K244">
            <v>0</v>
          </cell>
          <cell r="L244">
            <v>6</v>
          </cell>
        </row>
        <row r="245">
          <cell r="C245" t="str">
            <v>Touche blanche</v>
          </cell>
          <cell r="F245" t="str">
            <v>C1</v>
          </cell>
          <cell r="G245" t="str">
            <v>OD008</v>
          </cell>
          <cell r="H245" t="str">
            <v>OADM</v>
          </cell>
          <cell r="I245" t="str">
            <v>OPEN SQUARE</v>
          </cell>
          <cell r="J245" t="str">
            <v>PC</v>
          </cell>
          <cell r="K245">
            <v>460</v>
          </cell>
          <cell r="L245">
            <v>0.5</v>
          </cell>
        </row>
        <row r="246">
          <cell r="C246" t="str">
            <v>Encre correcteur</v>
          </cell>
          <cell r="F246" t="str">
            <v>C1</v>
          </cell>
          <cell r="G246" t="str">
            <v>OD008</v>
          </cell>
          <cell r="H246" t="str">
            <v>OADM</v>
          </cell>
          <cell r="I246" t="str">
            <v>OPEN SQUARE</v>
          </cell>
          <cell r="J246" t="str">
            <v>BT</v>
          </cell>
          <cell r="K246">
            <v>0</v>
          </cell>
          <cell r="L246">
            <v>1.5</v>
          </cell>
        </row>
        <row r="247">
          <cell r="C247" t="str">
            <v>Cachet</v>
          </cell>
          <cell r="F247" t="str">
            <v>C1</v>
          </cell>
          <cell r="G247" t="str">
            <v>OD008</v>
          </cell>
          <cell r="H247" t="str">
            <v>OADM</v>
          </cell>
          <cell r="I247" t="str">
            <v>OPEN SQUARE</v>
          </cell>
          <cell r="J247" t="str">
            <v>PC</v>
          </cell>
          <cell r="K247">
            <v>0</v>
          </cell>
          <cell r="L247">
            <v>20</v>
          </cell>
        </row>
        <row r="248">
          <cell r="C248" t="str">
            <v>Latte de 30cm</v>
          </cell>
          <cell r="F248" t="str">
            <v>C1</v>
          </cell>
          <cell r="G248" t="str">
            <v>OD008</v>
          </cell>
          <cell r="H248" t="str">
            <v>OADM</v>
          </cell>
          <cell r="I248" t="str">
            <v>OPEN SQUARE</v>
          </cell>
          <cell r="J248" t="str">
            <v>PC</v>
          </cell>
          <cell r="K248">
            <v>0</v>
          </cell>
          <cell r="L248">
            <v>0.5</v>
          </cell>
        </row>
        <row r="249">
          <cell r="C249" t="str">
            <v>Touche blanche</v>
          </cell>
          <cell r="F249" t="str">
            <v>C1</v>
          </cell>
          <cell r="G249" t="str">
            <v>OD008</v>
          </cell>
          <cell r="H249" t="str">
            <v>OADM</v>
          </cell>
          <cell r="I249" t="str">
            <v>OPEN SQUARE</v>
          </cell>
          <cell r="J249" t="str">
            <v>PC</v>
          </cell>
          <cell r="K249">
            <v>0</v>
          </cell>
          <cell r="L249">
            <v>0.2</v>
          </cell>
        </row>
        <row r="250">
          <cell r="C250" t="str">
            <v>Taille crayon</v>
          </cell>
          <cell r="F250" t="str">
            <v>C1</v>
          </cell>
          <cell r="G250" t="str">
            <v>OD008</v>
          </cell>
          <cell r="H250" t="str">
            <v>OADM</v>
          </cell>
          <cell r="I250" t="str">
            <v>OPEN SQUARE</v>
          </cell>
          <cell r="J250" t="str">
            <v>PC</v>
          </cell>
          <cell r="K250">
            <v>0</v>
          </cell>
          <cell r="L250">
            <v>0.2</v>
          </cell>
        </row>
        <row r="251">
          <cell r="C251" t="str">
            <v>Papier duplicateur A4</v>
          </cell>
          <cell r="F251" t="str">
            <v>C1</v>
          </cell>
          <cell r="G251" t="str">
            <v>SV291</v>
          </cell>
          <cell r="H251" t="str">
            <v>OADM</v>
          </cell>
          <cell r="I251" t="str">
            <v>DEUTCHCOOPERAT</v>
          </cell>
          <cell r="J251" t="str">
            <v>Rame</v>
          </cell>
          <cell r="K251">
            <v>0</v>
          </cell>
          <cell r="L251">
            <v>6</v>
          </cell>
        </row>
        <row r="252">
          <cell r="C252" t="str">
            <v xml:space="preserve">Stylo </v>
          </cell>
          <cell r="D252" t="str">
            <v>Bleu</v>
          </cell>
          <cell r="F252" t="str">
            <v>C1</v>
          </cell>
          <cell r="G252" t="str">
            <v>SV291</v>
          </cell>
          <cell r="H252" t="str">
            <v>OADM</v>
          </cell>
          <cell r="I252" t="str">
            <v>DEUTCHCOOPERAT</v>
          </cell>
          <cell r="J252" t="str">
            <v>BOITE</v>
          </cell>
          <cell r="K252">
            <v>0</v>
          </cell>
          <cell r="L252">
            <v>5</v>
          </cell>
        </row>
        <row r="253">
          <cell r="C253" t="str">
            <v xml:space="preserve">Cahier registre  </v>
          </cell>
          <cell r="D253" t="str">
            <v>Quadrille</v>
          </cell>
          <cell r="F253" t="str">
            <v>C1</v>
          </cell>
          <cell r="G253" t="str">
            <v>SV291</v>
          </cell>
          <cell r="H253" t="str">
            <v>OADM</v>
          </cell>
          <cell r="I253" t="str">
            <v>DEUTCHCOOPERAT</v>
          </cell>
          <cell r="J253" t="str">
            <v>PC</v>
          </cell>
          <cell r="K253">
            <v>0</v>
          </cell>
          <cell r="L253">
            <v>2.5</v>
          </cell>
        </row>
        <row r="254">
          <cell r="C254" t="str">
            <v>Cartable</v>
          </cell>
          <cell r="D254" t="str">
            <v>Plastique</v>
          </cell>
          <cell r="F254" t="str">
            <v>C1</v>
          </cell>
          <cell r="G254" t="str">
            <v>SV291</v>
          </cell>
          <cell r="H254" t="str">
            <v>OADM</v>
          </cell>
          <cell r="I254" t="str">
            <v>DEUTCHCOOPERAT</v>
          </cell>
          <cell r="J254" t="str">
            <v>PC</v>
          </cell>
          <cell r="K254">
            <v>0</v>
          </cell>
          <cell r="L254">
            <v>0.4</v>
          </cell>
        </row>
        <row r="255">
          <cell r="C255" t="str">
            <v>Papier collant au mur</v>
          </cell>
          <cell r="F255" t="str">
            <v>C1</v>
          </cell>
          <cell r="G255" t="str">
            <v>SV291</v>
          </cell>
          <cell r="H255" t="str">
            <v>OADM</v>
          </cell>
          <cell r="I255" t="str">
            <v>DEUTCHCOOPERAT</v>
          </cell>
          <cell r="J255" t="str">
            <v>Rlx</v>
          </cell>
          <cell r="K255">
            <v>0</v>
          </cell>
          <cell r="L255">
            <v>1</v>
          </cell>
        </row>
        <row r="256">
          <cell r="C256" t="str">
            <v>Crayon</v>
          </cell>
          <cell r="F256" t="str">
            <v>C1</v>
          </cell>
          <cell r="G256" t="str">
            <v>GX572</v>
          </cell>
          <cell r="H256" t="str">
            <v>OADM</v>
          </cell>
          <cell r="I256" t="str">
            <v>UNICEF</v>
          </cell>
          <cell r="J256" t="str">
            <v>BT</v>
          </cell>
          <cell r="K256">
            <v>0</v>
          </cell>
          <cell r="L256">
            <v>0.6</v>
          </cell>
        </row>
        <row r="257">
          <cell r="C257" t="str">
            <v>Latte de 30cm</v>
          </cell>
          <cell r="F257" t="str">
            <v>C1</v>
          </cell>
          <cell r="G257" t="str">
            <v>GX572</v>
          </cell>
          <cell r="H257" t="str">
            <v>OADM</v>
          </cell>
          <cell r="I257" t="str">
            <v>UNICEF</v>
          </cell>
          <cell r="J257" t="str">
            <v>PC</v>
          </cell>
          <cell r="K257">
            <v>26</v>
          </cell>
          <cell r="L257">
            <v>0.2</v>
          </cell>
        </row>
        <row r="258">
          <cell r="C258" t="str">
            <v>Correcteur blanc</v>
          </cell>
          <cell r="F258" t="str">
            <v>C1</v>
          </cell>
          <cell r="G258" t="str">
            <v>GX572</v>
          </cell>
          <cell r="H258" t="str">
            <v>OADM</v>
          </cell>
          <cell r="I258" t="str">
            <v>UNICEF</v>
          </cell>
          <cell r="J258" t="str">
            <v>BT</v>
          </cell>
          <cell r="K258">
            <v>0</v>
          </cell>
          <cell r="L258">
            <v>1.3</v>
          </cell>
        </row>
        <row r="259">
          <cell r="C259" t="str">
            <v>AGRAFFE</v>
          </cell>
          <cell r="F259" t="str">
            <v>C1</v>
          </cell>
          <cell r="G259" t="str">
            <v>GX572</v>
          </cell>
          <cell r="H259" t="str">
            <v>OADM</v>
          </cell>
          <cell r="I259" t="str">
            <v>UNICEF</v>
          </cell>
          <cell r="J259" t="str">
            <v>PC</v>
          </cell>
          <cell r="K259">
            <v>0</v>
          </cell>
          <cell r="L259">
            <v>2</v>
          </cell>
        </row>
        <row r="260">
          <cell r="C260" t="str">
            <v>Separateur</v>
          </cell>
          <cell r="F260" t="str">
            <v>C1</v>
          </cell>
          <cell r="G260" t="str">
            <v>GX572</v>
          </cell>
          <cell r="H260" t="str">
            <v>OADM</v>
          </cell>
          <cell r="I260" t="str">
            <v>UNICEF</v>
          </cell>
          <cell r="J260" t="str">
            <v>Rame</v>
          </cell>
          <cell r="K260">
            <v>0</v>
          </cell>
          <cell r="L260">
            <v>2.5</v>
          </cell>
        </row>
        <row r="261">
          <cell r="C261" t="str">
            <v>Bac a papier (Trieur)</v>
          </cell>
          <cell r="F261" t="str">
            <v>C1</v>
          </cell>
          <cell r="G261" t="str">
            <v>GX572</v>
          </cell>
          <cell r="H261" t="str">
            <v>OADM</v>
          </cell>
          <cell r="I261" t="str">
            <v>UNICEF</v>
          </cell>
          <cell r="J261" t="str">
            <v>PC</v>
          </cell>
          <cell r="K261">
            <v>0</v>
          </cell>
          <cell r="L261">
            <v>15</v>
          </cell>
        </row>
        <row r="262">
          <cell r="C262" t="str">
            <v>Punaise GF</v>
          </cell>
          <cell r="F262" t="str">
            <v>C1</v>
          </cell>
          <cell r="G262" t="str">
            <v>GX572</v>
          </cell>
          <cell r="H262" t="str">
            <v>OADM</v>
          </cell>
          <cell r="I262" t="str">
            <v>UNICEF</v>
          </cell>
          <cell r="J262" t="str">
            <v>BT</v>
          </cell>
          <cell r="K262">
            <v>6</v>
          </cell>
          <cell r="L262">
            <v>1.5</v>
          </cell>
        </row>
        <row r="263">
          <cell r="C263" t="str">
            <v>Flash disk</v>
          </cell>
          <cell r="F263" t="str">
            <v>C1</v>
          </cell>
          <cell r="G263" t="str">
            <v>GX572</v>
          </cell>
          <cell r="H263" t="str">
            <v>OADM</v>
          </cell>
          <cell r="I263" t="str">
            <v>UNICEF</v>
          </cell>
          <cell r="J263" t="str">
            <v>PC</v>
          </cell>
          <cell r="K263">
            <v>0</v>
          </cell>
          <cell r="L263">
            <v>20</v>
          </cell>
        </row>
        <row r="264">
          <cell r="C264" t="str">
            <v>Ralonge ordinaire de 5m</v>
          </cell>
          <cell r="F264" t="str">
            <v>C1</v>
          </cell>
          <cell r="G264" t="str">
            <v>GX572</v>
          </cell>
          <cell r="H264" t="str">
            <v>OADM</v>
          </cell>
          <cell r="I264" t="str">
            <v>UNICEF</v>
          </cell>
          <cell r="J264" t="str">
            <v>PC</v>
          </cell>
          <cell r="K264">
            <v>0</v>
          </cell>
          <cell r="L264">
            <v>15</v>
          </cell>
        </row>
        <row r="265">
          <cell r="C265" t="str">
            <v>Calculatrice</v>
          </cell>
          <cell r="F265" t="str">
            <v>C1</v>
          </cell>
          <cell r="G265" t="str">
            <v>GA257</v>
          </cell>
          <cell r="H265" t="str">
            <v>OADM</v>
          </cell>
          <cell r="I265" t="str">
            <v>USAID</v>
          </cell>
          <cell r="J265" t="str">
            <v>PC</v>
          </cell>
          <cell r="K265">
            <v>5</v>
          </cell>
          <cell r="L265">
            <v>6</v>
          </cell>
        </row>
        <row r="266">
          <cell r="C266" t="str">
            <v>Latte de 30cm</v>
          </cell>
          <cell r="F266" t="str">
            <v>C1</v>
          </cell>
          <cell r="G266" t="str">
            <v>GA257</v>
          </cell>
          <cell r="H266" t="str">
            <v>OADM</v>
          </cell>
          <cell r="I266" t="str">
            <v>USAID</v>
          </cell>
          <cell r="J266" t="str">
            <v>PC</v>
          </cell>
          <cell r="K266">
            <v>3</v>
          </cell>
          <cell r="L266">
            <v>0.3</v>
          </cell>
        </row>
        <row r="267">
          <cell r="C267" t="str">
            <v>Encre correcteur</v>
          </cell>
          <cell r="F267" t="str">
            <v>C1</v>
          </cell>
          <cell r="G267" t="str">
            <v>GA257</v>
          </cell>
          <cell r="H267" t="str">
            <v>OADM</v>
          </cell>
          <cell r="I267" t="str">
            <v>USAID</v>
          </cell>
          <cell r="J267" t="str">
            <v>BT</v>
          </cell>
          <cell r="K267">
            <v>6</v>
          </cell>
          <cell r="L267">
            <v>2</v>
          </cell>
        </row>
        <row r="268">
          <cell r="C268" t="str">
            <v>Stylo</v>
          </cell>
          <cell r="D268" t="str">
            <v>Rouge</v>
          </cell>
          <cell r="F268" t="str">
            <v>C1</v>
          </cell>
          <cell r="G268" t="str">
            <v>GA257</v>
          </cell>
          <cell r="H268" t="str">
            <v>OADM</v>
          </cell>
          <cell r="I268" t="str">
            <v>USAID</v>
          </cell>
          <cell r="J268" t="str">
            <v>BT</v>
          </cell>
          <cell r="K268">
            <v>1</v>
          </cell>
          <cell r="L268">
            <v>5.8</v>
          </cell>
        </row>
        <row r="269">
          <cell r="C269" t="str">
            <v>Stylo</v>
          </cell>
          <cell r="D269" t="str">
            <v>Bleu</v>
          </cell>
          <cell r="F269" t="str">
            <v>C1</v>
          </cell>
          <cell r="G269" t="str">
            <v>GA257</v>
          </cell>
          <cell r="H269" t="str">
            <v>OADM</v>
          </cell>
          <cell r="I269" t="str">
            <v>USAID</v>
          </cell>
          <cell r="J269" t="str">
            <v>BT</v>
          </cell>
          <cell r="K269">
            <v>0</v>
          </cell>
          <cell r="L269">
            <v>5.8</v>
          </cell>
        </row>
        <row r="270">
          <cell r="C270" t="str">
            <v>Cahier registre</v>
          </cell>
          <cell r="F270" t="str">
            <v>C1</v>
          </cell>
          <cell r="G270" t="str">
            <v>GA257</v>
          </cell>
          <cell r="H270" t="str">
            <v>OADM</v>
          </cell>
          <cell r="I270" t="str">
            <v>USAID</v>
          </cell>
          <cell r="J270" t="str">
            <v>PC</v>
          </cell>
          <cell r="K270">
            <v>0</v>
          </cell>
          <cell r="L270">
            <v>2.5</v>
          </cell>
        </row>
        <row r="271">
          <cell r="C271" t="str">
            <v>Dictionnaire</v>
          </cell>
          <cell r="D271" t="str">
            <v>Englais-Francais</v>
          </cell>
          <cell r="F271" t="str">
            <v>C1</v>
          </cell>
          <cell r="G271" t="str">
            <v>GX572</v>
          </cell>
          <cell r="H271" t="str">
            <v>OADM</v>
          </cell>
          <cell r="I271" t="str">
            <v>UNICEF</v>
          </cell>
          <cell r="J271" t="str">
            <v>PC</v>
          </cell>
          <cell r="K271">
            <v>0</v>
          </cell>
          <cell r="L271">
            <v>100</v>
          </cell>
        </row>
        <row r="272">
          <cell r="C272" t="str">
            <v>Farde a rabat</v>
          </cell>
          <cell r="D272" t="str">
            <v>en carton</v>
          </cell>
          <cell r="F272" t="str">
            <v>C1</v>
          </cell>
          <cell r="G272" t="str">
            <v>GX572</v>
          </cell>
          <cell r="H272" t="str">
            <v>OADM</v>
          </cell>
          <cell r="I272" t="str">
            <v>UNICEF</v>
          </cell>
          <cell r="J272" t="str">
            <v>PC</v>
          </cell>
          <cell r="K272">
            <v>28</v>
          </cell>
          <cell r="L272">
            <v>1.5</v>
          </cell>
        </row>
        <row r="273">
          <cell r="C273" t="str">
            <v>Stylo</v>
          </cell>
          <cell r="D273" t="str">
            <v>Bleu</v>
          </cell>
          <cell r="F273" t="str">
            <v>C1</v>
          </cell>
          <cell r="G273" t="str">
            <v>GX572</v>
          </cell>
          <cell r="H273" t="str">
            <v>OADM</v>
          </cell>
          <cell r="I273" t="str">
            <v>UNICEF</v>
          </cell>
          <cell r="J273" t="str">
            <v>BT</v>
          </cell>
          <cell r="K273">
            <v>0</v>
          </cell>
          <cell r="L273">
            <v>5.8</v>
          </cell>
        </row>
        <row r="274">
          <cell r="C274" t="str">
            <v>Papier bristol</v>
          </cell>
          <cell r="F274" t="str">
            <v>C1</v>
          </cell>
          <cell r="G274" t="str">
            <v>U1000</v>
          </cell>
          <cell r="H274" t="str">
            <v>OADM</v>
          </cell>
          <cell r="I274" t="str">
            <v>IRC</v>
          </cell>
          <cell r="J274" t="str">
            <v>Rame</v>
          </cell>
          <cell r="K274">
            <v>0</v>
          </cell>
          <cell r="L274">
            <v>6</v>
          </cell>
        </row>
        <row r="275">
          <cell r="C275" t="str">
            <v>Patte a coller</v>
          </cell>
          <cell r="F275" t="str">
            <v>C1</v>
          </cell>
          <cell r="G275" t="str">
            <v>GX572</v>
          </cell>
          <cell r="H275" t="str">
            <v>OADM</v>
          </cell>
          <cell r="I275" t="str">
            <v>UNICEF</v>
          </cell>
          <cell r="J275" t="str">
            <v>PC</v>
          </cell>
          <cell r="K275">
            <v>0</v>
          </cell>
          <cell r="L275">
            <v>1</v>
          </cell>
        </row>
        <row r="276">
          <cell r="C276" t="str">
            <v xml:space="preserve">Bloc note </v>
          </cell>
          <cell r="D276" t="str">
            <v>A4</v>
          </cell>
          <cell r="F276" t="str">
            <v>C1</v>
          </cell>
          <cell r="G276" t="str">
            <v>GX572</v>
          </cell>
          <cell r="H276" t="str">
            <v>OADM</v>
          </cell>
          <cell r="I276" t="str">
            <v>UNICEF</v>
          </cell>
          <cell r="J276" t="str">
            <v>PC</v>
          </cell>
          <cell r="K276">
            <v>0</v>
          </cell>
          <cell r="L276">
            <v>1.3</v>
          </cell>
        </row>
        <row r="277">
          <cell r="C277" t="str">
            <v>Papier duplicateur A4</v>
          </cell>
          <cell r="F277" t="str">
            <v>C1</v>
          </cell>
          <cell r="G277" t="str">
            <v>GX572</v>
          </cell>
          <cell r="H277" t="str">
            <v>WATR</v>
          </cell>
          <cell r="I277" t="str">
            <v>UNICEF</v>
          </cell>
          <cell r="J277" t="str">
            <v>Rame</v>
          </cell>
          <cell r="K277">
            <v>22</v>
          </cell>
          <cell r="L277">
            <v>6</v>
          </cell>
        </row>
        <row r="278">
          <cell r="C278" t="str">
            <v>Flipchart</v>
          </cell>
          <cell r="F278" t="str">
            <v>C1</v>
          </cell>
          <cell r="G278" t="str">
            <v>GX572</v>
          </cell>
          <cell r="H278" t="str">
            <v>OADM</v>
          </cell>
          <cell r="I278" t="str">
            <v>UNICEF</v>
          </cell>
          <cell r="J278" t="str">
            <v>Rame</v>
          </cell>
          <cell r="K278">
            <v>28</v>
          </cell>
          <cell r="L278">
            <v>9</v>
          </cell>
        </row>
        <row r="279">
          <cell r="C279" t="str">
            <v>Marqueur Snowman</v>
          </cell>
          <cell r="F279" t="str">
            <v>C1</v>
          </cell>
          <cell r="G279" t="str">
            <v>GX572</v>
          </cell>
          <cell r="H279" t="str">
            <v>OADM</v>
          </cell>
          <cell r="I279" t="str">
            <v>UNICEF</v>
          </cell>
          <cell r="J279" t="str">
            <v>BT</v>
          </cell>
          <cell r="K279">
            <v>3</v>
          </cell>
          <cell r="L279">
            <v>2</v>
          </cell>
        </row>
        <row r="280">
          <cell r="C280" t="str">
            <v>Agrafeuse</v>
          </cell>
          <cell r="D280" t="str">
            <v>E526</v>
          </cell>
          <cell r="F280" t="str">
            <v>C1</v>
          </cell>
          <cell r="G280" t="str">
            <v>SV291</v>
          </cell>
          <cell r="H280" t="str">
            <v>OADM</v>
          </cell>
          <cell r="I280" t="str">
            <v>DEUTCHCOOPERAT</v>
          </cell>
          <cell r="J280" t="str">
            <v>PC</v>
          </cell>
          <cell r="K280">
            <v>19</v>
          </cell>
          <cell r="L280">
            <v>5</v>
          </cell>
        </row>
        <row r="281">
          <cell r="C281" t="str">
            <v>Classeur a levier</v>
          </cell>
          <cell r="F281" t="str">
            <v>C1</v>
          </cell>
          <cell r="G281" t="str">
            <v>SV291</v>
          </cell>
          <cell r="H281" t="str">
            <v>OADM</v>
          </cell>
          <cell r="I281" t="str">
            <v>DEUTCHCOOPERAT</v>
          </cell>
          <cell r="J281" t="str">
            <v>PC</v>
          </cell>
          <cell r="K281">
            <v>24</v>
          </cell>
          <cell r="L281">
            <v>2</v>
          </cell>
        </row>
        <row r="282">
          <cell r="C282" t="str">
            <v>Encre correcteur</v>
          </cell>
          <cell r="F282" t="str">
            <v>C1</v>
          </cell>
          <cell r="G282" t="str">
            <v>SV291</v>
          </cell>
          <cell r="H282" t="str">
            <v>OADM</v>
          </cell>
          <cell r="I282" t="str">
            <v>DEUTCHCOOPERAT</v>
          </cell>
          <cell r="J282" t="str">
            <v>BT</v>
          </cell>
          <cell r="K282">
            <v>20</v>
          </cell>
          <cell r="L282">
            <v>1.5</v>
          </cell>
        </row>
        <row r="283">
          <cell r="C283" t="str">
            <v>Marqueur Snowman</v>
          </cell>
          <cell r="F283" t="str">
            <v>C1</v>
          </cell>
          <cell r="G283" t="str">
            <v>OF201</v>
          </cell>
          <cell r="H283" t="str">
            <v>OADM</v>
          </cell>
          <cell r="I283" t="str">
            <v>RAISE</v>
          </cell>
          <cell r="J283" t="str">
            <v>BT</v>
          </cell>
          <cell r="K283">
            <v>0</v>
          </cell>
          <cell r="L283">
            <v>2.5</v>
          </cell>
        </row>
        <row r="284">
          <cell r="C284" t="str">
            <v>Taille crayon</v>
          </cell>
          <cell r="F284" t="str">
            <v>C1</v>
          </cell>
          <cell r="G284" t="str">
            <v>OF201</v>
          </cell>
          <cell r="H284" t="str">
            <v>OADM</v>
          </cell>
          <cell r="I284" t="str">
            <v>RAISE</v>
          </cell>
          <cell r="J284" t="str">
            <v>PC</v>
          </cell>
          <cell r="K284">
            <v>0</v>
          </cell>
          <cell r="L284">
            <v>0.2</v>
          </cell>
        </row>
        <row r="285">
          <cell r="C285" t="str">
            <v>Bloc note</v>
          </cell>
          <cell r="D285" t="str">
            <v>A5</v>
          </cell>
          <cell r="F285" t="str">
            <v>C1</v>
          </cell>
          <cell r="G285" t="str">
            <v>OF201</v>
          </cell>
          <cell r="H285" t="str">
            <v>OADM</v>
          </cell>
          <cell r="I285" t="str">
            <v>RAISE</v>
          </cell>
          <cell r="J285" t="str">
            <v>PC</v>
          </cell>
          <cell r="K285">
            <v>0</v>
          </cell>
          <cell r="L285">
            <v>0.6</v>
          </cell>
        </row>
        <row r="286">
          <cell r="C286" t="str">
            <v>Scotch</v>
          </cell>
          <cell r="D286" t="str">
            <v>GM</v>
          </cell>
          <cell r="F286" t="str">
            <v>C1</v>
          </cell>
          <cell r="G286" t="str">
            <v>OF201</v>
          </cell>
          <cell r="H286" t="str">
            <v>OADM</v>
          </cell>
          <cell r="I286" t="str">
            <v>RAISE</v>
          </cell>
          <cell r="J286" t="str">
            <v>Rlx</v>
          </cell>
          <cell r="K286">
            <v>0</v>
          </cell>
          <cell r="L286">
            <v>1.5</v>
          </cell>
        </row>
        <row r="287">
          <cell r="C287" t="str">
            <v>Flip chart blanc</v>
          </cell>
          <cell r="F287" t="str">
            <v>C1</v>
          </cell>
          <cell r="G287" t="str">
            <v>OF201</v>
          </cell>
          <cell r="H287" t="str">
            <v>OADM</v>
          </cell>
          <cell r="I287" t="str">
            <v>RAISE</v>
          </cell>
          <cell r="J287" t="str">
            <v>Rame</v>
          </cell>
          <cell r="K287">
            <v>0</v>
          </cell>
          <cell r="L287">
            <v>9</v>
          </cell>
        </row>
        <row r="288">
          <cell r="C288" t="str">
            <v>Stylo  bleu bte de 50pc</v>
          </cell>
          <cell r="F288" t="str">
            <v>C1</v>
          </cell>
          <cell r="G288" t="str">
            <v>OF201</v>
          </cell>
          <cell r="H288" t="str">
            <v>OADM</v>
          </cell>
          <cell r="I288" t="str">
            <v>RAISE</v>
          </cell>
          <cell r="J288" t="str">
            <v>BT</v>
          </cell>
          <cell r="K288">
            <v>0</v>
          </cell>
          <cell r="L288">
            <v>6</v>
          </cell>
        </row>
        <row r="289">
          <cell r="C289" t="str">
            <v>Cachet</v>
          </cell>
          <cell r="F289" t="str">
            <v>C1</v>
          </cell>
          <cell r="G289" t="str">
            <v>U1000</v>
          </cell>
          <cell r="H289" t="str">
            <v>OADM</v>
          </cell>
          <cell r="I289" t="str">
            <v>IRC</v>
          </cell>
          <cell r="J289" t="str">
            <v>PC</v>
          </cell>
          <cell r="K289">
            <v>0</v>
          </cell>
          <cell r="L289">
            <v>12</v>
          </cell>
        </row>
        <row r="290">
          <cell r="C290" t="str">
            <v>Cartouche imprimante</v>
          </cell>
          <cell r="D290" t="str">
            <v>36A</v>
          </cell>
          <cell r="F290" t="str">
            <v>C1</v>
          </cell>
          <cell r="G290" t="str">
            <v>U1000</v>
          </cell>
          <cell r="H290" t="str">
            <v>OADM</v>
          </cell>
          <cell r="I290" t="str">
            <v>IRC</v>
          </cell>
          <cell r="J290" t="str">
            <v>PC</v>
          </cell>
          <cell r="K290">
            <v>0</v>
          </cell>
          <cell r="L290">
            <v>110</v>
          </cell>
        </row>
        <row r="291">
          <cell r="C291" t="str">
            <v>Feutre</v>
          </cell>
          <cell r="D291" t="str">
            <v>Noir</v>
          </cell>
          <cell r="F291" t="str">
            <v>C1</v>
          </cell>
          <cell r="G291" t="str">
            <v>U1000</v>
          </cell>
          <cell r="H291" t="str">
            <v>OADM</v>
          </cell>
          <cell r="I291" t="str">
            <v>IRC</v>
          </cell>
          <cell r="J291" t="str">
            <v>PC</v>
          </cell>
          <cell r="K291">
            <v>5</v>
          </cell>
          <cell r="L291">
            <v>2</v>
          </cell>
        </row>
        <row r="292">
          <cell r="C292" t="str">
            <v>Cahier</v>
          </cell>
          <cell r="D292" t="str">
            <v>Demi brouillon</v>
          </cell>
          <cell r="F292" t="str">
            <v>C1</v>
          </cell>
          <cell r="G292" t="str">
            <v>OD008</v>
          </cell>
          <cell r="H292" t="str">
            <v>OADM</v>
          </cell>
          <cell r="I292" t="str">
            <v>OPEN SQUARE</v>
          </cell>
          <cell r="J292" t="str">
            <v>DZ</v>
          </cell>
          <cell r="K292">
            <v>0</v>
          </cell>
          <cell r="L292">
            <v>2</v>
          </cell>
        </row>
        <row r="293">
          <cell r="C293" t="str">
            <v>Craie</v>
          </cell>
          <cell r="F293" t="str">
            <v>C1</v>
          </cell>
          <cell r="G293" t="str">
            <v>OD008</v>
          </cell>
          <cell r="H293" t="str">
            <v>OADM</v>
          </cell>
          <cell r="I293" t="str">
            <v>OPEN SQUARE</v>
          </cell>
          <cell r="J293" t="str">
            <v>BT</v>
          </cell>
          <cell r="K293">
            <v>0</v>
          </cell>
          <cell r="L293">
            <v>1</v>
          </cell>
        </row>
        <row r="294">
          <cell r="C294" t="str">
            <v>Journal du maitre</v>
          </cell>
          <cell r="F294" t="str">
            <v>C1</v>
          </cell>
          <cell r="G294" t="str">
            <v>OD008</v>
          </cell>
          <cell r="H294" t="str">
            <v>OADM</v>
          </cell>
          <cell r="I294" t="str">
            <v>OPEN SQUARE</v>
          </cell>
          <cell r="J294" t="str">
            <v>PC</v>
          </cell>
          <cell r="K294">
            <v>0</v>
          </cell>
          <cell r="L294">
            <v>6</v>
          </cell>
        </row>
        <row r="295">
          <cell r="C295" t="str">
            <v>Papier carbone</v>
          </cell>
          <cell r="F295" t="str">
            <v>C1</v>
          </cell>
          <cell r="G295" t="str">
            <v>OD008</v>
          </cell>
          <cell r="H295" t="str">
            <v>OADM</v>
          </cell>
          <cell r="I295" t="str">
            <v>OPEN SQUARE</v>
          </cell>
          <cell r="J295" t="str">
            <v>Rame</v>
          </cell>
          <cell r="K295">
            <v>0</v>
          </cell>
          <cell r="L295">
            <v>2</v>
          </cell>
        </row>
        <row r="296">
          <cell r="C296" t="str">
            <v>Registre de presence</v>
          </cell>
          <cell r="F296" t="str">
            <v>C1</v>
          </cell>
          <cell r="G296" t="str">
            <v>OD008</v>
          </cell>
          <cell r="H296" t="str">
            <v>OADM</v>
          </cell>
          <cell r="I296" t="str">
            <v>OPEN SQUARE</v>
          </cell>
          <cell r="J296" t="str">
            <v>PC</v>
          </cell>
          <cell r="K296">
            <v>0</v>
          </cell>
          <cell r="L296">
            <v>1.3</v>
          </cell>
        </row>
        <row r="297">
          <cell r="C297" t="str">
            <v>Stylo</v>
          </cell>
          <cell r="D297" t="str">
            <v>Bleu</v>
          </cell>
          <cell r="F297" t="str">
            <v>C1</v>
          </cell>
          <cell r="G297" t="str">
            <v>OD008</v>
          </cell>
          <cell r="H297" t="str">
            <v>OADM</v>
          </cell>
          <cell r="I297" t="str">
            <v>OPEN SQUARE</v>
          </cell>
          <cell r="J297" t="str">
            <v>BT</v>
          </cell>
          <cell r="K297">
            <v>0</v>
          </cell>
          <cell r="L297">
            <v>5.8</v>
          </cell>
        </row>
        <row r="298">
          <cell r="C298" t="str">
            <v>Tampon + encre</v>
          </cell>
          <cell r="F298" t="str">
            <v>C1</v>
          </cell>
          <cell r="G298" t="str">
            <v>OD008</v>
          </cell>
          <cell r="H298" t="str">
            <v>OADM</v>
          </cell>
          <cell r="I298" t="str">
            <v>OPEN SQUARE</v>
          </cell>
          <cell r="J298" t="str">
            <v>PC</v>
          </cell>
          <cell r="K298">
            <v>0</v>
          </cell>
          <cell r="L298">
            <v>2</v>
          </cell>
        </row>
        <row r="299">
          <cell r="C299" t="str">
            <v>Perforateur</v>
          </cell>
          <cell r="D299" t="str">
            <v>MF</v>
          </cell>
          <cell r="F299" t="str">
            <v>C1</v>
          </cell>
          <cell r="G299" t="str">
            <v>SV291</v>
          </cell>
          <cell r="H299" t="str">
            <v>OADM</v>
          </cell>
          <cell r="I299" t="str">
            <v>DEUTCHCOOPERAT</v>
          </cell>
          <cell r="J299" t="str">
            <v>PC</v>
          </cell>
          <cell r="K299">
            <v>0</v>
          </cell>
          <cell r="L299">
            <v>5</v>
          </cell>
        </row>
        <row r="300">
          <cell r="C300" t="str">
            <v>Farde chemise</v>
          </cell>
          <cell r="F300" t="str">
            <v>C1</v>
          </cell>
          <cell r="G300" t="str">
            <v>SV291</v>
          </cell>
          <cell r="H300" t="str">
            <v>OADM</v>
          </cell>
          <cell r="I300" t="str">
            <v>DEUTCHCOOPERAT</v>
          </cell>
          <cell r="J300" t="str">
            <v>PC</v>
          </cell>
          <cell r="K300">
            <v>0</v>
          </cell>
          <cell r="L300">
            <v>0.1</v>
          </cell>
        </row>
        <row r="301">
          <cell r="C301" t="str">
            <v>Enveloppe sac A4</v>
          </cell>
          <cell r="F301" t="str">
            <v>C1</v>
          </cell>
          <cell r="G301" t="str">
            <v>SV291</v>
          </cell>
          <cell r="H301" t="str">
            <v>OADM</v>
          </cell>
          <cell r="I301" t="str">
            <v>DEUTCHCOOPERAT</v>
          </cell>
          <cell r="J301" t="str">
            <v>PC</v>
          </cell>
          <cell r="K301">
            <v>0</v>
          </cell>
          <cell r="L301">
            <v>0.12</v>
          </cell>
        </row>
        <row r="302">
          <cell r="C302" t="str">
            <v>Flip Shart</v>
          </cell>
          <cell r="F302" t="str">
            <v>C1</v>
          </cell>
          <cell r="G302" t="str">
            <v>SV291</v>
          </cell>
          <cell r="H302" t="str">
            <v>OADM</v>
          </cell>
          <cell r="I302" t="str">
            <v>DEUTCHCOOPERAT</v>
          </cell>
          <cell r="J302" t="str">
            <v>Rame</v>
          </cell>
          <cell r="K302">
            <v>0</v>
          </cell>
          <cell r="L302">
            <v>9</v>
          </cell>
        </row>
        <row r="303">
          <cell r="C303" t="str">
            <v>Agraffe</v>
          </cell>
          <cell r="F303" t="str">
            <v>C1</v>
          </cell>
          <cell r="G303" t="str">
            <v>SV291</v>
          </cell>
          <cell r="H303" t="str">
            <v>OADM</v>
          </cell>
          <cell r="I303" t="str">
            <v>DEUTCHCOOPERAT</v>
          </cell>
          <cell r="J303" t="str">
            <v>BT</v>
          </cell>
          <cell r="K303">
            <v>0</v>
          </cell>
          <cell r="L303">
            <v>0.2</v>
          </cell>
        </row>
        <row r="304">
          <cell r="C304" t="str">
            <v>Ciseau</v>
          </cell>
          <cell r="F304" t="str">
            <v>C1</v>
          </cell>
          <cell r="G304" t="str">
            <v>OD008</v>
          </cell>
          <cell r="H304" t="str">
            <v>OADM</v>
          </cell>
          <cell r="I304" t="str">
            <v>OPEN SQUARE</v>
          </cell>
          <cell r="J304" t="str">
            <v>PAIRE</v>
          </cell>
          <cell r="K304">
            <v>2</v>
          </cell>
          <cell r="L304">
            <v>2</v>
          </cell>
        </row>
        <row r="305">
          <cell r="C305" t="str">
            <v>Cahier dessin</v>
          </cell>
          <cell r="D305" t="str">
            <v xml:space="preserve"> </v>
          </cell>
          <cell r="F305" t="str">
            <v>C1</v>
          </cell>
          <cell r="G305" t="str">
            <v>OD008</v>
          </cell>
          <cell r="H305" t="str">
            <v>OADM</v>
          </cell>
          <cell r="I305" t="str">
            <v>OPEN SQUARE</v>
          </cell>
          <cell r="J305" t="str">
            <v>DZ</v>
          </cell>
          <cell r="K305">
            <v>0</v>
          </cell>
          <cell r="L305">
            <v>12</v>
          </cell>
        </row>
        <row r="306">
          <cell r="C306" t="str">
            <v>Agraffe</v>
          </cell>
          <cell r="F306" t="str">
            <v>C1</v>
          </cell>
          <cell r="G306" t="str">
            <v>OD008</v>
          </cell>
          <cell r="H306" t="str">
            <v>OADM</v>
          </cell>
          <cell r="I306" t="str">
            <v>OPEN SQUARE</v>
          </cell>
          <cell r="J306" t="str">
            <v>PQt DE 10</v>
          </cell>
          <cell r="K306">
            <v>0</v>
          </cell>
          <cell r="L306">
            <v>2</v>
          </cell>
        </row>
        <row r="307">
          <cell r="C307" t="str">
            <v>Crayon</v>
          </cell>
          <cell r="F307" t="str">
            <v>C1</v>
          </cell>
          <cell r="G307" t="str">
            <v>OD008</v>
          </cell>
          <cell r="H307" t="str">
            <v>OADM</v>
          </cell>
          <cell r="I307" t="str">
            <v>OPEN SQUARE</v>
          </cell>
          <cell r="J307" t="str">
            <v>PC</v>
          </cell>
          <cell r="K307">
            <v>0</v>
          </cell>
          <cell r="L307">
            <v>0.05</v>
          </cell>
        </row>
        <row r="308">
          <cell r="C308" t="str">
            <v>Encre correcteur</v>
          </cell>
          <cell r="F308" t="str">
            <v>C1</v>
          </cell>
          <cell r="G308" t="str">
            <v>OD008</v>
          </cell>
          <cell r="H308" t="str">
            <v>OADM</v>
          </cell>
          <cell r="I308" t="str">
            <v>OPEN SQUARE</v>
          </cell>
          <cell r="J308" t="str">
            <v>BT</v>
          </cell>
          <cell r="K308">
            <v>0</v>
          </cell>
          <cell r="L308">
            <v>1.5</v>
          </cell>
        </row>
        <row r="309">
          <cell r="C309" t="str">
            <v>Gome</v>
          </cell>
          <cell r="F309" t="str">
            <v>C1</v>
          </cell>
          <cell r="G309" t="str">
            <v>OD008</v>
          </cell>
          <cell r="H309" t="str">
            <v>OADM</v>
          </cell>
          <cell r="I309" t="str">
            <v>OPEN SQUARE</v>
          </cell>
          <cell r="J309" t="str">
            <v>PC</v>
          </cell>
          <cell r="K309">
            <v>0</v>
          </cell>
          <cell r="L309">
            <v>0.2</v>
          </cell>
        </row>
        <row r="310">
          <cell r="C310" t="str">
            <v>Papier duplicateur A4</v>
          </cell>
          <cell r="F310" t="str">
            <v>C1</v>
          </cell>
          <cell r="G310" t="str">
            <v>OD008</v>
          </cell>
          <cell r="H310" t="str">
            <v>OADM</v>
          </cell>
          <cell r="I310" t="str">
            <v>OPEN SQUARE</v>
          </cell>
          <cell r="J310" t="str">
            <v>Rame</v>
          </cell>
          <cell r="K310">
            <v>0</v>
          </cell>
          <cell r="L310">
            <v>6</v>
          </cell>
        </row>
        <row r="311">
          <cell r="C311" t="str">
            <v>Taille crayon</v>
          </cell>
          <cell r="F311" t="str">
            <v>C1</v>
          </cell>
          <cell r="G311" t="str">
            <v>OD008</v>
          </cell>
          <cell r="H311" t="str">
            <v>OADM</v>
          </cell>
          <cell r="I311" t="str">
            <v>OPEN SQUARE</v>
          </cell>
          <cell r="J311" t="str">
            <v>PC</v>
          </cell>
          <cell r="K311">
            <v>0</v>
          </cell>
          <cell r="L311">
            <v>0.2</v>
          </cell>
        </row>
        <row r="312">
          <cell r="C312" t="str">
            <v>Multiplication Posters</v>
          </cell>
          <cell r="F312" t="str">
            <v>C1</v>
          </cell>
          <cell r="G312" t="str">
            <v>0F267</v>
          </cell>
          <cell r="H312" t="str">
            <v>OADM</v>
          </cell>
          <cell r="I312" t="str">
            <v>GATES FONDATION</v>
          </cell>
          <cell r="J312" t="str">
            <v>PC</v>
          </cell>
          <cell r="K312">
            <v>0</v>
          </cell>
          <cell r="L312">
            <v>2</v>
          </cell>
        </row>
        <row r="313">
          <cell r="C313" t="str">
            <v>Ardoise</v>
          </cell>
          <cell r="F313" t="str">
            <v>C1</v>
          </cell>
          <cell r="G313" t="str">
            <v>OD008</v>
          </cell>
          <cell r="H313" t="str">
            <v>OADM</v>
          </cell>
          <cell r="I313" t="str">
            <v>OPEN SQUARE</v>
          </cell>
          <cell r="J313" t="str">
            <v>PC</v>
          </cell>
          <cell r="K313">
            <v>0</v>
          </cell>
          <cell r="L313">
            <v>1</v>
          </cell>
        </row>
        <row r="314">
          <cell r="C314" t="str">
            <v>Calculatrice</v>
          </cell>
          <cell r="D314" t="str">
            <v>12 chiffres</v>
          </cell>
          <cell r="F314" t="str">
            <v>C1</v>
          </cell>
          <cell r="G314" t="str">
            <v>OD008</v>
          </cell>
          <cell r="H314" t="str">
            <v>OADM</v>
          </cell>
          <cell r="I314" t="str">
            <v>OPEN SQUARE</v>
          </cell>
          <cell r="J314" t="str">
            <v>PC</v>
          </cell>
          <cell r="K314">
            <v>0</v>
          </cell>
          <cell r="L314">
            <v>15</v>
          </cell>
        </row>
        <row r="315">
          <cell r="C315" t="str">
            <v>Touche blanche</v>
          </cell>
          <cell r="F315" t="str">
            <v>C1</v>
          </cell>
          <cell r="G315" t="str">
            <v>OD008</v>
          </cell>
          <cell r="H315" t="str">
            <v>OADM</v>
          </cell>
          <cell r="I315" t="str">
            <v>OPEN SQUARE</v>
          </cell>
          <cell r="J315" t="str">
            <v>PC</v>
          </cell>
          <cell r="K315">
            <v>0</v>
          </cell>
          <cell r="L315">
            <v>0.2</v>
          </cell>
        </row>
        <row r="316">
          <cell r="C316" t="str">
            <v>Cachet</v>
          </cell>
          <cell r="F316" t="str">
            <v>C1</v>
          </cell>
          <cell r="G316" t="str">
            <v>OD008</v>
          </cell>
          <cell r="H316" t="str">
            <v>OADM</v>
          </cell>
          <cell r="I316" t="str">
            <v>OPEN SQUARE</v>
          </cell>
          <cell r="J316" t="str">
            <v>PC</v>
          </cell>
          <cell r="K316">
            <v>0</v>
          </cell>
          <cell r="L316">
            <v>20</v>
          </cell>
        </row>
        <row r="317">
          <cell r="C317" t="str">
            <v xml:space="preserve">Batterie </v>
          </cell>
          <cell r="D317" t="str">
            <v>VHF Motorolla GP340</v>
          </cell>
          <cell r="F317" t="str">
            <v>C1</v>
          </cell>
          <cell r="G317" t="str">
            <v>U1000</v>
          </cell>
          <cell r="H317" t="str">
            <v>OADM</v>
          </cell>
          <cell r="I317" t="str">
            <v>IRC</v>
          </cell>
          <cell r="J317" t="str">
            <v>PC</v>
          </cell>
          <cell r="K317">
            <v>0</v>
          </cell>
          <cell r="L317">
            <v>60</v>
          </cell>
        </row>
        <row r="318">
          <cell r="C318" t="str">
            <v>Marqueur Snowman</v>
          </cell>
          <cell r="F318" t="str">
            <v>C1</v>
          </cell>
          <cell r="G318" t="str">
            <v>GX572</v>
          </cell>
          <cell r="H318" t="str">
            <v>OADM</v>
          </cell>
          <cell r="I318" t="str">
            <v>UNICEF</v>
          </cell>
          <cell r="J318" t="str">
            <v>BT</v>
          </cell>
          <cell r="K318">
            <v>0</v>
          </cell>
          <cell r="L318">
            <v>2.5</v>
          </cell>
        </row>
        <row r="319">
          <cell r="C319" t="str">
            <v>Papier brustol</v>
          </cell>
          <cell r="F319" t="str">
            <v>C1</v>
          </cell>
          <cell r="G319" t="str">
            <v>GX572</v>
          </cell>
          <cell r="H319" t="str">
            <v>OADM</v>
          </cell>
          <cell r="I319" t="str">
            <v>UNICEF</v>
          </cell>
          <cell r="J319" t="str">
            <v>Rame</v>
          </cell>
          <cell r="K319">
            <v>0</v>
          </cell>
          <cell r="L319">
            <v>6</v>
          </cell>
        </row>
        <row r="320">
          <cell r="C320" t="str">
            <v>Papier duplicateur A4</v>
          </cell>
          <cell r="F320" t="str">
            <v>C1</v>
          </cell>
          <cell r="G320" t="str">
            <v>GX572</v>
          </cell>
          <cell r="H320" t="str">
            <v>OADM</v>
          </cell>
          <cell r="I320" t="str">
            <v>UNICEF</v>
          </cell>
          <cell r="J320" t="str">
            <v>Rame</v>
          </cell>
          <cell r="K320">
            <v>0</v>
          </cell>
          <cell r="L320">
            <v>6</v>
          </cell>
        </row>
        <row r="321">
          <cell r="C321" t="str">
            <v>Etuis en plastique</v>
          </cell>
          <cell r="F321" t="str">
            <v>C1</v>
          </cell>
          <cell r="G321" t="str">
            <v>GX572</v>
          </cell>
          <cell r="H321" t="str">
            <v>OADM</v>
          </cell>
          <cell r="I321" t="str">
            <v>UNICEF</v>
          </cell>
          <cell r="J321" t="str">
            <v>PC</v>
          </cell>
          <cell r="K321">
            <v>100</v>
          </cell>
          <cell r="L321">
            <v>0.5</v>
          </cell>
        </row>
        <row r="322">
          <cell r="C322" t="str">
            <v>Patte a coller</v>
          </cell>
          <cell r="F322" t="str">
            <v>C1</v>
          </cell>
          <cell r="G322" t="str">
            <v>GX572</v>
          </cell>
          <cell r="H322" t="str">
            <v>OADM</v>
          </cell>
          <cell r="I322" t="str">
            <v>UNICEF</v>
          </cell>
          <cell r="J322" t="str">
            <v>PC</v>
          </cell>
          <cell r="K322">
            <v>0</v>
          </cell>
          <cell r="L322">
            <v>1.5</v>
          </cell>
        </row>
        <row r="323">
          <cell r="C323" t="str">
            <v>Papier collant au mur</v>
          </cell>
          <cell r="F323" t="str">
            <v>C1</v>
          </cell>
          <cell r="G323" t="str">
            <v>GX572</v>
          </cell>
          <cell r="H323" t="str">
            <v>OADM</v>
          </cell>
          <cell r="I323" t="str">
            <v>UNICEF</v>
          </cell>
          <cell r="J323" t="str">
            <v>PC</v>
          </cell>
          <cell r="K323">
            <v>0</v>
          </cell>
          <cell r="L323">
            <v>1.5</v>
          </cell>
        </row>
        <row r="324">
          <cell r="C324" t="str">
            <v>Flipchart</v>
          </cell>
          <cell r="F324" t="str">
            <v>C1</v>
          </cell>
          <cell r="G324" t="str">
            <v>GX572</v>
          </cell>
          <cell r="H324" t="str">
            <v>OADM</v>
          </cell>
          <cell r="I324" t="str">
            <v>UNICEF</v>
          </cell>
          <cell r="J324" t="str">
            <v>Rame</v>
          </cell>
          <cell r="K324">
            <v>0</v>
          </cell>
          <cell r="L324">
            <v>9</v>
          </cell>
        </row>
        <row r="325">
          <cell r="C325" t="str">
            <v xml:space="preserve">Bloc note </v>
          </cell>
          <cell r="D325" t="str">
            <v>A4 Ligne</v>
          </cell>
          <cell r="F325" t="str">
            <v>C1</v>
          </cell>
          <cell r="G325" t="str">
            <v>GX572</v>
          </cell>
          <cell r="H325" t="str">
            <v>OADM</v>
          </cell>
          <cell r="I325" t="str">
            <v>UNICEF</v>
          </cell>
          <cell r="J325" t="str">
            <v>PC</v>
          </cell>
          <cell r="K325">
            <v>50</v>
          </cell>
          <cell r="L325">
            <v>1.5</v>
          </cell>
        </row>
        <row r="326">
          <cell r="C326" t="str">
            <v>Stylo</v>
          </cell>
          <cell r="D326" t="str">
            <v>Bleu</v>
          </cell>
          <cell r="F326" t="str">
            <v>C1</v>
          </cell>
          <cell r="G326" t="str">
            <v>GX572</v>
          </cell>
          <cell r="H326" t="str">
            <v>OADM</v>
          </cell>
          <cell r="I326" t="str">
            <v>UNICEF</v>
          </cell>
          <cell r="J326" t="str">
            <v>BT</v>
          </cell>
          <cell r="K326">
            <v>0</v>
          </cell>
          <cell r="L326">
            <v>6</v>
          </cell>
        </row>
        <row r="327">
          <cell r="C327" t="str">
            <v>Flash disc 40GB</v>
          </cell>
          <cell r="F327" t="str">
            <v>C1</v>
          </cell>
          <cell r="G327" t="str">
            <v>DF040</v>
          </cell>
          <cell r="H327" t="str">
            <v>OADM</v>
          </cell>
          <cell r="I327" t="str">
            <v>DFID</v>
          </cell>
          <cell r="J327" t="str">
            <v>PC</v>
          </cell>
          <cell r="K327">
            <v>0</v>
          </cell>
          <cell r="L327">
            <v>35</v>
          </cell>
        </row>
        <row r="328">
          <cell r="C328" t="str">
            <v>Attache tout 32mm</v>
          </cell>
          <cell r="F328" t="str">
            <v>C1</v>
          </cell>
          <cell r="G328" t="str">
            <v>GX572</v>
          </cell>
          <cell r="H328" t="str">
            <v>PEAR+</v>
          </cell>
          <cell r="I328" t="str">
            <v>UNICEF</v>
          </cell>
          <cell r="J328" t="str">
            <v>Bt</v>
          </cell>
          <cell r="K328">
            <v>20</v>
          </cell>
          <cell r="L328">
            <v>4</v>
          </cell>
        </row>
        <row r="329">
          <cell r="C329" t="str">
            <v>Calculatrice digitale</v>
          </cell>
          <cell r="F329" t="str">
            <v>C1</v>
          </cell>
          <cell r="G329" t="str">
            <v>GX572</v>
          </cell>
          <cell r="H329" t="str">
            <v>PEAR+</v>
          </cell>
          <cell r="I329" t="str">
            <v>UNICEF</v>
          </cell>
          <cell r="J329" t="str">
            <v>Pc</v>
          </cell>
          <cell r="K329">
            <v>0</v>
          </cell>
          <cell r="L329">
            <v>6</v>
          </cell>
        </row>
        <row r="330">
          <cell r="C330" t="str">
            <v>Ciseaux du bureau</v>
          </cell>
          <cell r="F330" t="str">
            <v>C1</v>
          </cell>
          <cell r="G330" t="str">
            <v>GX572</v>
          </cell>
          <cell r="H330" t="str">
            <v>PEAR+</v>
          </cell>
          <cell r="I330" t="str">
            <v>UNICEF</v>
          </cell>
          <cell r="J330" t="str">
            <v>Paire</v>
          </cell>
          <cell r="K330">
            <v>10</v>
          </cell>
          <cell r="L330">
            <v>1.5</v>
          </cell>
        </row>
        <row r="331">
          <cell r="C331" t="str">
            <v>Classeur a levier</v>
          </cell>
          <cell r="F331" t="str">
            <v>C1</v>
          </cell>
          <cell r="G331" t="str">
            <v>GX572</v>
          </cell>
          <cell r="H331" t="str">
            <v>PEAR+</v>
          </cell>
          <cell r="I331" t="str">
            <v>UNICEF</v>
          </cell>
          <cell r="J331" t="str">
            <v>Pc</v>
          </cell>
          <cell r="K331">
            <v>20</v>
          </cell>
          <cell r="L331">
            <v>1.8</v>
          </cell>
        </row>
        <row r="332">
          <cell r="C332" t="str">
            <v>Colle UHU</v>
          </cell>
          <cell r="F332" t="str">
            <v>C1</v>
          </cell>
          <cell r="G332" t="str">
            <v>GX572</v>
          </cell>
          <cell r="H332" t="str">
            <v>PEAR+</v>
          </cell>
          <cell r="I332" t="str">
            <v>UNICEF</v>
          </cell>
          <cell r="J332" t="str">
            <v>Pc</v>
          </cell>
          <cell r="K332">
            <v>20</v>
          </cell>
          <cell r="L332">
            <v>1.5</v>
          </cell>
        </row>
        <row r="333">
          <cell r="C333" t="str">
            <v>Crayon blanc</v>
          </cell>
          <cell r="F333" t="str">
            <v>C1</v>
          </cell>
          <cell r="G333" t="str">
            <v>GX572</v>
          </cell>
          <cell r="H333" t="str">
            <v>PEAR+</v>
          </cell>
          <cell r="I333" t="str">
            <v>UNICEF</v>
          </cell>
          <cell r="J333" t="str">
            <v>Bt</v>
          </cell>
          <cell r="K333">
            <v>2</v>
          </cell>
          <cell r="L333">
            <v>0.6</v>
          </cell>
        </row>
        <row r="334">
          <cell r="C334" t="str">
            <v>Desagrapheuse</v>
          </cell>
          <cell r="F334" t="str">
            <v>C1</v>
          </cell>
          <cell r="G334" t="str">
            <v>GX572</v>
          </cell>
          <cell r="H334" t="str">
            <v>PEAR+</v>
          </cell>
          <cell r="I334" t="str">
            <v>UNICEF</v>
          </cell>
          <cell r="J334" t="str">
            <v>Pc</v>
          </cell>
          <cell r="K334">
            <v>10</v>
          </cell>
          <cell r="L334">
            <v>0.8</v>
          </cell>
        </row>
        <row r="335">
          <cell r="C335" t="str">
            <v>Farde a suspendre en carton</v>
          </cell>
          <cell r="F335" t="str">
            <v>C1</v>
          </cell>
          <cell r="G335" t="str">
            <v>GX572</v>
          </cell>
          <cell r="H335" t="str">
            <v>PEAR+</v>
          </cell>
          <cell r="I335" t="str">
            <v>UNICEF</v>
          </cell>
          <cell r="J335" t="str">
            <v>Pc</v>
          </cell>
          <cell r="K335">
            <v>150</v>
          </cell>
          <cell r="L335">
            <v>0.6</v>
          </cell>
        </row>
        <row r="336">
          <cell r="C336" t="str">
            <v>Feutre noir 0,2mm</v>
          </cell>
          <cell r="F336" t="str">
            <v>C1</v>
          </cell>
          <cell r="G336" t="str">
            <v>GX572</v>
          </cell>
          <cell r="H336" t="str">
            <v>PEAR+</v>
          </cell>
          <cell r="I336" t="str">
            <v>UNICEF</v>
          </cell>
          <cell r="J336" t="str">
            <v>Pc</v>
          </cell>
          <cell r="K336">
            <v>3</v>
          </cell>
          <cell r="L336">
            <v>1</v>
          </cell>
        </row>
        <row r="337">
          <cell r="C337" t="str">
            <v>Frottoire pour tableau blanc</v>
          </cell>
          <cell r="F337" t="str">
            <v>C1</v>
          </cell>
          <cell r="G337" t="str">
            <v>GX572</v>
          </cell>
          <cell r="H337" t="str">
            <v>PEAR+</v>
          </cell>
          <cell r="I337" t="str">
            <v>UNICEF</v>
          </cell>
          <cell r="J337" t="str">
            <v>Pc</v>
          </cell>
          <cell r="K337">
            <v>0</v>
          </cell>
          <cell r="L337">
            <v>1.5</v>
          </cell>
        </row>
        <row r="338">
          <cell r="C338" t="str">
            <v xml:space="preserve">Gomme </v>
          </cell>
          <cell r="F338" t="str">
            <v>C1</v>
          </cell>
          <cell r="G338" t="str">
            <v>GX572</v>
          </cell>
          <cell r="H338" t="str">
            <v>PEAR+</v>
          </cell>
          <cell r="I338" t="str">
            <v>UNICEF</v>
          </cell>
          <cell r="J338" t="str">
            <v>Pc</v>
          </cell>
          <cell r="K338">
            <v>26</v>
          </cell>
          <cell r="L338">
            <v>0.2</v>
          </cell>
        </row>
        <row r="339">
          <cell r="C339" t="str">
            <v>Pancarte 120m</v>
          </cell>
          <cell r="F339" t="str">
            <v>C1</v>
          </cell>
          <cell r="G339" t="str">
            <v>GX572</v>
          </cell>
          <cell r="H339" t="str">
            <v>PEAR+</v>
          </cell>
          <cell r="I339" t="str">
            <v>UNICEF</v>
          </cell>
          <cell r="J339" t="str">
            <v>Pc</v>
          </cell>
          <cell r="K339">
            <v>0</v>
          </cell>
          <cell r="L339">
            <v>100</v>
          </cell>
        </row>
        <row r="340">
          <cell r="C340" t="str">
            <v>Pancarte 150m</v>
          </cell>
          <cell r="F340" t="str">
            <v>C1</v>
          </cell>
          <cell r="G340" t="str">
            <v>GX572</v>
          </cell>
          <cell r="H340" t="str">
            <v>PEAR+</v>
          </cell>
          <cell r="I340" t="str">
            <v>UNICEF</v>
          </cell>
          <cell r="J340" t="str">
            <v>Pc</v>
          </cell>
          <cell r="K340">
            <v>0</v>
          </cell>
          <cell r="L340">
            <v>150</v>
          </cell>
        </row>
        <row r="341">
          <cell r="C341" t="str">
            <v>Perforateur MF</v>
          </cell>
          <cell r="F341" t="str">
            <v>C1</v>
          </cell>
          <cell r="G341" t="str">
            <v>GX572</v>
          </cell>
          <cell r="H341" t="str">
            <v>PEAR+</v>
          </cell>
          <cell r="I341" t="str">
            <v>UNICEF</v>
          </cell>
          <cell r="J341" t="str">
            <v>Pc</v>
          </cell>
          <cell r="K341">
            <v>0</v>
          </cell>
          <cell r="L341">
            <v>4.5</v>
          </cell>
        </row>
        <row r="342">
          <cell r="C342" t="str">
            <v>Registre de presence</v>
          </cell>
          <cell r="F342" t="str">
            <v>C1</v>
          </cell>
          <cell r="G342" t="str">
            <v>GX572</v>
          </cell>
          <cell r="H342" t="str">
            <v>PEAR+</v>
          </cell>
          <cell r="I342" t="str">
            <v>UNICEF</v>
          </cell>
          <cell r="J342" t="str">
            <v>Pc</v>
          </cell>
          <cell r="K342">
            <v>0</v>
          </cell>
          <cell r="L342">
            <v>1.5</v>
          </cell>
        </row>
        <row r="343">
          <cell r="C343" t="str">
            <v>Scotch transparent GF</v>
          </cell>
          <cell r="F343" t="str">
            <v>C1</v>
          </cell>
          <cell r="G343" t="str">
            <v>GX572</v>
          </cell>
          <cell r="H343" t="str">
            <v>PEAR+</v>
          </cell>
          <cell r="I343" t="str">
            <v>UNICEF</v>
          </cell>
          <cell r="J343" t="str">
            <v>Pc</v>
          </cell>
          <cell r="K343">
            <v>16</v>
          </cell>
          <cell r="L343">
            <v>1.5</v>
          </cell>
        </row>
        <row r="344">
          <cell r="C344" t="str">
            <v>Stylos noir</v>
          </cell>
          <cell r="F344" t="str">
            <v>C1</v>
          </cell>
          <cell r="G344" t="str">
            <v>GX572</v>
          </cell>
          <cell r="H344" t="str">
            <v>PEAR+</v>
          </cell>
          <cell r="I344" t="str">
            <v>UNICEF</v>
          </cell>
          <cell r="J344" t="str">
            <v>BT</v>
          </cell>
          <cell r="K344">
            <v>0</v>
          </cell>
          <cell r="L344">
            <v>5.6</v>
          </cell>
        </row>
        <row r="345">
          <cell r="C345" t="str">
            <v>Taille crayon</v>
          </cell>
          <cell r="F345" t="str">
            <v>C1</v>
          </cell>
          <cell r="G345" t="str">
            <v>GX572</v>
          </cell>
          <cell r="H345" t="str">
            <v>PEAR+</v>
          </cell>
          <cell r="I345" t="str">
            <v>UNICEF</v>
          </cell>
          <cell r="J345" t="str">
            <v>Pc</v>
          </cell>
          <cell r="K345">
            <v>0</v>
          </cell>
          <cell r="L345">
            <v>0.2</v>
          </cell>
        </row>
        <row r="346">
          <cell r="C346" t="str">
            <v>Tampon</v>
          </cell>
          <cell r="F346" t="str">
            <v>C1</v>
          </cell>
          <cell r="G346" t="str">
            <v>GX572</v>
          </cell>
          <cell r="H346" t="str">
            <v>PEAR+</v>
          </cell>
          <cell r="I346" t="str">
            <v>UNICEF</v>
          </cell>
          <cell r="J346" t="str">
            <v>Pc</v>
          </cell>
          <cell r="K346">
            <v>0</v>
          </cell>
          <cell r="L346">
            <v>1</v>
          </cell>
        </row>
        <row r="347">
          <cell r="C347" t="str">
            <v>Enveloppe sac A5</v>
          </cell>
          <cell r="F347" t="str">
            <v>C1</v>
          </cell>
          <cell r="G347" t="str">
            <v>EX024</v>
          </cell>
          <cell r="H347" t="str">
            <v>OADM</v>
          </cell>
          <cell r="I347" t="str">
            <v>SIDA</v>
          </cell>
          <cell r="J347" t="str">
            <v>Pc</v>
          </cell>
          <cell r="K347">
            <v>365</v>
          </cell>
          <cell r="L347">
            <v>0.8</v>
          </cell>
        </row>
        <row r="348">
          <cell r="C348" t="str">
            <v>Farde a rabat en carton</v>
          </cell>
          <cell r="F348" t="str">
            <v>C1</v>
          </cell>
          <cell r="G348" t="str">
            <v>EX024</v>
          </cell>
          <cell r="H348" t="str">
            <v>OADM</v>
          </cell>
          <cell r="I348" t="str">
            <v>SIDA</v>
          </cell>
          <cell r="J348" t="str">
            <v>Pc</v>
          </cell>
          <cell r="K348">
            <v>200</v>
          </cell>
          <cell r="L348">
            <v>0.6</v>
          </cell>
        </row>
        <row r="349">
          <cell r="C349" t="str">
            <v>Bloc note spiral A4 quadrille</v>
          </cell>
          <cell r="F349" t="str">
            <v>C1</v>
          </cell>
          <cell r="G349" t="str">
            <v>GA257</v>
          </cell>
          <cell r="H349" t="str">
            <v>OADM</v>
          </cell>
          <cell r="I349" t="str">
            <v>USAID</v>
          </cell>
          <cell r="J349" t="str">
            <v>Pc</v>
          </cell>
          <cell r="K349">
            <v>15</v>
          </cell>
          <cell r="L349">
            <v>1.5</v>
          </cell>
        </row>
        <row r="350">
          <cell r="C350" t="str">
            <v>Cahier registre</v>
          </cell>
          <cell r="D350" t="str">
            <v>A4</v>
          </cell>
          <cell r="F350" t="str">
            <v>C1</v>
          </cell>
          <cell r="G350" t="str">
            <v>GA257</v>
          </cell>
          <cell r="H350" t="str">
            <v>OADM</v>
          </cell>
          <cell r="I350" t="str">
            <v>USAID</v>
          </cell>
          <cell r="J350" t="str">
            <v>Pc</v>
          </cell>
          <cell r="K350">
            <v>0</v>
          </cell>
          <cell r="L350">
            <v>2.5</v>
          </cell>
        </row>
        <row r="351">
          <cell r="C351" t="str">
            <v>Calculatrice de bureau</v>
          </cell>
          <cell r="F351" t="str">
            <v>C1</v>
          </cell>
          <cell r="G351" t="str">
            <v>GA257</v>
          </cell>
          <cell r="H351" t="str">
            <v>OADM</v>
          </cell>
          <cell r="I351" t="str">
            <v>USAID</v>
          </cell>
          <cell r="J351" t="str">
            <v>Pc</v>
          </cell>
          <cell r="K351">
            <v>4</v>
          </cell>
          <cell r="L351">
            <v>6</v>
          </cell>
        </row>
        <row r="352">
          <cell r="C352" t="str">
            <v>Encre correcteur</v>
          </cell>
          <cell r="F352" t="str">
            <v>C1</v>
          </cell>
          <cell r="G352" t="str">
            <v>GA257</v>
          </cell>
          <cell r="H352" t="str">
            <v>OADM</v>
          </cell>
          <cell r="I352" t="str">
            <v>USAID</v>
          </cell>
          <cell r="J352" t="str">
            <v>Pc</v>
          </cell>
          <cell r="K352">
            <v>0</v>
          </cell>
          <cell r="L352">
            <v>2</v>
          </cell>
        </row>
        <row r="353">
          <cell r="C353" t="str">
            <v>Latte de 30cm</v>
          </cell>
          <cell r="F353" t="str">
            <v>C1</v>
          </cell>
          <cell r="G353" t="str">
            <v>GA257</v>
          </cell>
          <cell r="H353" t="str">
            <v>OADM</v>
          </cell>
          <cell r="I353" t="str">
            <v>USAID</v>
          </cell>
          <cell r="J353" t="str">
            <v>Pc</v>
          </cell>
          <cell r="K353">
            <v>0</v>
          </cell>
          <cell r="L353">
            <v>0.3</v>
          </cell>
        </row>
        <row r="354">
          <cell r="C354" t="str">
            <v xml:space="preserve">Papier photo A4 </v>
          </cell>
          <cell r="F354" t="str">
            <v>C1</v>
          </cell>
          <cell r="G354" t="str">
            <v>GA257</v>
          </cell>
          <cell r="H354" t="str">
            <v>OADM</v>
          </cell>
          <cell r="I354" t="str">
            <v>USAID</v>
          </cell>
          <cell r="J354" t="str">
            <v>Rame</v>
          </cell>
          <cell r="K354">
            <v>20</v>
          </cell>
          <cell r="L354">
            <v>1.5</v>
          </cell>
        </row>
        <row r="355">
          <cell r="C355" t="str">
            <v>Papier duplicateur A4</v>
          </cell>
          <cell r="F355" t="str">
            <v>C1</v>
          </cell>
          <cell r="G355" t="str">
            <v>GA257</v>
          </cell>
          <cell r="H355" t="str">
            <v>OADM</v>
          </cell>
          <cell r="I355" t="str">
            <v>USAID</v>
          </cell>
          <cell r="J355" t="str">
            <v>Rame</v>
          </cell>
          <cell r="K355">
            <v>0</v>
          </cell>
          <cell r="L355">
            <v>5.7</v>
          </cell>
        </row>
        <row r="356">
          <cell r="C356" t="str">
            <v>Porte macaron</v>
          </cell>
          <cell r="F356" t="str">
            <v>C1</v>
          </cell>
          <cell r="G356" t="str">
            <v>GA257</v>
          </cell>
          <cell r="H356" t="str">
            <v>OADM</v>
          </cell>
          <cell r="I356" t="str">
            <v>USAID</v>
          </cell>
          <cell r="J356" t="str">
            <v>Pc</v>
          </cell>
          <cell r="K356">
            <v>50</v>
          </cell>
          <cell r="L356">
            <v>1</v>
          </cell>
        </row>
        <row r="357">
          <cell r="C357" t="str">
            <v>Bloc note A4</v>
          </cell>
          <cell r="F357" t="str">
            <v>C1</v>
          </cell>
          <cell r="G357" t="str">
            <v>GA257</v>
          </cell>
          <cell r="H357" t="str">
            <v>GBV</v>
          </cell>
          <cell r="I357" t="str">
            <v>USAID</v>
          </cell>
          <cell r="J357" t="str">
            <v>Pc</v>
          </cell>
          <cell r="K357">
            <v>0</v>
          </cell>
          <cell r="L357">
            <v>1.3</v>
          </cell>
        </row>
        <row r="358">
          <cell r="C358" t="str">
            <v>Ecritoire</v>
          </cell>
          <cell r="F358" t="str">
            <v>C1</v>
          </cell>
          <cell r="G358" t="str">
            <v>GA257</v>
          </cell>
          <cell r="H358" t="str">
            <v>GBV</v>
          </cell>
          <cell r="I358" t="str">
            <v>USAID</v>
          </cell>
          <cell r="J358" t="str">
            <v>Pc</v>
          </cell>
          <cell r="K358">
            <v>0</v>
          </cell>
          <cell r="L358">
            <v>2.5</v>
          </cell>
        </row>
        <row r="359">
          <cell r="C359" t="str">
            <v>Stylo bleuboite de 50pc)</v>
          </cell>
          <cell r="F359" t="str">
            <v>C1</v>
          </cell>
          <cell r="G359" t="str">
            <v>GA257</v>
          </cell>
          <cell r="H359" t="str">
            <v>GBV</v>
          </cell>
          <cell r="I359" t="str">
            <v>USAID</v>
          </cell>
          <cell r="J359" t="str">
            <v>BT</v>
          </cell>
          <cell r="K359">
            <v>0</v>
          </cell>
          <cell r="L359">
            <v>5.7</v>
          </cell>
        </row>
        <row r="360">
          <cell r="C360" t="str">
            <v>Marqueur effacable</v>
          </cell>
          <cell r="F360" t="str">
            <v>C1</v>
          </cell>
          <cell r="G360" t="str">
            <v>DF040</v>
          </cell>
          <cell r="H360" t="str">
            <v>OADM</v>
          </cell>
          <cell r="I360" t="str">
            <v>DFID</v>
          </cell>
          <cell r="J360" t="str">
            <v>BT</v>
          </cell>
          <cell r="K360">
            <v>15</v>
          </cell>
          <cell r="L360">
            <v>8</v>
          </cell>
        </row>
        <row r="361">
          <cell r="C361" t="str">
            <v>Papier duplicateur A4</v>
          </cell>
          <cell r="F361" t="str">
            <v>C1</v>
          </cell>
          <cell r="G361" t="str">
            <v>DF040</v>
          </cell>
          <cell r="H361" t="str">
            <v>OADM</v>
          </cell>
          <cell r="I361" t="str">
            <v>DFID</v>
          </cell>
          <cell r="J361" t="str">
            <v>Rame</v>
          </cell>
          <cell r="K361">
            <v>68</v>
          </cell>
          <cell r="L361">
            <v>5.7</v>
          </cell>
        </row>
        <row r="362">
          <cell r="C362" t="str">
            <v>Patte a coller</v>
          </cell>
          <cell r="F362" t="str">
            <v>C1</v>
          </cell>
          <cell r="G362" t="str">
            <v>DF040</v>
          </cell>
          <cell r="H362" t="str">
            <v>OADM</v>
          </cell>
          <cell r="I362" t="str">
            <v>DFID</v>
          </cell>
          <cell r="J362" t="str">
            <v>Pc</v>
          </cell>
          <cell r="K362">
            <v>46</v>
          </cell>
          <cell r="L362">
            <v>1.5</v>
          </cell>
        </row>
        <row r="363">
          <cell r="C363" t="str">
            <v>Toner Photocopie</v>
          </cell>
          <cell r="D363" t="str">
            <v>IR 2016</v>
          </cell>
          <cell r="F363" t="str">
            <v>C1</v>
          </cell>
          <cell r="G363" t="str">
            <v>DF040</v>
          </cell>
          <cell r="H363" t="str">
            <v>LGDD</v>
          </cell>
          <cell r="I363" t="str">
            <v>DFID</v>
          </cell>
          <cell r="J363" t="str">
            <v>Pc</v>
          </cell>
          <cell r="K363">
            <v>6</v>
          </cell>
          <cell r="L363">
            <v>49</v>
          </cell>
        </row>
        <row r="364">
          <cell r="C364" t="str">
            <v>Agraffe 23/10</v>
          </cell>
          <cell r="F364" t="str">
            <v>C1</v>
          </cell>
          <cell r="G364" t="str">
            <v>DF040</v>
          </cell>
          <cell r="H364" t="str">
            <v>LGDD</v>
          </cell>
          <cell r="I364" t="str">
            <v>DFID</v>
          </cell>
          <cell r="J364" t="str">
            <v>BT</v>
          </cell>
          <cell r="K364">
            <v>10</v>
          </cell>
          <cell r="L364">
            <v>20</v>
          </cell>
        </row>
        <row r="365">
          <cell r="C365" t="str">
            <v>Agraffe 24/6 (boite de10pqt)</v>
          </cell>
          <cell r="F365" t="str">
            <v>C1</v>
          </cell>
          <cell r="G365" t="str">
            <v>DF040</v>
          </cell>
          <cell r="H365" t="str">
            <v>LGDD</v>
          </cell>
          <cell r="I365" t="str">
            <v>DFID</v>
          </cell>
          <cell r="J365" t="str">
            <v>BT</v>
          </cell>
          <cell r="K365">
            <v>7</v>
          </cell>
          <cell r="L365">
            <v>2</v>
          </cell>
        </row>
        <row r="366">
          <cell r="C366" t="str">
            <v>Attache tout GF</v>
          </cell>
          <cell r="F366" t="str">
            <v>C1</v>
          </cell>
          <cell r="G366" t="str">
            <v>DF040</v>
          </cell>
          <cell r="H366" t="str">
            <v>LGDD</v>
          </cell>
          <cell r="I366" t="str">
            <v>DFID</v>
          </cell>
          <cell r="J366" t="str">
            <v>BT</v>
          </cell>
          <cell r="K366">
            <v>7</v>
          </cell>
          <cell r="L366">
            <v>10</v>
          </cell>
        </row>
        <row r="367">
          <cell r="C367" t="str">
            <v>Cahier KASUKU</v>
          </cell>
          <cell r="F367" t="str">
            <v>C1</v>
          </cell>
          <cell r="G367" t="str">
            <v>DF040</v>
          </cell>
          <cell r="H367" t="str">
            <v>LGDD</v>
          </cell>
          <cell r="I367" t="str">
            <v>DFID</v>
          </cell>
          <cell r="J367" t="str">
            <v>DZ</v>
          </cell>
          <cell r="K367">
            <v>10</v>
          </cell>
          <cell r="L367">
            <v>0.8</v>
          </cell>
        </row>
        <row r="368">
          <cell r="C368" t="str">
            <v>Cahier 1/2 broullon</v>
          </cell>
          <cell r="D368" t="str">
            <v>96pages</v>
          </cell>
          <cell r="F368" t="str">
            <v>C1</v>
          </cell>
          <cell r="G368" t="str">
            <v>DF040</v>
          </cell>
          <cell r="H368" t="str">
            <v>LGDD</v>
          </cell>
          <cell r="I368" t="str">
            <v>DFID</v>
          </cell>
          <cell r="J368" t="str">
            <v>DZ</v>
          </cell>
          <cell r="K368">
            <v>38</v>
          </cell>
          <cell r="L368">
            <v>2</v>
          </cell>
        </row>
        <row r="369">
          <cell r="C369" t="str">
            <v>Enveloppe sac A4</v>
          </cell>
          <cell r="F369" t="str">
            <v>C1</v>
          </cell>
          <cell r="G369" t="str">
            <v>DF040</v>
          </cell>
          <cell r="H369" t="str">
            <v>LGDD</v>
          </cell>
          <cell r="I369" t="str">
            <v>DFID</v>
          </cell>
          <cell r="J369" t="str">
            <v>Pc</v>
          </cell>
          <cell r="K369">
            <v>400</v>
          </cell>
          <cell r="L369">
            <v>0.1</v>
          </cell>
        </row>
        <row r="370">
          <cell r="C370" t="str">
            <v>Enveloppe ordinaire</v>
          </cell>
          <cell r="F370" t="str">
            <v>C1</v>
          </cell>
          <cell r="G370" t="str">
            <v>DF040</v>
          </cell>
          <cell r="H370" t="str">
            <v>LGDD</v>
          </cell>
          <cell r="I370" t="str">
            <v>DFID</v>
          </cell>
          <cell r="J370" t="str">
            <v>Pqt</v>
          </cell>
          <cell r="K370">
            <v>100</v>
          </cell>
          <cell r="L370">
            <v>1</v>
          </cell>
        </row>
        <row r="371">
          <cell r="C371" t="str">
            <v>Encre correcteur</v>
          </cell>
          <cell r="D371" t="str">
            <v>Blanc</v>
          </cell>
          <cell r="F371" t="str">
            <v>C1</v>
          </cell>
          <cell r="G371" t="str">
            <v>DF040</v>
          </cell>
          <cell r="H371" t="str">
            <v>LGDD</v>
          </cell>
          <cell r="I371" t="str">
            <v>DFID</v>
          </cell>
          <cell r="J371" t="str">
            <v>Pc</v>
          </cell>
          <cell r="K371">
            <v>20</v>
          </cell>
          <cell r="L371">
            <v>1.3</v>
          </cell>
        </row>
        <row r="372">
          <cell r="C372" t="str">
            <v>Farde chemise</v>
          </cell>
          <cell r="D372" t="str">
            <v>en carton</v>
          </cell>
          <cell r="F372" t="str">
            <v>C1</v>
          </cell>
          <cell r="G372" t="str">
            <v>DF040</v>
          </cell>
          <cell r="H372" t="str">
            <v>LGDD</v>
          </cell>
          <cell r="I372" t="str">
            <v>DFID</v>
          </cell>
          <cell r="J372" t="str">
            <v>Pc</v>
          </cell>
          <cell r="K372">
            <v>10</v>
          </cell>
          <cell r="L372">
            <v>0.1</v>
          </cell>
        </row>
        <row r="373">
          <cell r="C373" t="str">
            <v>Flip chart</v>
          </cell>
          <cell r="F373" t="str">
            <v>C1</v>
          </cell>
          <cell r="G373" t="str">
            <v>DF040</v>
          </cell>
          <cell r="H373" t="str">
            <v>LGDD</v>
          </cell>
          <cell r="I373" t="str">
            <v>DFID</v>
          </cell>
          <cell r="J373" t="str">
            <v>Rame</v>
          </cell>
          <cell r="K373">
            <v>40</v>
          </cell>
          <cell r="L373">
            <v>8</v>
          </cell>
        </row>
        <row r="374">
          <cell r="C374" t="str">
            <v>Marqueur Snowman</v>
          </cell>
          <cell r="F374" t="str">
            <v>C1</v>
          </cell>
          <cell r="G374" t="str">
            <v>DF040</v>
          </cell>
          <cell r="H374" t="str">
            <v>LGDD</v>
          </cell>
          <cell r="I374" t="str">
            <v>DFID</v>
          </cell>
          <cell r="J374" t="str">
            <v>Bt</v>
          </cell>
          <cell r="K374">
            <v>0</v>
          </cell>
          <cell r="L374">
            <v>2.5</v>
          </cell>
        </row>
        <row r="375">
          <cell r="C375" t="str">
            <v>Papier duplicateur A4</v>
          </cell>
          <cell r="F375" t="str">
            <v>C1</v>
          </cell>
          <cell r="G375" t="str">
            <v>DF040</v>
          </cell>
          <cell r="H375" t="str">
            <v>LGDD</v>
          </cell>
          <cell r="I375" t="str">
            <v>DFID</v>
          </cell>
          <cell r="J375" t="str">
            <v>Rame</v>
          </cell>
          <cell r="K375">
            <v>15</v>
          </cell>
          <cell r="L375">
            <v>5.8</v>
          </cell>
        </row>
        <row r="376">
          <cell r="C376" t="str">
            <v>Post-it PF</v>
          </cell>
          <cell r="F376" t="str">
            <v>C1</v>
          </cell>
          <cell r="G376" t="str">
            <v>DF040</v>
          </cell>
          <cell r="H376" t="str">
            <v>LGDD</v>
          </cell>
          <cell r="I376" t="str">
            <v>DFID</v>
          </cell>
          <cell r="J376" t="str">
            <v>Pc</v>
          </cell>
          <cell r="K376">
            <v>20</v>
          </cell>
          <cell r="L376">
            <v>0.7</v>
          </cell>
        </row>
        <row r="377">
          <cell r="C377" t="str">
            <v>Scotch adhesif</v>
          </cell>
          <cell r="F377" t="str">
            <v>C1</v>
          </cell>
          <cell r="G377" t="str">
            <v>DF040</v>
          </cell>
          <cell r="H377" t="str">
            <v>LGDD</v>
          </cell>
          <cell r="I377" t="str">
            <v>DFID</v>
          </cell>
          <cell r="J377" t="str">
            <v>Pc</v>
          </cell>
          <cell r="K377">
            <v>30</v>
          </cell>
          <cell r="L377">
            <v>0.9</v>
          </cell>
        </row>
        <row r="378">
          <cell r="C378" t="str">
            <v>Stylos bleu</v>
          </cell>
          <cell r="D378" t="str">
            <v>Carton de 20 boites de 50p</v>
          </cell>
          <cell r="F378" t="str">
            <v>C1</v>
          </cell>
          <cell r="G378" t="str">
            <v>DF040</v>
          </cell>
          <cell r="H378" t="str">
            <v>LGDD</v>
          </cell>
          <cell r="I378" t="str">
            <v>DFID</v>
          </cell>
          <cell r="J378" t="str">
            <v>Carton</v>
          </cell>
          <cell r="K378">
            <v>0</v>
          </cell>
          <cell r="L378">
            <v>110</v>
          </cell>
        </row>
        <row r="379">
          <cell r="C379" t="str">
            <v>Attache tout</v>
          </cell>
          <cell r="D379" t="str">
            <v>51mm</v>
          </cell>
          <cell r="F379" t="str">
            <v>C1</v>
          </cell>
          <cell r="G379" t="str">
            <v>EX024</v>
          </cell>
          <cell r="H379" t="str">
            <v>OADM</v>
          </cell>
          <cell r="I379" t="str">
            <v>SIDA</v>
          </cell>
          <cell r="J379" t="str">
            <v>BT</v>
          </cell>
          <cell r="K379">
            <v>10</v>
          </cell>
          <cell r="L379">
            <v>0.9</v>
          </cell>
        </row>
        <row r="380">
          <cell r="C380" t="str">
            <v>Enveloppe sac A4</v>
          </cell>
          <cell r="F380" t="str">
            <v>C1</v>
          </cell>
          <cell r="G380" t="str">
            <v>EX024</v>
          </cell>
          <cell r="H380" t="str">
            <v>OADM</v>
          </cell>
          <cell r="I380" t="str">
            <v>SIDA</v>
          </cell>
          <cell r="J380" t="str">
            <v>Pc</v>
          </cell>
          <cell r="K380">
            <v>43</v>
          </cell>
          <cell r="L380">
            <v>0.12</v>
          </cell>
        </row>
        <row r="381">
          <cell r="C381" t="str">
            <v>Farde a rabat en plastic</v>
          </cell>
          <cell r="F381" t="str">
            <v>C1</v>
          </cell>
          <cell r="G381" t="str">
            <v>DF040</v>
          </cell>
          <cell r="H381" t="str">
            <v>OADM</v>
          </cell>
          <cell r="I381" t="str">
            <v>DFID</v>
          </cell>
          <cell r="J381" t="str">
            <v>Pc</v>
          </cell>
          <cell r="K381">
            <v>150</v>
          </cell>
          <cell r="L381">
            <v>1.4</v>
          </cell>
        </row>
        <row r="382">
          <cell r="C382" t="str">
            <v xml:space="preserve">Attache tout </v>
          </cell>
          <cell r="D382" t="str">
            <v>51mm</v>
          </cell>
          <cell r="F382" t="str">
            <v>C1</v>
          </cell>
          <cell r="G382" t="str">
            <v>EX024</v>
          </cell>
          <cell r="H382" t="str">
            <v>OADM</v>
          </cell>
          <cell r="I382" t="str">
            <v>SIDA</v>
          </cell>
          <cell r="J382" t="str">
            <v>BT</v>
          </cell>
          <cell r="K382">
            <v>10</v>
          </cell>
          <cell r="L382">
            <v>0.9</v>
          </cell>
        </row>
        <row r="383">
          <cell r="C383" t="str">
            <v>Attache tout</v>
          </cell>
          <cell r="D383" t="str">
            <v>32mm</v>
          </cell>
          <cell r="F383" t="str">
            <v>C1</v>
          </cell>
          <cell r="G383" t="str">
            <v>EX024</v>
          </cell>
          <cell r="H383" t="str">
            <v>OADM</v>
          </cell>
          <cell r="I383" t="str">
            <v>SIDA</v>
          </cell>
          <cell r="J383" t="str">
            <v>BT</v>
          </cell>
          <cell r="K383">
            <v>16</v>
          </cell>
          <cell r="L383">
            <v>4</v>
          </cell>
        </row>
        <row r="384">
          <cell r="C384" t="str">
            <v>Colle liquide</v>
          </cell>
          <cell r="F384" t="str">
            <v>C1</v>
          </cell>
          <cell r="G384" t="str">
            <v>EX024</v>
          </cell>
          <cell r="H384" t="str">
            <v>OADM</v>
          </cell>
          <cell r="I384" t="str">
            <v>SIDA</v>
          </cell>
          <cell r="J384" t="str">
            <v>Pc</v>
          </cell>
          <cell r="K384">
            <v>20</v>
          </cell>
          <cell r="L384">
            <v>0.5</v>
          </cell>
        </row>
        <row r="385">
          <cell r="C385" t="str">
            <v xml:space="preserve">Enveloppe sac </v>
          </cell>
          <cell r="D385" t="str">
            <v>A4</v>
          </cell>
          <cell r="F385" t="str">
            <v>C1</v>
          </cell>
          <cell r="G385" t="str">
            <v>EX024</v>
          </cell>
          <cell r="H385" t="str">
            <v>OADM</v>
          </cell>
          <cell r="I385" t="str">
            <v>SIDA</v>
          </cell>
          <cell r="J385" t="str">
            <v>Pc</v>
          </cell>
          <cell r="K385">
            <v>43</v>
          </cell>
          <cell r="L385">
            <v>0.12</v>
          </cell>
        </row>
        <row r="386">
          <cell r="C386" t="str">
            <v>Enveloppe sac</v>
          </cell>
          <cell r="D386" t="str">
            <v>A5</v>
          </cell>
          <cell r="F386" t="str">
            <v>C1</v>
          </cell>
          <cell r="G386" t="str">
            <v>EX024</v>
          </cell>
          <cell r="H386" t="str">
            <v>OADM</v>
          </cell>
          <cell r="I386" t="str">
            <v>SIDA</v>
          </cell>
          <cell r="J386" t="str">
            <v>Pc</v>
          </cell>
          <cell r="K386">
            <v>365</v>
          </cell>
          <cell r="L386">
            <v>8.0000000000000002E-3</v>
          </cell>
        </row>
        <row r="387">
          <cell r="C387" t="str">
            <v>Farde a rabat en carton</v>
          </cell>
          <cell r="F387" t="str">
            <v>C1</v>
          </cell>
          <cell r="G387" t="str">
            <v>EX024</v>
          </cell>
          <cell r="H387" t="str">
            <v>OADM</v>
          </cell>
          <cell r="I387" t="str">
            <v>SIDA</v>
          </cell>
          <cell r="J387" t="str">
            <v>Pc</v>
          </cell>
          <cell r="K387">
            <v>200</v>
          </cell>
          <cell r="L387">
            <v>0.6</v>
          </cell>
        </row>
        <row r="388">
          <cell r="C388" t="str">
            <v>Plastique pour plastification</v>
          </cell>
          <cell r="F388" t="str">
            <v>C1</v>
          </cell>
          <cell r="G388" t="str">
            <v>EX024</v>
          </cell>
          <cell r="H388" t="str">
            <v>OADM</v>
          </cell>
          <cell r="I388" t="str">
            <v>SIDA</v>
          </cell>
          <cell r="J388" t="str">
            <v>Pc</v>
          </cell>
          <cell r="K388">
            <v>40</v>
          </cell>
          <cell r="L388">
            <v>5</v>
          </cell>
        </row>
        <row r="389">
          <cell r="C389" t="str">
            <v>Farde a rabat en plastic</v>
          </cell>
          <cell r="F389" t="str">
            <v>C1</v>
          </cell>
          <cell r="G389" t="str">
            <v>DF040</v>
          </cell>
          <cell r="H389" t="str">
            <v>OADM</v>
          </cell>
          <cell r="I389" t="str">
            <v>DFID</v>
          </cell>
          <cell r="J389" t="str">
            <v>Pc</v>
          </cell>
          <cell r="K389">
            <v>150</v>
          </cell>
          <cell r="L389">
            <v>1.4</v>
          </cell>
        </row>
        <row r="390">
          <cell r="C390" t="str">
            <v>Patte a coller</v>
          </cell>
          <cell r="F390" t="str">
            <v>C1</v>
          </cell>
          <cell r="G390" t="str">
            <v>DF040</v>
          </cell>
          <cell r="H390" t="str">
            <v>OADM</v>
          </cell>
          <cell r="I390" t="str">
            <v>DFID</v>
          </cell>
          <cell r="J390" t="str">
            <v>Pc</v>
          </cell>
          <cell r="K390">
            <v>46</v>
          </cell>
          <cell r="L390">
            <v>1.5</v>
          </cell>
        </row>
        <row r="391">
          <cell r="C391" t="str">
            <v>Agraffeuse MF</v>
          </cell>
          <cell r="F391" t="str">
            <v>C1</v>
          </cell>
          <cell r="G391" t="str">
            <v>DF045</v>
          </cell>
          <cell r="H391" t="str">
            <v>OADM</v>
          </cell>
          <cell r="I391" t="str">
            <v>DFID</v>
          </cell>
          <cell r="J391" t="str">
            <v>Pc</v>
          </cell>
          <cell r="K391">
            <v>17</v>
          </cell>
          <cell r="L391">
            <v>5</v>
          </cell>
        </row>
        <row r="392">
          <cell r="C392" t="str">
            <v>Attache tout 33mm</v>
          </cell>
          <cell r="F392" t="str">
            <v>C1</v>
          </cell>
          <cell r="G392" t="str">
            <v>DF045</v>
          </cell>
          <cell r="H392" t="str">
            <v>OADM</v>
          </cell>
          <cell r="I392" t="str">
            <v>DFID</v>
          </cell>
          <cell r="J392" t="str">
            <v>BT</v>
          </cell>
          <cell r="K392">
            <v>9</v>
          </cell>
          <cell r="L392">
            <v>3</v>
          </cell>
        </row>
        <row r="393">
          <cell r="C393" t="str">
            <v>Bin Card</v>
          </cell>
          <cell r="F393" t="str">
            <v>C1</v>
          </cell>
          <cell r="G393" t="str">
            <v>DF045</v>
          </cell>
          <cell r="H393" t="str">
            <v>OADM</v>
          </cell>
          <cell r="I393" t="str">
            <v>DFID</v>
          </cell>
          <cell r="J393" t="str">
            <v>Pc</v>
          </cell>
          <cell r="K393">
            <v>550</v>
          </cell>
          <cell r="L393">
            <v>0.2</v>
          </cell>
        </row>
        <row r="394">
          <cell r="C394" t="str">
            <v>Cahier Registre A4</v>
          </cell>
          <cell r="F394" t="str">
            <v>C1</v>
          </cell>
          <cell r="G394" t="str">
            <v>DF045</v>
          </cell>
          <cell r="H394" t="str">
            <v>OADM</v>
          </cell>
          <cell r="I394" t="str">
            <v>DFID</v>
          </cell>
          <cell r="J394" t="str">
            <v>Pc</v>
          </cell>
          <cell r="K394">
            <v>5</v>
          </cell>
          <cell r="L394">
            <v>2.5</v>
          </cell>
        </row>
        <row r="395">
          <cell r="C395" t="str">
            <v>Ciseaux</v>
          </cell>
          <cell r="F395" t="str">
            <v>C1</v>
          </cell>
          <cell r="G395" t="str">
            <v>DF045</v>
          </cell>
          <cell r="H395" t="str">
            <v>OADM</v>
          </cell>
          <cell r="I395" t="str">
            <v>DFID</v>
          </cell>
          <cell r="J395" t="str">
            <v>Pc</v>
          </cell>
          <cell r="K395">
            <v>1</v>
          </cell>
          <cell r="L395">
            <v>1.5</v>
          </cell>
        </row>
        <row r="396">
          <cell r="C396" t="str">
            <v>Classeur a levier</v>
          </cell>
          <cell r="D396" t="str">
            <v>GF</v>
          </cell>
          <cell r="F396" t="str">
            <v>C1</v>
          </cell>
          <cell r="G396" t="str">
            <v>DF045</v>
          </cell>
          <cell r="H396" t="str">
            <v>OADM</v>
          </cell>
          <cell r="I396" t="str">
            <v>DFID</v>
          </cell>
          <cell r="J396" t="str">
            <v>Pc</v>
          </cell>
          <cell r="K396">
            <v>150</v>
          </cell>
          <cell r="L396">
            <v>1.8</v>
          </cell>
        </row>
        <row r="397">
          <cell r="C397" t="str">
            <v>Crayon ordinaire</v>
          </cell>
          <cell r="F397" t="str">
            <v>C1</v>
          </cell>
          <cell r="G397" t="str">
            <v>DF045</v>
          </cell>
          <cell r="H397" t="str">
            <v>OADM</v>
          </cell>
          <cell r="I397" t="str">
            <v>DFID</v>
          </cell>
          <cell r="J397" t="str">
            <v>DZ</v>
          </cell>
          <cell r="K397">
            <v>1</v>
          </cell>
          <cell r="L397">
            <v>0.5</v>
          </cell>
        </row>
        <row r="398">
          <cell r="C398" t="str">
            <v>Desagrapheuse</v>
          </cell>
          <cell r="F398" t="str">
            <v>C1</v>
          </cell>
          <cell r="G398" t="str">
            <v>DF045</v>
          </cell>
          <cell r="H398" t="str">
            <v>OADM</v>
          </cell>
          <cell r="I398" t="str">
            <v>DFID</v>
          </cell>
          <cell r="J398" t="str">
            <v>Pc</v>
          </cell>
          <cell r="K398">
            <v>19</v>
          </cell>
          <cell r="L398">
            <v>0.8</v>
          </cell>
        </row>
        <row r="399">
          <cell r="C399" t="str">
            <v>Ecritoire double</v>
          </cell>
          <cell r="F399" t="str">
            <v>C1</v>
          </cell>
          <cell r="G399" t="str">
            <v>DF045</v>
          </cell>
          <cell r="H399" t="str">
            <v>OADM</v>
          </cell>
          <cell r="I399" t="str">
            <v>DFID</v>
          </cell>
          <cell r="J399" t="str">
            <v>Pc</v>
          </cell>
          <cell r="K399">
            <v>100</v>
          </cell>
          <cell r="L399">
            <v>1.8</v>
          </cell>
        </row>
        <row r="400">
          <cell r="C400" t="str">
            <v xml:space="preserve">Farde a tringle en plastique </v>
          </cell>
          <cell r="F400" t="str">
            <v>C1</v>
          </cell>
          <cell r="G400" t="str">
            <v>DF045</v>
          </cell>
          <cell r="H400" t="str">
            <v>OADM</v>
          </cell>
          <cell r="I400" t="str">
            <v>DFID</v>
          </cell>
          <cell r="J400" t="str">
            <v>Pc</v>
          </cell>
          <cell r="K400">
            <v>143</v>
          </cell>
          <cell r="L400">
            <v>0.6</v>
          </cell>
        </row>
        <row r="401">
          <cell r="C401" t="str">
            <v>Farde a rabat en plastic</v>
          </cell>
          <cell r="F401" t="str">
            <v>C1</v>
          </cell>
          <cell r="G401" t="str">
            <v>DF045</v>
          </cell>
          <cell r="H401" t="str">
            <v>OADM</v>
          </cell>
          <cell r="I401" t="str">
            <v>DFID</v>
          </cell>
          <cell r="J401" t="str">
            <v>Pc</v>
          </cell>
          <cell r="K401">
            <v>145</v>
          </cell>
          <cell r="L401">
            <v>1.4</v>
          </cell>
        </row>
        <row r="402">
          <cell r="C402" t="str">
            <v>Fiche de stock</v>
          </cell>
          <cell r="F402" t="str">
            <v>C1</v>
          </cell>
          <cell r="G402" t="str">
            <v>DF045</v>
          </cell>
          <cell r="H402" t="str">
            <v>OADM</v>
          </cell>
          <cell r="I402" t="str">
            <v>DFID</v>
          </cell>
          <cell r="J402" t="str">
            <v>Pc</v>
          </cell>
          <cell r="K402">
            <v>1000</v>
          </cell>
          <cell r="L402">
            <v>0.15</v>
          </cell>
        </row>
        <row r="403">
          <cell r="C403" t="str">
            <v>Feutre bleu (boite de 12pc)</v>
          </cell>
          <cell r="F403" t="str">
            <v>C1</v>
          </cell>
          <cell r="G403" t="str">
            <v>DF045</v>
          </cell>
          <cell r="H403" t="str">
            <v>OADM</v>
          </cell>
          <cell r="I403" t="str">
            <v>DFID</v>
          </cell>
          <cell r="J403" t="str">
            <v>DZ</v>
          </cell>
          <cell r="K403">
            <v>9</v>
          </cell>
          <cell r="L403">
            <v>2.5</v>
          </cell>
        </row>
        <row r="404">
          <cell r="C404" t="str">
            <v>Latte de 30cm</v>
          </cell>
          <cell r="F404" t="str">
            <v>C1</v>
          </cell>
          <cell r="G404" t="str">
            <v>DF045</v>
          </cell>
          <cell r="H404" t="str">
            <v>OADM</v>
          </cell>
          <cell r="I404" t="str">
            <v>DFID</v>
          </cell>
          <cell r="J404" t="str">
            <v>Pc</v>
          </cell>
          <cell r="K404">
            <v>32</v>
          </cell>
          <cell r="L404">
            <v>0.2</v>
          </cell>
        </row>
        <row r="405">
          <cell r="C405" t="str">
            <v>Marqueur Snowman</v>
          </cell>
          <cell r="F405" t="str">
            <v>C1</v>
          </cell>
          <cell r="G405" t="str">
            <v>DF045</v>
          </cell>
          <cell r="H405" t="str">
            <v>OADM</v>
          </cell>
          <cell r="I405" t="str">
            <v>DFID</v>
          </cell>
          <cell r="J405" t="str">
            <v>BT</v>
          </cell>
          <cell r="K405">
            <v>17</v>
          </cell>
          <cell r="L405">
            <v>2.2000000000000002</v>
          </cell>
        </row>
        <row r="406">
          <cell r="C406" t="str">
            <v>Plastique pour plastification</v>
          </cell>
          <cell r="D406" t="str">
            <v>A4</v>
          </cell>
          <cell r="F406" t="str">
            <v>C1</v>
          </cell>
          <cell r="G406" t="str">
            <v>DF045</v>
          </cell>
          <cell r="H406" t="str">
            <v>OADM</v>
          </cell>
          <cell r="I406" t="str">
            <v>DFID</v>
          </cell>
          <cell r="J406" t="str">
            <v>Rame</v>
          </cell>
          <cell r="K406">
            <v>3</v>
          </cell>
          <cell r="L406">
            <v>25</v>
          </cell>
        </row>
        <row r="407">
          <cell r="C407" t="str">
            <v>Porte macaron</v>
          </cell>
          <cell r="F407" t="str">
            <v>C1</v>
          </cell>
          <cell r="G407" t="str">
            <v>DF045</v>
          </cell>
          <cell r="H407" t="str">
            <v>OADM</v>
          </cell>
          <cell r="I407" t="str">
            <v>DFID</v>
          </cell>
          <cell r="J407" t="str">
            <v>Pc</v>
          </cell>
          <cell r="K407">
            <v>150</v>
          </cell>
          <cell r="L407">
            <v>1</v>
          </cell>
        </row>
        <row r="408">
          <cell r="C408" t="str">
            <v>Post it MF</v>
          </cell>
          <cell r="F408" t="str">
            <v>C1</v>
          </cell>
          <cell r="G408" t="str">
            <v>DF045</v>
          </cell>
          <cell r="H408" t="str">
            <v>OADM</v>
          </cell>
          <cell r="I408" t="str">
            <v>DFID</v>
          </cell>
          <cell r="J408" t="str">
            <v>Pc</v>
          </cell>
          <cell r="K408">
            <v>48</v>
          </cell>
          <cell r="L408">
            <v>1</v>
          </cell>
        </row>
        <row r="409">
          <cell r="C409" t="str">
            <v>Punaise</v>
          </cell>
          <cell r="F409" t="str">
            <v>C1</v>
          </cell>
          <cell r="G409" t="str">
            <v>DF045</v>
          </cell>
          <cell r="H409" t="str">
            <v>OADM</v>
          </cell>
          <cell r="I409" t="str">
            <v>DFID</v>
          </cell>
          <cell r="J409" t="str">
            <v>BT</v>
          </cell>
          <cell r="K409">
            <v>1</v>
          </cell>
          <cell r="L409">
            <v>0.8</v>
          </cell>
        </row>
        <row r="410">
          <cell r="C410" t="str">
            <v>Scotch OPAQUE</v>
          </cell>
          <cell r="F410" t="str">
            <v>C1</v>
          </cell>
          <cell r="G410" t="str">
            <v>DF045</v>
          </cell>
          <cell r="H410" t="str">
            <v>OADM</v>
          </cell>
          <cell r="I410" t="str">
            <v>DFID</v>
          </cell>
          <cell r="J410" t="str">
            <v>Pc</v>
          </cell>
          <cell r="K410">
            <v>1</v>
          </cell>
          <cell r="L410">
            <v>1</v>
          </cell>
        </row>
        <row r="411">
          <cell r="C411" t="str">
            <v>Surligneur</v>
          </cell>
          <cell r="F411" t="str">
            <v>C1</v>
          </cell>
          <cell r="G411" t="str">
            <v>DF045</v>
          </cell>
          <cell r="H411" t="str">
            <v>OADM</v>
          </cell>
          <cell r="I411" t="str">
            <v>DFID</v>
          </cell>
          <cell r="J411" t="str">
            <v>Pc</v>
          </cell>
          <cell r="K411">
            <v>4</v>
          </cell>
          <cell r="L411">
            <v>3</v>
          </cell>
        </row>
        <row r="412">
          <cell r="C412" t="str">
            <v xml:space="preserve">Toner </v>
          </cell>
          <cell r="D412" t="str">
            <v>Photocopieuse IR2016</v>
          </cell>
          <cell r="F412" t="str">
            <v>C1</v>
          </cell>
          <cell r="G412" t="str">
            <v>DF045</v>
          </cell>
          <cell r="H412" t="str">
            <v>OADM</v>
          </cell>
          <cell r="I412" t="str">
            <v>DFID</v>
          </cell>
          <cell r="J412" t="str">
            <v>Pc</v>
          </cell>
          <cell r="K412">
            <v>3</v>
          </cell>
          <cell r="L412">
            <v>50</v>
          </cell>
        </row>
        <row r="413">
          <cell r="C413" t="str">
            <v>Agraffeuse GF</v>
          </cell>
          <cell r="F413" t="str">
            <v>C1</v>
          </cell>
          <cell r="G413" t="str">
            <v>DF045</v>
          </cell>
          <cell r="H413" t="str">
            <v>OADM</v>
          </cell>
          <cell r="I413" t="str">
            <v>DFID</v>
          </cell>
          <cell r="J413" t="str">
            <v>Pc</v>
          </cell>
          <cell r="K413">
            <v>3</v>
          </cell>
          <cell r="L413">
            <v>30</v>
          </cell>
        </row>
        <row r="414">
          <cell r="C414" t="str">
            <v>Attache tout de 32mm</v>
          </cell>
          <cell r="F414" t="str">
            <v>C1</v>
          </cell>
          <cell r="G414" t="str">
            <v>GX572</v>
          </cell>
          <cell r="H414" t="str">
            <v>OADM</v>
          </cell>
          <cell r="I414" t="str">
            <v>UNICEF</v>
          </cell>
          <cell r="J414" t="str">
            <v>Bt</v>
          </cell>
          <cell r="K414">
            <v>20</v>
          </cell>
          <cell r="L414">
            <v>3</v>
          </cell>
        </row>
        <row r="415">
          <cell r="C415" t="str">
            <v>Attache tout 51mm</v>
          </cell>
          <cell r="F415" t="str">
            <v>C1</v>
          </cell>
          <cell r="G415" t="str">
            <v>GX572</v>
          </cell>
          <cell r="H415" t="str">
            <v>OADM</v>
          </cell>
          <cell r="I415" t="str">
            <v>UNICEF</v>
          </cell>
          <cell r="J415" t="str">
            <v>BT</v>
          </cell>
          <cell r="K415">
            <v>17</v>
          </cell>
          <cell r="L415">
            <v>0.9</v>
          </cell>
        </row>
        <row r="416">
          <cell r="C416" t="str">
            <v>Bloc note A4</v>
          </cell>
          <cell r="D416" t="str">
            <v>Ligne</v>
          </cell>
          <cell r="F416" t="str">
            <v>C1</v>
          </cell>
          <cell r="G416" t="str">
            <v>GX572</v>
          </cell>
          <cell r="H416" t="str">
            <v>OADM</v>
          </cell>
          <cell r="I416" t="str">
            <v>UNICEF</v>
          </cell>
          <cell r="J416" t="str">
            <v>Pc</v>
          </cell>
          <cell r="K416">
            <v>50</v>
          </cell>
          <cell r="L416">
            <v>1.5</v>
          </cell>
        </row>
        <row r="417">
          <cell r="C417" t="str">
            <v>Cahier ministre A4</v>
          </cell>
          <cell r="F417" t="str">
            <v>C1</v>
          </cell>
          <cell r="G417" t="str">
            <v>GX572</v>
          </cell>
          <cell r="H417" t="str">
            <v>OADM</v>
          </cell>
          <cell r="I417" t="str">
            <v>UNICEF</v>
          </cell>
          <cell r="J417" t="str">
            <v>Pc</v>
          </cell>
          <cell r="K417">
            <v>20</v>
          </cell>
          <cell r="L417">
            <v>12.5</v>
          </cell>
        </row>
        <row r="418">
          <cell r="C418" t="str">
            <v>Ciseaux</v>
          </cell>
          <cell r="F418" t="str">
            <v>C1</v>
          </cell>
          <cell r="G418" t="str">
            <v>GX572</v>
          </cell>
          <cell r="H418" t="str">
            <v>OADM</v>
          </cell>
          <cell r="I418" t="str">
            <v>UNICEF</v>
          </cell>
          <cell r="J418" t="str">
            <v>Paire</v>
          </cell>
          <cell r="K418">
            <v>10</v>
          </cell>
          <cell r="L418">
            <v>1.5</v>
          </cell>
        </row>
        <row r="419">
          <cell r="C419" t="str">
            <v>Classeur a levier</v>
          </cell>
          <cell r="D419" t="str">
            <v>GF</v>
          </cell>
          <cell r="F419" t="str">
            <v>C1</v>
          </cell>
          <cell r="G419" t="str">
            <v>GX572</v>
          </cell>
          <cell r="H419" t="str">
            <v>OADM</v>
          </cell>
          <cell r="I419" t="str">
            <v>UNICEF</v>
          </cell>
          <cell r="J419" t="str">
            <v>Pc</v>
          </cell>
          <cell r="K419">
            <v>186</v>
          </cell>
          <cell r="L419">
            <v>1.6</v>
          </cell>
        </row>
        <row r="420">
          <cell r="C420" t="str">
            <v>Classeur a levier</v>
          </cell>
          <cell r="D420" t="str">
            <v>PF</v>
          </cell>
          <cell r="F420" t="str">
            <v>C1</v>
          </cell>
          <cell r="G420" t="str">
            <v>GX572</v>
          </cell>
          <cell r="H420" t="str">
            <v>OADM</v>
          </cell>
          <cell r="I420" t="str">
            <v>UNICEF</v>
          </cell>
          <cell r="J420" t="str">
            <v>Pc</v>
          </cell>
          <cell r="K420">
            <v>20</v>
          </cell>
          <cell r="L420">
            <v>2.5</v>
          </cell>
        </row>
        <row r="421">
          <cell r="C421" t="str">
            <v>Colle UHU</v>
          </cell>
          <cell r="F421" t="str">
            <v>C1</v>
          </cell>
          <cell r="G421" t="str">
            <v>GX572</v>
          </cell>
          <cell r="H421" t="str">
            <v>OADM</v>
          </cell>
          <cell r="I421" t="str">
            <v>UNICEF</v>
          </cell>
          <cell r="J421" t="str">
            <v>Pc</v>
          </cell>
          <cell r="K421">
            <v>20</v>
          </cell>
          <cell r="L421">
            <v>1.5</v>
          </cell>
        </row>
        <row r="422">
          <cell r="C422" t="str">
            <v>Crayon siimple Ord.</v>
          </cell>
          <cell r="F422" t="str">
            <v>C1</v>
          </cell>
          <cell r="G422" t="str">
            <v>GX572</v>
          </cell>
          <cell r="H422" t="str">
            <v>OADM</v>
          </cell>
          <cell r="I422" t="str">
            <v>UNICEF</v>
          </cell>
          <cell r="J422" t="str">
            <v>DZ</v>
          </cell>
          <cell r="K422">
            <v>2</v>
          </cell>
          <cell r="L422">
            <v>0.6</v>
          </cell>
        </row>
        <row r="423">
          <cell r="C423" t="str">
            <v>Desagrapheuse</v>
          </cell>
          <cell r="F423" t="str">
            <v>C1</v>
          </cell>
          <cell r="G423" t="str">
            <v>GX572</v>
          </cell>
          <cell r="H423" t="str">
            <v>OADM</v>
          </cell>
          <cell r="I423" t="str">
            <v>UNICEF</v>
          </cell>
          <cell r="J423" t="str">
            <v>Pc</v>
          </cell>
          <cell r="K423">
            <v>10</v>
          </cell>
          <cell r="L423">
            <v>0.8</v>
          </cell>
        </row>
        <row r="424">
          <cell r="C424" t="str">
            <v xml:space="preserve">Farde a rabat </v>
          </cell>
          <cell r="F424" t="str">
            <v>C1</v>
          </cell>
          <cell r="G424" t="str">
            <v>GX572</v>
          </cell>
          <cell r="H424" t="str">
            <v>OADM</v>
          </cell>
          <cell r="I424" t="str">
            <v>UNICEF</v>
          </cell>
          <cell r="J424" t="str">
            <v>Pc</v>
          </cell>
          <cell r="K424">
            <v>91</v>
          </cell>
          <cell r="L424">
            <v>1.5</v>
          </cell>
        </row>
        <row r="425">
          <cell r="C425" t="str">
            <v>Farde a suspendre en carton</v>
          </cell>
          <cell r="F425" t="str">
            <v>C1</v>
          </cell>
          <cell r="G425" t="str">
            <v>Gx572</v>
          </cell>
          <cell r="H425" t="str">
            <v>OADM</v>
          </cell>
          <cell r="I425" t="str">
            <v>UNICEF</v>
          </cell>
          <cell r="J425" t="str">
            <v>Pc</v>
          </cell>
          <cell r="K425">
            <v>150</v>
          </cell>
          <cell r="L425">
            <v>0.6</v>
          </cell>
        </row>
        <row r="426">
          <cell r="C426" t="str">
            <v>Feutre noir 0,2mm</v>
          </cell>
          <cell r="F426" t="str">
            <v>C1</v>
          </cell>
          <cell r="G426" t="str">
            <v>GX572</v>
          </cell>
          <cell r="H426" t="str">
            <v>OADM</v>
          </cell>
          <cell r="I426" t="str">
            <v>UNICEF</v>
          </cell>
          <cell r="J426" t="str">
            <v>Pc</v>
          </cell>
          <cell r="K426">
            <v>3</v>
          </cell>
          <cell r="L426">
            <v>1</v>
          </cell>
        </row>
        <row r="427">
          <cell r="C427" t="str">
            <v>Feutre vert 0,2mm</v>
          </cell>
          <cell r="F427" t="str">
            <v>C1</v>
          </cell>
          <cell r="G427" t="str">
            <v>GX572</v>
          </cell>
          <cell r="H427" t="str">
            <v>OADM</v>
          </cell>
          <cell r="I427" t="str">
            <v>UNICEF</v>
          </cell>
          <cell r="J427" t="str">
            <v>Pc</v>
          </cell>
          <cell r="K427">
            <v>4</v>
          </cell>
          <cell r="L427">
            <v>2</v>
          </cell>
        </row>
        <row r="428">
          <cell r="C428" t="str">
            <v>Flip chart</v>
          </cell>
          <cell r="F428" t="str">
            <v>C1</v>
          </cell>
          <cell r="G428" t="str">
            <v>GX572</v>
          </cell>
          <cell r="H428" t="str">
            <v>OADM</v>
          </cell>
          <cell r="I428" t="str">
            <v>UNICEF</v>
          </cell>
          <cell r="J428" t="str">
            <v>Pc</v>
          </cell>
          <cell r="K428">
            <v>28</v>
          </cell>
          <cell r="L428">
            <v>9</v>
          </cell>
        </row>
        <row r="429">
          <cell r="C429" t="str">
            <v xml:space="preserve">Gomme </v>
          </cell>
          <cell r="F429" t="str">
            <v>C1</v>
          </cell>
          <cell r="G429" t="str">
            <v>GX572</v>
          </cell>
          <cell r="H429" t="str">
            <v>OADM</v>
          </cell>
          <cell r="I429" t="str">
            <v>UNICEF</v>
          </cell>
          <cell r="J429" t="str">
            <v>Pc</v>
          </cell>
          <cell r="K429">
            <v>24</v>
          </cell>
          <cell r="L429">
            <v>0.2</v>
          </cell>
        </row>
        <row r="430">
          <cell r="C430" t="str">
            <v>Latte de 30cm</v>
          </cell>
          <cell r="F430" t="str">
            <v>C1</v>
          </cell>
          <cell r="G430" t="str">
            <v>GX572</v>
          </cell>
          <cell r="H430" t="str">
            <v>OADM</v>
          </cell>
          <cell r="I430" t="str">
            <v>UNICEF</v>
          </cell>
          <cell r="J430" t="str">
            <v>Pc</v>
          </cell>
          <cell r="K430">
            <v>18</v>
          </cell>
          <cell r="L430">
            <v>0.3</v>
          </cell>
        </row>
        <row r="431">
          <cell r="C431" t="str">
            <v>Post It PF</v>
          </cell>
          <cell r="F431" t="str">
            <v>C1</v>
          </cell>
          <cell r="G431" t="str">
            <v>GX572</v>
          </cell>
          <cell r="H431" t="str">
            <v>OADM</v>
          </cell>
          <cell r="I431" t="str">
            <v>UNICEF</v>
          </cell>
          <cell r="J431" t="str">
            <v>Pc</v>
          </cell>
          <cell r="K431">
            <v>36</v>
          </cell>
          <cell r="L431">
            <v>0.6</v>
          </cell>
        </row>
        <row r="432">
          <cell r="C432" t="str">
            <v>Punaise</v>
          </cell>
          <cell r="F432" t="str">
            <v>C1</v>
          </cell>
          <cell r="G432" t="str">
            <v>GX572</v>
          </cell>
          <cell r="H432" t="str">
            <v>OADM</v>
          </cell>
          <cell r="I432" t="str">
            <v>UNICEF</v>
          </cell>
          <cell r="J432" t="str">
            <v>Bt</v>
          </cell>
          <cell r="K432">
            <v>11</v>
          </cell>
          <cell r="L432">
            <v>1.3</v>
          </cell>
        </row>
        <row r="433">
          <cell r="C433" t="str">
            <v>Scotch ahesif</v>
          </cell>
          <cell r="F433" t="str">
            <v>C1</v>
          </cell>
          <cell r="G433" t="str">
            <v>GX572</v>
          </cell>
          <cell r="H433" t="str">
            <v>OADM</v>
          </cell>
          <cell r="I433" t="str">
            <v>UNICEF</v>
          </cell>
          <cell r="J433" t="str">
            <v>Pc</v>
          </cell>
          <cell r="K433">
            <v>16</v>
          </cell>
          <cell r="L433">
            <v>1</v>
          </cell>
        </row>
        <row r="434">
          <cell r="C434" t="str">
            <v>Scotch transparent</v>
          </cell>
          <cell r="D434" t="str">
            <v>GF</v>
          </cell>
          <cell r="F434" t="str">
            <v>C1</v>
          </cell>
          <cell r="G434" t="str">
            <v>GX572</v>
          </cell>
          <cell r="H434" t="str">
            <v>OADM</v>
          </cell>
          <cell r="I434" t="str">
            <v>UNICEF</v>
          </cell>
          <cell r="J434" t="str">
            <v>Pc</v>
          </cell>
          <cell r="K434">
            <v>26</v>
          </cell>
          <cell r="L434">
            <v>1.5</v>
          </cell>
        </row>
        <row r="435">
          <cell r="C435" t="str">
            <v>Scotch OPAQUE</v>
          </cell>
          <cell r="D435" t="str">
            <v>GF</v>
          </cell>
          <cell r="F435" t="str">
            <v>C1</v>
          </cell>
          <cell r="G435" t="str">
            <v>GX572</v>
          </cell>
          <cell r="H435" t="str">
            <v>OADM</v>
          </cell>
          <cell r="I435" t="str">
            <v>UNICEF</v>
          </cell>
          <cell r="J435" t="str">
            <v>Pc</v>
          </cell>
          <cell r="K435">
            <v>22</v>
          </cell>
          <cell r="L435">
            <v>1.5</v>
          </cell>
        </row>
        <row r="436">
          <cell r="C436" t="str">
            <v>Stylo bleu (bte de 50Pces)</v>
          </cell>
          <cell r="F436" t="str">
            <v>C1</v>
          </cell>
          <cell r="G436" t="str">
            <v>GX572</v>
          </cell>
          <cell r="H436" t="str">
            <v>OADM</v>
          </cell>
          <cell r="I436" t="str">
            <v>UNICEF</v>
          </cell>
          <cell r="J436" t="str">
            <v>Pc</v>
          </cell>
          <cell r="K436">
            <v>81</v>
          </cell>
          <cell r="L436">
            <v>0.11</v>
          </cell>
        </row>
        <row r="437">
          <cell r="C437" t="str">
            <v>Toner Photocopie</v>
          </cell>
          <cell r="D437" t="str">
            <v>IR 2016</v>
          </cell>
          <cell r="F437" t="str">
            <v>C1</v>
          </cell>
          <cell r="G437" t="str">
            <v>GX572</v>
          </cell>
          <cell r="H437" t="str">
            <v>OADM</v>
          </cell>
          <cell r="I437" t="str">
            <v>UNICEF</v>
          </cell>
          <cell r="J437" t="str">
            <v>Pc</v>
          </cell>
          <cell r="K437">
            <v>3</v>
          </cell>
          <cell r="L437">
            <v>50</v>
          </cell>
        </row>
        <row r="438">
          <cell r="C438" t="str">
            <v>Bloc note A5</v>
          </cell>
          <cell r="F438" t="str">
            <v>C1</v>
          </cell>
          <cell r="G438" t="str">
            <v>GX572</v>
          </cell>
          <cell r="H438" t="str">
            <v>OADM</v>
          </cell>
          <cell r="I438" t="str">
            <v>UNICEF</v>
          </cell>
          <cell r="J438" t="str">
            <v>Pc</v>
          </cell>
          <cell r="K438">
            <v>20</v>
          </cell>
          <cell r="L438">
            <v>1.3</v>
          </cell>
        </row>
        <row r="439">
          <cell r="C439" t="str">
            <v>Bloc note A5</v>
          </cell>
          <cell r="F439" t="str">
            <v>C1</v>
          </cell>
          <cell r="G439" t="str">
            <v>GX572</v>
          </cell>
          <cell r="H439" t="str">
            <v>OADM</v>
          </cell>
          <cell r="I439" t="str">
            <v>UNICEF</v>
          </cell>
          <cell r="J439" t="str">
            <v>Pc</v>
          </cell>
          <cell r="K439">
            <v>1</v>
          </cell>
          <cell r="L439">
            <v>1.3</v>
          </cell>
        </row>
        <row r="440">
          <cell r="C440" t="str">
            <v>Calculatrice digitale</v>
          </cell>
          <cell r="F440" t="str">
            <v>C1</v>
          </cell>
          <cell r="G440" t="str">
            <v>GX572</v>
          </cell>
          <cell r="H440" t="str">
            <v>OADM</v>
          </cell>
          <cell r="I440" t="str">
            <v>UNICEF</v>
          </cell>
          <cell r="J440" t="str">
            <v>Pc</v>
          </cell>
          <cell r="K440">
            <v>14</v>
          </cell>
          <cell r="L440">
            <v>6</v>
          </cell>
        </row>
        <row r="441">
          <cell r="C441" t="str">
            <v>Ecritoire double</v>
          </cell>
          <cell r="F441" t="str">
            <v>C1</v>
          </cell>
          <cell r="G441" t="str">
            <v>GX572</v>
          </cell>
          <cell r="H441" t="str">
            <v>OADM</v>
          </cell>
          <cell r="I441" t="str">
            <v>UNICEF</v>
          </cell>
          <cell r="J441" t="str">
            <v>Pc</v>
          </cell>
          <cell r="K441">
            <v>9</v>
          </cell>
          <cell r="L441">
            <v>1.8</v>
          </cell>
        </row>
        <row r="442">
          <cell r="C442" t="str">
            <v>Toner pphotocopieuse</v>
          </cell>
          <cell r="D442" t="str">
            <v>IR 2016</v>
          </cell>
          <cell r="F442" t="str">
            <v>C1</v>
          </cell>
          <cell r="G442" t="str">
            <v>GX572</v>
          </cell>
          <cell r="H442" t="str">
            <v>OADM</v>
          </cell>
          <cell r="I442" t="str">
            <v>UNICEF</v>
          </cell>
          <cell r="J442" t="str">
            <v>Pc</v>
          </cell>
          <cell r="K442">
            <v>3</v>
          </cell>
          <cell r="L442">
            <v>50</v>
          </cell>
        </row>
        <row r="443">
          <cell r="C443" t="str">
            <v>Agraphe GM</v>
          </cell>
          <cell r="F443" t="str">
            <v>C1</v>
          </cell>
          <cell r="G443" t="str">
            <v>U1000</v>
          </cell>
          <cell r="H443" t="str">
            <v>OADM</v>
          </cell>
          <cell r="I443" t="str">
            <v>IRC</v>
          </cell>
          <cell r="J443" t="str">
            <v>BT</v>
          </cell>
          <cell r="K443">
            <v>1</v>
          </cell>
          <cell r="L443">
            <v>2</v>
          </cell>
        </row>
        <row r="444">
          <cell r="C444" t="str">
            <v>Agrafeuse PF</v>
          </cell>
          <cell r="F444" t="str">
            <v>C1</v>
          </cell>
          <cell r="G444" t="str">
            <v>U1000</v>
          </cell>
          <cell r="H444" t="str">
            <v>OADM</v>
          </cell>
          <cell r="I444" t="str">
            <v>IRC</v>
          </cell>
          <cell r="J444" t="str">
            <v>Pc</v>
          </cell>
          <cell r="K444">
            <v>38</v>
          </cell>
          <cell r="L444">
            <v>3</v>
          </cell>
        </row>
        <row r="445">
          <cell r="C445" t="str">
            <v>Attache tout MF</v>
          </cell>
          <cell r="F445" t="str">
            <v>C1</v>
          </cell>
          <cell r="G445" t="str">
            <v>U1000</v>
          </cell>
          <cell r="H445" t="str">
            <v>OADM</v>
          </cell>
          <cell r="I445" t="str">
            <v>IRC</v>
          </cell>
          <cell r="J445" t="str">
            <v>BT</v>
          </cell>
          <cell r="K445">
            <v>30</v>
          </cell>
          <cell r="L445">
            <v>5</v>
          </cell>
        </row>
        <row r="446">
          <cell r="C446" t="str">
            <v>Auto collant IRC</v>
          </cell>
          <cell r="F446" t="str">
            <v>C1</v>
          </cell>
          <cell r="G446" t="str">
            <v>U1000</v>
          </cell>
          <cell r="H446" t="str">
            <v>OADM</v>
          </cell>
          <cell r="I446" t="str">
            <v>IRC</v>
          </cell>
          <cell r="J446" t="str">
            <v>Pc</v>
          </cell>
          <cell r="K446">
            <v>48</v>
          </cell>
          <cell r="L446">
            <v>1</v>
          </cell>
        </row>
        <row r="447">
          <cell r="C447" t="str">
            <v>Auto collant Pas d'arme</v>
          </cell>
          <cell r="F447" t="str">
            <v>C1</v>
          </cell>
          <cell r="G447" t="str">
            <v>U1000</v>
          </cell>
          <cell r="H447" t="str">
            <v>OADM</v>
          </cell>
          <cell r="I447" t="str">
            <v>IRC</v>
          </cell>
          <cell r="J447" t="str">
            <v>Pc</v>
          </cell>
          <cell r="K447">
            <v>0</v>
          </cell>
          <cell r="L447">
            <v>1</v>
          </cell>
        </row>
        <row r="448">
          <cell r="C448" t="str">
            <v>Bac a papier (Trieur)</v>
          </cell>
          <cell r="F448" t="str">
            <v>C1</v>
          </cell>
          <cell r="G448" t="str">
            <v>U1000</v>
          </cell>
          <cell r="H448" t="str">
            <v>OADM</v>
          </cell>
          <cell r="I448" t="str">
            <v>IRC</v>
          </cell>
          <cell r="J448" t="str">
            <v>Pc</v>
          </cell>
          <cell r="K448">
            <v>3</v>
          </cell>
          <cell r="L448">
            <v>15</v>
          </cell>
        </row>
        <row r="449">
          <cell r="C449" t="str">
            <v>Bloc note A4</v>
          </cell>
          <cell r="F449" t="str">
            <v>C1</v>
          </cell>
          <cell r="G449" t="str">
            <v>U1000</v>
          </cell>
          <cell r="H449" t="str">
            <v>OADM</v>
          </cell>
          <cell r="I449" t="str">
            <v>IRC</v>
          </cell>
          <cell r="J449" t="str">
            <v>Pc</v>
          </cell>
          <cell r="K449">
            <v>84</v>
          </cell>
          <cell r="L449">
            <v>1.5</v>
          </cell>
        </row>
        <row r="450">
          <cell r="C450" t="str">
            <v>Bloc note A5</v>
          </cell>
          <cell r="F450" t="str">
            <v>C1</v>
          </cell>
          <cell r="G450" t="str">
            <v>U1000</v>
          </cell>
          <cell r="H450" t="str">
            <v>OADM</v>
          </cell>
          <cell r="I450" t="str">
            <v>IRC</v>
          </cell>
          <cell r="J450" t="str">
            <v>Pc</v>
          </cell>
          <cell r="K450">
            <v>22</v>
          </cell>
          <cell r="L450">
            <v>1.5</v>
          </cell>
        </row>
        <row r="451">
          <cell r="C451" t="str">
            <v>Cahier Registre A4</v>
          </cell>
          <cell r="F451" t="str">
            <v>C1</v>
          </cell>
          <cell r="G451" t="str">
            <v>U1000</v>
          </cell>
          <cell r="H451" t="str">
            <v>OADM</v>
          </cell>
          <cell r="I451" t="str">
            <v>IRC</v>
          </cell>
          <cell r="J451" t="str">
            <v>Pc</v>
          </cell>
          <cell r="K451">
            <v>60</v>
          </cell>
          <cell r="L451">
            <v>2.5</v>
          </cell>
        </row>
        <row r="452">
          <cell r="C452" t="str">
            <v>Carnet Bon de Sortie Magasin</v>
          </cell>
          <cell r="F452" t="str">
            <v>C1</v>
          </cell>
          <cell r="G452" t="str">
            <v>U1000</v>
          </cell>
          <cell r="H452" t="str">
            <v>OADM</v>
          </cell>
          <cell r="I452" t="str">
            <v>IRC</v>
          </cell>
          <cell r="J452" t="str">
            <v>Pc</v>
          </cell>
          <cell r="K452">
            <v>3</v>
          </cell>
          <cell r="L452">
            <v>14</v>
          </cell>
        </row>
        <row r="453">
          <cell r="C453" t="str">
            <v>Carnet Bon de Commande</v>
          </cell>
          <cell r="F453" t="str">
            <v>C1</v>
          </cell>
          <cell r="G453" t="str">
            <v>U1000</v>
          </cell>
          <cell r="H453" t="str">
            <v>OADM</v>
          </cell>
          <cell r="I453" t="str">
            <v>IRC</v>
          </cell>
          <cell r="J453" t="str">
            <v>Pc</v>
          </cell>
          <cell r="K453">
            <v>8</v>
          </cell>
          <cell r="L453">
            <v>14</v>
          </cell>
        </row>
        <row r="454">
          <cell r="C454" t="str">
            <v>Carnet Way Bill</v>
          </cell>
          <cell r="F454" t="str">
            <v>C1</v>
          </cell>
          <cell r="G454" t="str">
            <v>U1000</v>
          </cell>
          <cell r="H454" t="str">
            <v>OADM</v>
          </cell>
          <cell r="I454" t="str">
            <v>IRC</v>
          </cell>
          <cell r="J454" t="str">
            <v>Pc</v>
          </cell>
          <cell r="K454">
            <v>0</v>
          </cell>
          <cell r="L454">
            <v>14</v>
          </cell>
        </row>
        <row r="455">
          <cell r="C455" t="str">
            <v>Carnet bon soins MEDICAUX</v>
          </cell>
          <cell r="F455" t="str">
            <v>C1</v>
          </cell>
          <cell r="G455" t="str">
            <v>U1000</v>
          </cell>
          <cell r="H455" t="str">
            <v>OADM</v>
          </cell>
          <cell r="I455" t="str">
            <v>IRC</v>
          </cell>
          <cell r="J455" t="str">
            <v>Pc</v>
          </cell>
          <cell r="K455">
            <v>29</v>
          </cell>
          <cell r="L455">
            <v>5</v>
          </cell>
        </row>
        <row r="456">
          <cell r="C456" t="str">
            <v>Ciseaux</v>
          </cell>
          <cell r="F456" t="str">
            <v>C1</v>
          </cell>
          <cell r="G456" t="str">
            <v>U1000</v>
          </cell>
          <cell r="H456" t="str">
            <v>OADM</v>
          </cell>
          <cell r="I456" t="str">
            <v>IRC</v>
          </cell>
          <cell r="J456" t="str">
            <v>Pc</v>
          </cell>
          <cell r="K456">
            <v>3</v>
          </cell>
          <cell r="L456">
            <v>1.5</v>
          </cell>
        </row>
        <row r="457">
          <cell r="C457" t="str">
            <v>Correcteur blanc</v>
          </cell>
          <cell r="F457" t="str">
            <v>C1</v>
          </cell>
          <cell r="G457" t="str">
            <v>U1000</v>
          </cell>
          <cell r="H457" t="str">
            <v>OADM</v>
          </cell>
          <cell r="I457" t="str">
            <v>IRC</v>
          </cell>
          <cell r="J457" t="str">
            <v>Pc</v>
          </cell>
          <cell r="K457">
            <v>32</v>
          </cell>
          <cell r="L457">
            <v>1.3</v>
          </cell>
        </row>
        <row r="458">
          <cell r="C458" t="str">
            <v>Crayon ordinaire</v>
          </cell>
          <cell r="F458" t="str">
            <v>C1</v>
          </cell>
          <cell r="G458" t="str">
            <v>U1000</v>
          </cell>
          <cell r="H458" t="str">
            <v>OADM</v>
          </cell>
          <cell r="I458" t="str">
            <v>IRC</v>
          </cell>
          <cell r="J458" t="str">
            <v>Pc</v>
          </cell>
          <cell r="K458">
            <v>34</v>
          </cell>
          <cell r="L458">
            <v>5.0000000000000001E-3</v>
          </cell>
        </row>
        <row r="459">
          <cell r="C459" t="str">
            <v>Feutre noir 0,2mm</v>
          </cell>
          <cell r="F459" t="str">
            <v>C1</v>
          </cell>
          <cell r="G459" t="str">
            <v>U1000</v>
          </cell>
          <cell r="H459" t="str">
            <v>OADM</v>
          </cell>
          <cell r="I459" t="str">
            <v>IRC</v>
          </cell>
          <cell r="J459" t="str">
            <v>Pc</v>
          </cell>
          <cell r="K459">
            <v>5</v>
          </cell>
          <cell r="L459">
            <v>1.2</v>
          </cell>
        </row>
        <row r="460">
          <cell r="C460" t="str">
            <v>Feutre bleu (boite de 12pc)</v>
          </cell>
          <cell r="F460" t="str">
            <v>C1</v>
          </cell>
          <cell r="G460" t="str">
            <v>U1000</v>
          </cell>
          <cell r="H460" t="str">
            <v>OADM</v>
          </cell>
          <cell r="I460" t="str">
            <v>IRC</v>
          </cell>
          <cell r="J460" t="str">
            <v>Pc</v>
          </cell>
          <cell r="K460">
            <v>6</v>
          </cell>
          <cell r="L460">
            <v>24</v>
          </cell>
        </row>
        <row r="461">
          <cell r="C461" t="str">
            <v>Latte de 30cm</v>
          </cell>
          <cell r="F461" t="str">
            <v>C1</v>
          </cell>
          <cell r="G461" t="str">
            <v>U1000</v>
          </cell>
          <cell r="H461" t="str">
            <v>OADM</v>
          </cell>
          <cell r="I461" t="str">
            <v>IRC</v>
          </cell>
          <cell r="J461" t="str">
            <v>Pc</v>
          </cell>
          <cell r="K461">
            <v>30</v>
          </cell>
          <cell r="L461">
            <v>0.2</v>
          </cell>
        </row>
        <row r="462">
          <cell r="C462" t="str">
            <v>Papier bristole A4</v>
          </cell>
          <cell r="F462" t="str">
            <v>C1</v>
          </cell>
          <cell r="G462" t="str">
            <v>U1000</v>
          </cell>
          <cell r="H462" t="str">
            <v>OADM</v>
          </cell>
          <cell r="I462" t="str">
            <v>IRC</v>
          </cell>
          <cell r="J462" t="str">
            <v>Rame</v>
          </cell>
          <cell r="K462">
            <v>23</v>
          </cell>
          <cell r="L462">
            <v>6</v>
          </cell>
        </row>
        <row r="463">
          <cell r="C463" t="str">
            <v>Papier bristol A4</v>
          </cell>
          <cell r="F463" t="str">
            <v>C1</v>
          </cell>
          <cell r="G463" t="str">
            <v>U1000</v>
          </cell>
          <cell r="H463" t="str">
            <v>OADM</v>
          </cell>
          <cell r="I463" t="str">
            <v>IRC</v>
          </cell>
          <cell r="J463" t="str">
            <v>Pc</v>
          </cell>
          <cell r="K463">
            <v>50</v>
          </cell>
          <cell r="L463">
            <v>6.0000000000000001E-3</v>
          </cell>
        </row>
        <row r="464">
          <cell r="C464" t="str">
            <v>Papier carbone</v>
          </cell>
          <cell r="F464" t="str">
            <v>C1</v>
          </cell>
          <cell r="G464" t="str">
            <v>U1000</v>
          </cell>
          <cell r="H464" t="str">
            <v>OADM</v>
          </cell>
          <cell r="I464" t="str">
            <v>IRC</v>
          </cell>
          <cell r="J464" t="str">
            <v>Rame</v>
          </cell>
          <cell r="K464">
            <v>37</v>
          </cell>
          <cell r="L464">
            <v>4</v>
          </cell>
        </row>
        <row r="465">
          <cell r="C465" t="str">
            <v>Perforateur PF</v>
          </cell>
          <cell r="F465" t="str">
            <v>C1</v>
          </cell>
          <cell r="G465" t="str">
            <v>U1000</v>
          </cell>
          <cell r="H465" t="str">
            <v>OADM</v>
          </cell>
          <cell r="I465" t="str">
            <v>IRC</v>
          </cell>
          <cell r="J465" t="str">
            <v>Pc</v>
          </cell>
          <cell r="K465">
            <v>33</v>
          </cell>
          <cell r="L465">
            <v>4</v>
          </cell>
        </row>
        <row r="466">
          <cell r="C466" t="str">
            <v>Perforateur GM</v>
          </cell>
          <cell r="F466" t="str">
            <v>C1</v>
          </cell>
          <cell r="G466" t="str">
            <v>U1000</v>
          </cell>
          <cell r="H466" t="str">
            <v>OADM</v>
          </cell>
          <cell r="I466" t="str">
            <v>IRC</v>
          </cell>
          <cell r="J466" t="str">
            <v>Pc</v>
          </cell>
          <cell r="K466">
            <v>3</v>
          </cell>
          <cell r="L466">
            <v>5</v>
          </cell>
        </row>
        <row r="467">
          <cell r="C467" t="str">
            <v>Stylo rouge (boite de 50pc)</v>
          </cell>
          <cell r="F467" t="str">
            <v>C1</v>
          </cell>
          <cell r="G467" t="str">
            <v>U1000</v>
          </cell>
          <cell r="H467" t="str">
            <v>OADM</v>
          </cell>
          <cell r="I467" t="str">
            <v>IRC</v>
          </cell>
          <cell r="J467" t="str">
            <v>BT</v>
          </cell>
          <cell r="K467">
            <v>4</v>
          </cell>
          <cell r="L467">
            <v>5.8</v>
          </cell>
        </row>
        <row r="468">
          <cell r="C468" t="str">
            <v>Classeur a levier</v>
          </cell>
          <cell r="F468" t="str">
            <v>C1</v>
          </cell>
          <cell r="G468" t="str">
            <v>SV291</v>
          </cell>
          <cell r="H468" t="str">
            <v>OADM</v>
          </cell>
          <cell r="I468" t="str">
            <v>DEUTCHCOOPERAT</v>
          </cell>
          <cell r="J468" t="str">
            <v>Pc</v>
          </cell>
          <cell r="K468">
            <v>24</v>
          </cell>
          <cell r="L468">
            <v>2</v>
          </cell>
        </row>
        <row r="469">
          <cell r="C469" t="str">
            <v>Bloc note A5</v>
          </cell>
          <cell r="F469" t="str">
            <v>C1</v>
          </cell>
          <cell r="G469" t="str">
            <v>GA257</v>
          </cell>
          <cell r="H469" t="str">
            <v>OADM</v>
          </cell>
          <cell r="I469" t="str">
            <v>USAID</v>
          </cell>
          <cell r="J469" t="str">
            <v>Pc</v>
          </cell>
          <cell r="K469">
            <v>13</v>
          </cell>
          <cell r="L469">
            <v>1.5</v>
          </cell>
        </row>
        <row r="470">
          <cell r="C470" t="str">
            <v xml:space="preserve">Calculatrice </v>
          </cell>
          <cell r="F470" t="str">
            <v>C1</v>
          </cell>
          <cell r="G470" t="str">
            <v>GA257</v>
          </cell>
          <cell r="H470" t="str">
            <v>OADM</v>
          </cell>
          <cell r="I470" t="str">
            <v>USAID</v>
          </cell>
          <cell r="J470" t="str">
            <v>Pc</v>
          </cell>
          <cell r="K470">
            <v>5</v>
          </cell>
          <cell r="L470">
            <v>6</v>
          </cell>
        </row>
        <row r="471">
          <cell r="C471" t="str">
            <v>Latte de 30cm</v>
          </cell>
          <cell r="F471" t="str">
            <v>C1</v>
          </cell>
          <cell r="G471" t="str">
            <v>GA257</v>
          </cell>
          <cell r="H471" t="str">
            <v>OADM</v>
          </cell>
          <cell r="I471" t="str">
            <v>USAID</v>
          </cell>
          <cell r="J471" t="str">
            <v>Pc</v>
          </cell>
          <cell r="K471">
            <v>3</v>
          </cell>
          <cell r="L471">
            <v>0.3</v>
          </cell>
        </row>
        <row r="472">
          <cell r="C472" t="str">
            <v>Papier duplicateur A4</v>
          </cell>
          <cell r="F472" t="str">
            <v>C1</v>
          </cell>
          <cell r="G472" t="str">
            <v>GA257</v>
          </cell>
          <cell r="H472" t="str">
            <v>OADM</v>
          </cell>
          <cell r="I472" t="str">
            <v>USAID</v>
          </cell>
          <cell r="J472" t="str">
            <v>Rame</v>
          </cell>
          <cell r="K472">
            <v>0</v>
          </cell>
          <cell r="L472">
            <v>5.7</v>
          </cell>
        </row>
        <row r="473">
          <cell r="C473" t="str">
            <v>Papier Photo A4 EPSON</v>
          </cell>
          <cell r="F473" t="str">
            <v>C1</v>
          </cell>
          <cell r="G473" t="str">
            <v>GA257</v>
          </cell>
          <cell r="H473" t="str">
            <v>OADM</v>
          </cell>
          <cell r="I473" t="str">
            <v>USAID</v>
          </cell>
          <cell r="J473" t="str">
            <v>Rame</v>
          </cell>
          <cell r="K473">
            <v>20</v>
          </cell>
          <cell r="L473">
            <v>15</v>
          </cell>
        </row>
        <row r="474">
          <cell r="C474" t="str">
            <v>Porte macaron</v>
          </cell>
          <cell r="F474" t="str">
            <v>C1</v>
          </cell>
          <cell r="G474" t="str">
            <v>GA257</v>
          </cell>
          <cell r="H474" t="str">
            <v>OADM</v>
          </cell>
          <cell r="I474" t="str">
            <v>USAID</v>
          </cell>
          <cell r="J474" t="str">
            <v>Pc</v>
          </cell>
          <cell r="K474">
            <v>50</v>
          </cell>
          <cell r="L474">
            <v>1</v>
          </cell>
        </row>
        <row r="475">
          <cell r="C475" t="str">
            <v>Stylo rouge (boite de 50pc)</v>
          </cell>
          <cell r="F475" t="str">
            <v>C1</v>
          </cell>
          <cell r="G475" t="str">
            <v>GA257</v>
          </cell>
          <cell r="H475" t="str">
            <v>OADM</v>
          </cell>
          <cell r="I475" t="str">
            <v>USAID</v>
          </cell>
          <cell r="J475" t="str">
            <v>Bt</v>
          </cell>
          <cell r="K475">
            <v>1</v>
          </cell>
          <cell r="L475">
            <v>5.8</v>
          </cell>
        </row>
        <row r="476">
          <cell r="C476" t="str">
            <v>Ciseaux</v>
          </cell>
          <cell r="F476" t="str">
            <v>C1</v>
          </cell>
          <cell r="G476" t="str">
            <v>OD008</v>
          </cell>
          <cell r="H476" t="str">
            <v>OADM</v>
          </cell>
          <cell r="I476" t="str">
            <v>OPEN SQUARE</v>
          </cell>
          <cell r="J476" t="str">
            <v>Paire</v>
          </cell>
          <cell r="K476">
            <v>2</v>
          </cell>
          <cell r="L476">
            <v>1.5</v>
          </cell>
        </row>
        <row r="477">
          <cell r="C477" t="str">
            <v xml:space="preserve">Craie </v>
          </cell>
          <cell r="F477" t="str">
            <v>C1</v>
          </cell>
          <cell r="G477" t="str">
            <v>OD008</v>
          </cell>
          <cell r="H477" t="str">
            <v>OADM</v>
          </cell>
          <cell r="I477" t="str">
            <v>OPEN SQUARE</v>
          </cell>
          <cell r="J477" t="str">
            <v>BT</v>
          </cell>
          <cell r="K477">
            <v>11</v>
          </cell>
          <cell r="L477">
            <v>1</v>
          </cell>
        </row>
        <row r="478">
          <cell r="C478" t="str">
            <v>Crayon ordinaire</v>
          </cell>
          <cell r="F478" t="str">
            <v>C1</v>
          </cell>
          <cell r="G478" t="str">
            <v>OD008</v>
          </cell>
          <cell r="H478" t="str">
            <v>OADM</v>
          </cell>
          <cell r="I478" t="str">
            <v>OPEN SQUARE</v>
          </cell>
          <cell r="J478" t="str">
            <v>DZ</v>
          </cell>
          <cell r="K478">
            <v>110</v>
          </cell>
          <cell r="L478">
            <v>0.5</v>
          </cell>
        </row>
        <row r="479">
          <cell r="C479" t="str">
            <v xml:space="preserve">Gomme </v>
          </cell>
          <cell r="F479" t="str">
            <v>C1</v>
          </cell>
          <cell r="G479" t="str">
            <v>OD008</v>
          </cell>
          <cell r="H479" t="str">
            <v>OADM</v>
          </cell>
          <cell r="I479" t="str">
            <v>OPEN SQUARE</v>
          </cell>
          <cell r="J479" t="str">
            <v>Pc</v>
          </cell>
          <cell r="K479">
            <v>100</v>
          </cell>
          <cell r="L479">
            <v>0.2</v>
          </cell>
        </row>
        <row r="480">
          <cell r="C480" t="str">
            <v>Taille crayon</v>
          </cell>
          <cell r="F480" t="str">
            <v>C1</v>
          </cell>
          <cell r="G480" t="str">
            <v>OD008</v>
          </cell>
          <cell r="H480" t="str">
            <v>OADM</v>
          </cell>
          <cell r="I480" t="str">
            <v>OPEN SQUARE</v>
          </cell>
          <cell r="J480" t="str">
            <v>Pc</v>
          </cell>
          <cell r="K480">
            <v>38</v>
          </cell>
          <cell r="L480">
            <v>0.2</v>
          </cell>
        </row>
        <row r="481">
          <cell r="C481" t="str">
            <v>Craie blanche</v>
          </cell>
          <cell r="F481" t="str">
            <v>C1</v>
          </cell>
          <cell r="G481" t="str">
            <v>OF201</v>
          </cell>
          <cell r="H481" t="str">
            <v>OADM</v>
          </cell>
          <cell r="I481" t="str">
            <v>RAISE</v>
          </cell>
          <cell r="J481" t="str">
            <v>BT</v>
          </cell>
          <cell r="K481">
            <v>0</v>
          </cell>
          <cell r="L481">
            <v>1</v>
          </cell>
        </row>
        <row r="482">
          <cell r="C482" t="str">
            <v>Stylo bleu (bte de 50Pces)</v>
          </cell>
          <cell r="F482" t="str">
            <v>C1</v>
          </cell>
          <cell r="G482" t="str">
            <v>OF201</v>
          </cell>
          <cell r="H482" t="str">
            <v>OADM</v>
          </cell>
          <cell r="I482" t="str">
            <v>RAISE</v>
          </cell>
          <cell r="J482" t="str">
            <v>BT</v>
          </cell>
          <cell r="K482">
            <v>0</v>
          </cell>
          <cell r="L482">
            <v>5.5</v>
          </cell>
        </row>
        <row r="483">
          <cell r="C483" t="str">
            <v>Marqueur Snowman</v>
          </cell>
          <cell r="F483" t="str">
            <v>C1</v>
          </cell>
          <cell r="G483" t="str">
            <v>OF201</v>
          </cell>
          <cell r="H483" t="str">
            <v>OADM</v>
          </cell>
          <cell r="I483" t="str">
            <v>RAISE</v>
          </cell>
          <cell r="J483" t="str">
            <v>BT</v>
          </cell>
          <cell r="K483">
            <v>0</v>
          </cell>
          <cell r="L483">
            <v>2.5</v>
          </cell>
        </row>
        <row r="484">
          <cell r="C484" t="str">
            <v>Papier duplicateur A4</v>
          </cell>
          <cell r="F484" t="str">
            <v>C1</v>
          </cell>
          <cell r="G484" t="str">
            <v>OF201</v>
          </cell>
          <cell r="H484" t="str">
            <v>OADM</v>
          </cell>
          <cell r="I484" t="str">
            <v>RAISE</v>
          </cell>
          <cell r="J484" t="str">
            <v>Rame</v>
          </cell>
          <cell r="K484">
            <v>0</v>
          </cell>
          <cell r="L484">
            <v>6</v>
          </cell>
        </row>
      </sheetData>
      <sheetData sheetId="7"/>
      <sheetData sheetId="8">
        <row r="11">
          <cell r="C11" t="str">
            <v>Acide pour batterie</v>
          </cell>
          <cell r="E11" t="str">
            <v>Produit Industriel</v>
          </cell>
          <cell r="F11" t="str">
            <v>C2</v>
          </cell>
          <cell r="G11" t="str">
            <v>U1000</v>
          </cell>
          <cell r="H11" t="str">
            <v>OADM</v>
          </cell>
          <cell r="I11" t="str">
            <v>IRC</v>
          </cell>
          <cell r="J11" t="str">
            <v>Litre</v>
          </cell>
          <cell r="K11">
            <v>30</v>
          </cell>
          <cell r="L11">
            <v>3</v>
          </cell>
        </row>
        <row r="12">
          <cell r="C12" t="str">
            <v>Casque pour moto</v>
          </cell>
          <cell r="E12" t="str">
            <v>moto</v>
          </cell>
          <cell r="F12" t="str">
            <v>C2</v>
          </cell>
          <cell r="G12" t="str">
            <v>DF045</v>
          </cell>
          <cell r="H12" t="str">
            <v>OADM</v>
          </cell>
          <cell r="I12" t="str">
            <v>DFID</v>
          </cell>
          <cell r="J12" t="str">
            <v>Pc</v>
          </cell>
          <cell r="K12">
            <v>0</v>
          </cell>
          <cell r="L12">
            <v>28</v>
          </cell>
        </row>
        <row r="13">
          <cell r="C13" t="str">
            <v>Piston + segment</v>
          </cell>
          <cell r="E13" t="str">
            <v>moto</v>
          </cell>
          <cell r="F13" t="str">
            <v>C2</v>
          </cell>
          <cell r="G13" t="str">
            <v>DF040</v>
          </cell>
          <cell r="H13" t="str">
            <v>OADM</v>
          </cell>
          <cell r="I13" t="str">
            <v>DFID</v>
          </cell>
          <cell r="J13" t="str">
            <v>Pc</v>
          </cell>
          <cell r="K13">
            <v>0</v>
          </cell>
          <cell r="L13">
            <v>30</v>
          </cell>
        </row>
        <row r="14">
          <cell r="C14" t="str">
            <v>Porte poignet</v>
          </cell>
          <cell r="E14" t="str">
            <v>moto</v>
          </cell>
          <cell r="F14" t="str">
            <v>C2</v>
          </cell>
          <cell r="G14" t="str">
            <v>DF040</v>
          </cell>
          <cell r="H14" t="str">
            <v>OADM</v>
          </cell>
          <cell r="I14" t="str">
            <v>DFID</v>
          </cell>
          <cell r="J14" t="str">
            <v>paires</v>
          </cell>
          <cell r="K14">
            <v>3</v>
          </cell>
          <cell r="L14">
            <v>5</v>
          </cell>
        </row>
        <row r="15">
          <cell r="C15" t="str">
            <v xml:space="preserve">Pneus </v>
          </cell>
          <cell r="D15" t="str">
            <v>275/19</v>
          </cell>
          <cell r="E15" t="str">
            <v>moto</v>
          </cell>
          <cell r="F15" t="str">
            <v>C2</v>
          </cell>
          <cell r="G15" t="str">
            <v>DF040</v>
          </cell>
          <cell r="H15" t="str">
            <v>OADM</v>
          </cell>
          <cell r="I15" t="str">
            <v>DFID</v>
          </cell>
          <cell r="J15" t="str">
            <v>pc</v>
          </cell>
          <cell r="K15">
            <v>8</v>
          </cell>
          <cell r="L15">
            <v>35</v>
          </cell>
        </row>
        <row r="16">
          <cell r="C16" t="str">
            <v>Bande frein moto</v>
          </cell>
          <cell r="E16" t="str">
            <v>AG100/DT</v>
          </cell>
          <cell r="F16" t="str">
            <v>C2</v>
          </cell>
          <cell r="G16" t="str">
            <v>U1000</v>
          </cell>
          <cell r="H16" t="str">
            <v>OADM</v>
          </cell>
          <cell r="I16" t="str">
            <v>IRC</v>
          </cell>
          <cell r="J16" t="str">
            <v>pc</v>
          </cell>
          <cell r="K16">
            <v>19</v>
          </cell>
          <cell r="L16">
            <v>5</v>
          </cell>
        </row>
        <row r="17">
          <cell r="C17" t="str">
            <v>Batterie de 6 volt</v>
          </cell>
          <cell r="E17" t="str">
            <v>AG100/DT</v>
          </cell>
          <cell r="F17" t="str">
            <v>C2</v>
          </cell>
          <cell r="G17" t="str">
            <v>U1000</v>
          </cell>
          <cell r="H17" t="str">
            <v>OADM</v>
          </cell>
          <cell r="I17" t="str">
            <v>IRC</v>
          </cell>
          <cell r="J17" t="str">
            <v>pc</v>
          </cell>
          <cell r="K17">
            <v>4</v>
          </cell>
          <cell r="L17">
            <v>10</v>
          </cell>
        </row>
        <row r="18">
          <cell r="C18" t="str">
            <v>Cache phare</v>
          </cell>
          <cell r="E18" t="str">
            <v>AG100/DT</v>
          </cell>
          <cell r="F18" t="str">
            <v>C2</v>
          </cell>
          <cell r="G18" t="str">
            <v>U1000</v>
          </cell>
          <cell r="H18" t="str">
            <v>OADM</v>
          </cell>
          <cell r="I18" t="str">
            <v>IRC</v>
          </cell>
          <cell r="J18" t="str">
            <v>Pc</v>
          </cell>
          <cell r="K18">
            <v>0</v>
          </cell>
          <cell r="L18">
            <v>15</v>
          </cell>
        </row>
        <row r="19">
          <cell r="C19" t="str">
            <v>CDI</v>
          </cell>
          <cell r="E19" t="str">
            <v>AG100/DT</v>
          </cell>
          <cell r="F19" t="str">
            <v>C2</v>
          </cell>
          <cell r="G19" t="str">
            <v>U1000</v>
          </cell>
          <cell r="H19" t="str">
            <v>OADM</v>
          </cell>
          <cell r="I19" t="str">
            <v>IRC</v>
          </cell>
          <cell r="J19" t="str">
            <v>PC</v>
          </cell>
          <cell r="K19">
            <v>2</v>
          </cell>
          <cell r="L19">
            <v>40</v>
          </cell>
        </row>
        <row r="20">
          <cell r="C20" t="str">
            <v>Champs magnetique</v>
          </cell>
          <cell r="E20" t="str">
            <v>DT</v>
          </cell>
          <cell r="F20" t="str">
            <v>C2</v>
          </cell>
          <cell r="G20" t="str">
            <v>U1000</v>
          </cell>
          <cell r="H20" t="str">
            <v>OADM</v>
          </cell>
          <cell r="I20" t="str">
            <v>IRC</v>
          </cell>
          <cell r="J20" t="str">
            <v>PC</v>
          </cell>
          <cell r="K20">
            <v>0</v>
          </cell>
          <cell r="L20">
            <v>170</v>
          </cell>
        </row>
        <row r="21">
          <cell r="C21" t="str">
            <v>Contacteur</v>
          </cell>
          <cell r="E21" t="str">
            <v>AG100/DT</v>
          </cell>
          <cell r="F21" t="str">
            <v>C2</v>
          </cell>
          <cell r="G21" t="str">
            <v>U1000</v>
          </cell>
          <cell r="H21" t="str">
            <v>OADM</v>
          </cell>
          <cell r="I21" t="str">
            <v>IRC</v>
          </cell>
          <cell r="J21" t="str">
            <v>PC</v>
          </cell>
          <cell r="K21">
            <v>2</v>
          </cell>
          <cell r="L21">
            <v>15</v>
          </cell>
        </row>
        <row r="22">
          <cell r="C22" t="str">
            <v xml:space="preserve">CYLINDRE STD </v>
          </cell>
          <cell r="E22" t="str">
            <v>AG100/DT</v>
          </cell>
          <cell r="F22" t="str">
            <v>C2</v>
          </cell>
          <cell r="G22" t="str">
            <v>U1000</v>
          </cell>
          <cell r="H22" t="str">
            <v>OADM</v>
          </cell>
          <cell r="I22" t="str">
            <v>IRC</v>
          </cell>
          <cell r="J22" t="str">
            <v>PC</v>
          </cell>
          <cell r="K22">
            <v>0</v>
          </cell>
          <cell r="L22">
            <v>100</v>
          </cell>
        </row>
        <row r="23">
          <cell r="C23" t="str">
            <v xml:space="preserve">Feu rouge </v>
          </cell>
          <cell r="E23" t="str">
            <v>AG100/DT</v>
          </cell>
          <cell r="F23" t="str">
            <v>C2</v>
          </cell>
          <cell r="G23" t="str">
            <v>U1000</v>
          </cell>
          <cell r="H23" t="str">
            <v>OADM</v>
          </cell>
          <cell r="I23" t="str">
            <v>IRC</v>
          </cell>
          <cell r="J23" t="str">
            <v>PC</v>
          </cell>
          <cell r="K23">
            <v>1</v>
          </cell>
          <cell r="L23">
            <v>7</v>
          </cell>
        </row>
        <row r="24">
          <cell r="C24" t="str">
            <v>Phare avant</v>
          </cell>
          <cell r="E24" t="str">
            <v>AG100/DT</v>
          </cell>
          <cell r="F24" t="str">
            <v>C2</v>
          </cell>
          <cell r="G24" t="str">
            <v>U1000</v>
          </cell>
          <cell r="H24" t="str">
            <v>OADM</v>
          </cell>
          <cell r="I24" t="str">
            <v>IRC</v>
          </cell>
          <cell r="J24" t="str">
            <v>PC</v>
          </cell>
          <cell r="K24">
            <v>2</v>
          </cell>
          <cell r="L24">
            <v>20</v>
          </cell>
        </row>
        <row r="25">
          <cell r="C25" t="str">
            <v>Poignet d'embrayage</v>
          </cell>
          <cell r="E25" t="str">
            <v>AG100/DT</v>
          </cell>
          <cell r="F25" t="str">
            <v>C2</v>
          </cell>
          <cell r="G25" t="str">
            <v>U1000</v>
          </cell>
          <cell r="H25" t="str">
            <v>OADM</v>
          </cell>
          <cell r="I25" t="str">
            <v>IRC</v>
          </cell>
          <cell r="J25" t="str">
            <v>PC</v>
          </cell>
          <cell r="K25">
            <v>8</v>
          </cell>
          <cell r="L25">
            <v>3</v>
          </cell>
        </row>
        <row r="26">
          <cell r="C26" t="str">
            <v>Porte plaque</v>
          </cell>
          <cell r="E26" t="str">
            <v>AG100/DT</v>
          </cell>
          <cell r="F26" t="str">
            <v>C2</v>
          </cell>
          <cell r="G26" t="str">
            <v>U1000</v>
          </cell>
          <cell r="H26" t="str">
            <v>OADM</v>
          </cell>
          <cell r="I26" t="str">
            <v>IRC</v>
          </cell>
          <cell r="J26" t="str">
            <v>PC</v>
          </cell>
          <cell r="K26">
            <v>1</v>
          </cell>
          <cell r="L26">
            <v>20</v>
          </cell>
        </row>
        <row r="27">
          <cell r="C27" t="str">
            <v xml:space="preserve">Pose pied </v>
          </cell>
          <cell r="E27" t="str">
            <v>AG100/DT</v>
          </cell>
          <cell r="F27" t="str">
            <v>C2</v>
          </cell>
          <cell r="G27" t="str">
            <v>U1000</v>
          </cell>
          <cell r="H27" t="str">
            <v>OADM</v>
          </cell>
          <cell r="I27" t="str">
            <v>IRC</v>
          </cell>
          <cell r="J27" t="str">
            <v>PC</v>
          </cell>
          <cell r="K27">
            <v>6</v>
          </cell>
          <cell r="L27">
            <v>10</v>
          </cell>
        </row>
        <row r="28">
          <cell r="C28" t="str">
            <v>Retroviseur</v>
          </cell>
          <cell r="E28" t="str">
            <v>AG100/DT</v>
          </cell>
          <cell r="F28" t="str">
            <v>C2</v>
          </cell>
          <cell r="G28" t="str">
            <v>U1000</v>
          </cell>
          <cell r="H28" t="str">
            <v>OADM</v>
          </cell>
          <cell r="I28" t="str">
            <v>IRC</v>
          </cell>
          <cell r="J28" t="str">
            <v>PC</v>
          </cell>
          <cell r="K28">
            <v>3</v>
          </cell>
          <cell r="L28">
            <v>10</v>
          </cell>
        </row>
        <row r="29">
          <cell r="C29" t="str">
            <v>Tableau de bord</v>
          </cell>
          <cell r="E29" t="str">
            <v>AG100/DT</v>
          </cell>
          <cell r="F29" t="str">
            <v>C2</v>
          </cell>
          <cell r="G29" t="str">
            <v>U1000</v>
          </cell>
          <cell r="H29" t="str">
            <v>OADM</v>
          </cell>
          <cell r="I29" t="str">
            <v>IRC</v>
          </cell>
          <cell r="J29" t="str">
            <v>PC</v>
          </cell>
          <cell r="K29">
            <v>2</v>
          </cell>
          <cell r="L29">
            <v>90</v>
          </cell>
        </row>
        <row r="30">
          <cell r="C30" t="str">
            <v>Transmission complete</v>
          </cell>
          <cell r="E30" t="str">
            <v>AG100/DT</v>
          </cell>
          <cell r="F30" t="str">
            <v>C2</v>
          </cell>
          <cell r="G30" t="str">
            <v>U1000</v>
          </cell>
          <cell r="H30" t="str">
            <v>OADM</v>
          </cell>
          <cell r="I30" t="str">
            <v>IRC</v>
          </cell>
          <cell r="J30" t="str">
            <v>PC</v>
          </cell>
          <cell r="K30">
            <v>3</v>
          </cell>
          <cell r="L30">
            <v>20</v>
          </cell>
        </row>
        <row r="31">
          <cell r="C31" t="str">
            <v>Colle avec patch</v>
          </cell>
          <cell r="E31" t="str">
            <v>AG100/DT</v>
          </cell>
          <cell r="F31" t="str">
            <v>C2</v>
          </cell>
          <cell r="G31" t="str">
            <v>U1000</v>
          </cell>
          <cell r="H31" t="str">
            <v>OADM</v>
          </cell>
          <cell r="I31" t="str">
            <v>IRC</v>
          </cell>
          <cell r="J31" t="str">
            <v>PC</v>
          </cell>
          <cell r="K31">
            <v>13</v>
          </cell>
          <cell r="L31">
            <v>25</v>
          </cell>
        </row>
        <row r="32">
          <cell r="C32" t="str">
            <v xml:space="preserve">Pneus </v>
          </cell>
          <cell r="D32" t="str">
            <v>410/18</v>
          </cell>
          <cell r="E32" t="str">
            <v>AG100/DT</v>
          </cell>
          <cell r="F32" t="str">
            <v>C2</v>
          </cell>
          <cell r="G32" t="str">
            <v>U1000</v>
          </cell>
          <cell r="H32" t="str">
            <v>OADM</v>
          </cell>
          <cell r="I32" t="str">
            <v>IRC</v>
          </cell>
          <cell r="J32" t="str">
            <v>PC</v>
          </cell>
          <cell r="K32">
            <v>0</v>
          </cell>
          <cell r="L32">
            <v>35</v>
          </cell>
        </row>
        <row r="33">
          <cell r="C33" t="str">
            <v>Bouggie d'allumage</v>
          </cell>
          <cell r="E33" t="str">
            <v>AG100/DT</v>
          </cell>
          <cell r="F33" t="str">
            <v>C2</v>
          </cell>
          <cell r="G33" t="str">
            <v>U1000</v>
          </cell>
          <cell r="H33" t="str">
            <v>OADM</v>
          </cell>
          <cell r="I33" t="str">
            <v>IRC</v>
          </cell>
          <cell r="J33" t="str">
            <v>PC</v>
          </cell>
          <cell r="K33">
            <v>0</v>
          </cell>
          <cell r="L33">
            <v>3</v>
          </cell>
        </row>
        <row r="34">
          <cell r="C34" t="str">
            <v>Ampoule phare</v>
          </cell>
          <cell r="E34" t="str">
            <v>AG100/DT</v>
          </cell>
          <cell r="F34" t="str">
            <v>C2</v>
          </cell>
          <cell r="G34" t="str">
            <v>U1000</v>
          </cell>
          <cell r="H34" t="str">
            <v>OADM</v>
          </cell>
          <cell r="I34" t="str">
            <v>IRC</v>
          </cell>
          <cell r="J34" t="str">
            <v>PC</v>
          </cell>
          <cell r="K34">
            <v>0</v>
          </cell>
          <cell r="L34">
            <v>3</v>
          </cell>
        </row>
        <row r="35">
          <cell r="C35" t="str">
            <v>Bobine de tension primaire</v>
          </cell>
          <cell r="E35" t="str">
            <v>AG100/DT</v>
          </cell>
          <cell r="F35" t="str">
            <v>C2</v>
          </cell>
          <cell r="G35" t="str">
            <v>U1000</v>
          </cell>
          <cell r="H35" t="str">
            <v>OADM</v>
          </cell>
          <cell r="I35" t="str">
            <v>IRC</v>
          </cell>
          <cell r="J35" t="str">
            <v>PC</v>
          </cell>
          <cell r="K35">
            <v>2</v>
          </cell>
          <cell r="L35">
            <v>35</v>
          </cell>
        </row>
        <row r="36">
          <cell r="C36" t="str">
            <v>Piston + segment</v>
          </cell>
          <cell r="E36" t="str">
            <v>AG100/DT</v>
          </cell>
          <cell r="F36" t="str">
            <v>C2</v>
          </cell>
          <cell r="G36" t="str">
            <v>U1000</v>
          </cell>
          <cell r="H36" t="str">
            <v>OADM</v>
          </cell>
          <cell r="I36" t="str">
            <v>IRC</v>
          </cell>
          <cell r="J36" t="str">
            <v>PC</v>
          </cell>
          <cell r="K36">
            <v>0</v>
          </cell>
          <cell r="L36">
            <v>20</v>
          </cell>
        </row>
        <row r="37">
          <cell r="C37" t="str">
            <v xml:space="preserve">Pneus </v>
          </cell>
          <cell r="D37" t="str">
            <v>275/21/19</v>
          </cell>
          <cell r="E37" t="str">
            <v>AG100/DT</v>
          </cell>
          <cell r="F37" t="str">
            <v>C2</v>
          </cell>
          <cell r="G37" t="str">
            <v>U1000</v>
          </cell>
          <cell r="H37" t="str">
            <v>OADM</v>
          </cell>
          <cell r="I37" t="str">
            <v>IRC</v>
          </cell>
          <cell r="J37" t="str">
            <v>PC</v>
          </cell>
          <cell r="K37">
            <v>4</v>
          </cell>
          <cell r="L37">
            <v>35</v>
          </cell>
        </row>
        <row r="38">
          <cell r="C38" t="str">
            <v>Colle avec patch</v>
          </cell>
          <cell r="D38" t="str">
            <v>GOLD</v>
          </cell>
          <cell r="E38" t="str">
            <v>AG100/DT</v>
          </cell>
          <cell r="F38" t="str">
            <v>C2</v>
          </cell>
          <cell r="G38" t="str">
            <v>U1000</v>
          </cell>
          <cell r="H38" t="str">
            <v>OADM</v>
          </cell>
          <cell r="I38" t="str">
            <v>IRC</v>
          </cell>
          <cell r="J38" t="str">
            <v>PC</v>
          </cell>
          <cell r="K38">
            <v>0</v>
          </cell>
          <cell r="L38">
            <v>25</v>
          </cell>
        </row>
        <row r="39">
          <cell r="C39" t="str">
            <v>Vis de ralenti</v>
          </cell>
          <cell r="E39" t="str">
            <v>AG100/DT</v>
          </cell>
          <cell r="F39" t="str">
            <v>C2</v>
          </cell>
          <cell r="G39" t="str">
            <v>U1000</v>
          </cell>
          <cell r="H39" t="str">
            <v>OADM</v>
          </cell>
          <cell r="I39" t="str">
            <v>IRC</v>
          </cell>
          <cell r="J39" t="str">
            <v>PC</v>
          </cell>
          <cell r="K39">
            <v>0</v>
          </cell>
          <cell r="L39">
            <v>5</v>
          </cell>
        </row>
        <row r="40">
          <cell r="C40" t="str">
            <v>Jeu de couvercle LR</v>
          </cell>
          <cell r="E40" t="str">
            <v>AG100/DT</v>
          </cell>
          <cell r="F40" t="str">
            <v>C2</v>
          </cell>
          <cell r="G40" t="str">
            <v>U1000</v>
          </cell>
          <cell r="H40" t="str">
            <v>OADM</v>
          </cell>
          <cell r="I40" t="str">
            <v>IRC</v>
          </cell>
          <cell r="J40" t="str">
            <v>jeu</v>
          </cell>
          <cell r="K40">
            <v>2</v>
          </cell>
          <cell r="L40">
            <v>25</v>
          </cell>
        </row>
        <row r="41">
          <cell r="C41" t="str">
            <v xml:space="preserve">Cylindre STD </v>
          </cell>
          <cell r="E41" t="str">
            <v>AG100/DT</v>
          </cell>
          <cell r="F41" t="str">
            <v>C2</v>
          </cell>
          <cell r="G41" t="str">
            <v>U1000</v>
          </cell>
          <cell r="H41" t="str">
            <v>OADM</v>
          </cell>
          <cell r="I41" t="str">
            <v>IRC</v>
          </cell>
          <cell r="J41" t="str">
            <v>PC</v>
          </cell>
          <cell r="K41">
            <v>0</v>
          </cell>
          <cell r="L41">
            <v>120</v>
          </cell>
        </row>
        <row r="42">
          <cell r="C42" t="str">
            <v>Couvercle d'embrayage</v>
          </cell>
          <cell r="E42" t="str">
            <v>AG100/DT</v>
          </cell>
          <cell r="F42" t="str">
            <v>C2</v>
          </cell>
          <cell r="G42" t="str">
            <v>U1000</v>
          </cell>
          <cell r="H42" t="str">
            <v>OADM</v>
          </cell>
          <cell r="I42" t="str">
            <v>IRC</v>
          </cell>
          <cell r="J42" t="str">
            <v>PC</v>
          </cell>
          <cell r="K42">
            <v>2</v>
          </cell>
          <cell r="L42">
            <v>60</v>
          </cell>
        </row>
        <row r="43">
          <cell r="C43" t="str">
            <v>Carburateur</v>
          </cell>
          <cell r="E43" t="str">
            <v>AG100/DT</v>
          </cell>
          <cell r="F43" t="str">
            <v>C2</v>
          </cell>
          <cell r="G43" t="str">
            <v>U1000</v>
          </cell>
          <cell r="H43" t="str">
            <v>OADM</v>
          </cell>
          <cell r="I43" t="str">
            <v>IRC</v>
          </cell>
          <cell r="J43" t="str">
            <v>PC</v>
          </cell>
          <cell r="K43">
            <v>0</v>
          </cell>
          <cell r="L43">
            <v>60</v>
          </cell>
        </row>
        <row r="44">
          <cell r="C44" t="str">
            <v>Amortisseur central</v>
          </cell>
          <cell r="F44" t="str">
            <v>C2</v>
          </cell>
          <cell r="G44" t="str">
            <v>U1000</v>
          </cell>
          <cell r="H44" t="str">
            <v>OADM</v>
          </cell>
          <cell r="I44" t="str">
            <v>IRC</v>
          </cell>
          <cell r="J44" t="str">
            <v>PC</v>
          </cell>
          <cell r="K44">
            <v>1</v>
          </cell>
          <cell r="L44">
            <v>170</v>
          </cell>
        </row>
        <row r="45">
          <cell r="C45" t="str">
            <v>Bourrage d'amortisseur avant</v>
          </cell>
          <cell r="E45" t="str">
            <v>AG100/DT</v>
          </cell>
          <cell r="F45" t="str">
            <v>C2</v>
          </cell>
          <cell r="G45" t="str">
            <v>U1000</v>
          </cell>
          <cell r="H45" t="str">
            <v>OADM</v>
          </cell>
          <cell r="I45" t="str">
            <v>IRC</v>
          </cell>
          <cell r="J45" t="str">
            <v>PC</v>
          </cell>
          <cell r="K45">
            <v>0</v>
          </cell>
          <cell r="L45">
            <v>10</v>
          </cell>
        </row>
        <row r="46">
          <cell r="C46" t="str">
            <v>Levier de vitesse</v>
          </cell>
          <cell r="E46" t="str">
            <v>AG100/DT</v>
          </cell>
          <cell r="F46" t="str">
            <v>C2</v>
          </cell>
          <cell r="G46" t="str">
            <v>U1000</v>
          </cell>
          <cell r="H46" t="str">
            <v>OADM</v>
          </cell>
          <cell r="I46" t="str">
            <v>IRC</v>
          </cell>
          <cell r="J46" t="str">
            <v>PC</v>
          </cell>
          <cell r="K46">
            <v>0</v>
          </cell>
          <cell r="L46">
            <v>5</v>
          </cell>
        </row>
        <row r="47">
          <cell r="C47" t="str">
            <v>Bequille</v>
          </cell>
          <cell r="F47" t="str">
            <v>C2</v>
          </cell>
          <cell r="G47" t="str">
            <v>U1000</v>
          </cell>
          <cell r="H47" t="str">
            <v>OADM</v>
          </cell>
          <cell r="I47" t="str">
            <v>IRC</v>
          </cell>
          <cell r="J47" t="str">
            <v>PC</v>
          </cell>
          <cell r="K47">
            <v>1</v>
          </cell>
          <cell r="L47">
            <v>50</v>
          </cell>
        </row>
        <row r="48">
          <cell r="C48" t="str">
            <v>Engrenage roue avant</v>
          </cell>
          <cell r="F48" t="str">
            <v>C2</v>
          </cell>
          <cell r="G48" t="str">
            <v>U1000</v>
          </cell>
          <cell r="H48" t="str">
            <v>OADM</v>
          </cell>
          <cell r="I48" t="str">
            <v>IRC</v>
          </cell>
          <cell r="J48" t="str">
            <v>PC</v>
          </cell>
          <cell r="K48">
            <v>2</v>
          </cell>
          <cell r="L48">
            <v>20</v>
          </cell>
        </row>
        <row r="49">
          <cell r="C49" t="str">
            <v>Cable kilometrique</v>
          </cell>
          <cell r="E49" t="str">
            <v>AG100/DT</v>
          </cell>
          <cell r="F49" t="str">
            <v>C2</v>
          </cell>
          <cell r="G49" t="str">
            <v>U1000</v>
          </cell>
          <cell r="H49" t="str">
            <v>OADM</v>
          </cell>
          <cell r="I49" t="str">
            <v>IRC</v>
          </cell>
          <cell r="J49" t="str">
            <v>PC</v>
          </cell>
          <cell r="K49">
            <v>6</v>
          </cell>
          <cell r="L49">
            <v>5</v>
          </cell>
        </row>
        <row r="50">
          <cell r="C50" t="str">
            <v>Clignoteur</v>
          </cell>
          <cell r="E50" t="str">
            <v>AG100/DT</v>
          </cell>
          <cell r="F50" t="str">
            <v>C2</v>
          </cell>
          <cell r="G50" t="str">
            <v>U1000</v>
          </cell>
          <cell r="H50" t="str">
            <v>OADM</v>
          </cell>
          <cell r="I50" t="str">
            <v>IRC</v>
          </cell>
          <cell r="J50" t="str">
            <v>PC</v>
          </cell>
          <cell r="K50">
            <v>0</v>
          </cell>
          <cell r="L50">
            <v>5</v>
          </cell>
        </row>
        <row r="51">
          <cell r="C51" t="str">
            <v>Fourche avant</v>
          </cell>
          <cell r="E51" t="str">
            <v>AG100/DT</v>
          </cell>
          <cell r="F51" t="str">
            <v>C2</v>
          </cell>
          <cell r="G51" t="str">
            <v>U1000</v>
          </cell>
          <cell r="H51" t="str">
            <v>OADM</v>
          </cell>
          <cell r="I51" t="str">
            <v>IRC</v>
          </cell>
          <cell r="J51" t="str">
            <v>PC</v>
          </cell>
          <cell r="K51">
            <v>1</v>
          </cell>
          <cell r="L51">
            <v>80</v>
          </cell>
        </row>
        <row r="52">
          <cell r="C52" t="str">
            <v>Kit carburateur</v>
          </cell>
          <cell r="E52" t="str">
            <v>AG100/DT</v>
          </cell>
          <cell r="F52" t="str">
            <v>C2</v>
          </cell>
          <cell r="G52" t="str">
            <v>U1000</v>
          </cell>
          <cell r="H52" t="str">
            <v>OADM</v>
          </cell>
          <cell r="I52" t="str">
            <v>IRC</v>
          </cell>
          <cell r="J52" t="str">
            <v>PC</v>
          </cell>
          <cell r="K52">
            <v>3</v>
          </cell>
          <cell r="L52">
            <v>15</v>
          </cell>
        </row>
        <row r="53">
          <cell r="C53" t="str">
            <v>Siege</v>
          </cell>
          <cell r="E53" t="str">
            <v>AG100/DT</v>
          </cell>
          <cell r="F53" t="str">
            <v>C2</v>
          </cell>
          <cell r="G53" t="str">
            <v>U1000</v>
          </cell>
          <cell r="H53" t="str">
            <v>OADM</v>
          </cell>
          <cell r="I53" t="str">
            <v>IRC</v>
          </cell>
          <cell r="J53" t="str">
            <v>PC</v>
          </cell>
          <cell r="K53">
            <v>0</v>
          </cell>
          <cell r="L53">
            <v>120</v>
          </cell>
        </row>
        <row r="54">
          <cell r="C54" t="str">
            <v>Pompe a air</v>
          </cell>
          <cell r="E54" t="str">
            <v>AG100/DT</v>
          </cell>
          <cell r="F54" t="str">
            <v>C2</v>
          </cell>
          <cell r="G54" t="str">
            <v>U1000</v>
          </cell>
          <cell r="H54" t="str">
            <v>OADM</v>
          </cell>
          <cell r="I54" t="str">
            <v>IRC</v>
          </cell>
          <cell r="J54" t="str">
            <v>PC</v>
          </cell>
          <cell r="K54">
            <v>6</v>
          </cell>
          <cell r="L54">
            <v>5</v>
          </cell>
        </row>
        <row r="55">
          <cell r="C55" t="str">
            <v>Cable d'embrayage</v>
          </cell>
          <cell r="E55" t="str">
            <v>DT</v>
          </cell>
          <cell r="F55" t="str">
            <v>C2</v>
          </cell>
          <cell r="G55" t="str">
            <v>U1000</v>
          </cell>
          <cell r="H55" t="str">
            <v>OADM</v>
          </cell>
          <cell r="I55" t="str">
            <v>IRC</v>
          </cell>
          <cell r="J55" t="str">
            <v>PC</v>
          </cell>
          <cell r="K55">
            <v>3</v>
          </cell>
          <cell r="L55">
            <v>5</v>
          </cell>
        </row>
        <row r="56">
          <cell r="C56" t="str">
            <v>Cable d'accelerateur</v>
          </cell>
          <cell r="E56" t="str">
            <v>DT</v>
          </cell>
          <cell r="F56" t="str">
            <v>C2</v>
          </cell>
          <cell r="G56" t="str">
            <v>U1000</v>
          </cell>
          <cell r="H56" t="str">
            <v>OADM</v>
          </cell>
          <cell r="I56" t="str">
            <v>IRC</v>
          </cell>
          <cell r="J56" t="str">
            <v>PC</v>
          </cell>
          <cell r="K56">
            <v>1</v>
          </cell>
          <cell r="L56">
            <v>5</v>
          </cell>
        </row>
        <row r="57">
          <cell r="C57" t="str">
            <v>Chambre a air</v>
          </cell>
          <cell r="D57" t="str">
            <v>275/21</v>
          </cell>
          <cell r="E57" t="str">
            <v>AG100/DT</v>
          </cell>
          <cell r="F57" t="str">
            <v>C2</v>
          </cell>
          <cell r="G57" t="str">
            <v>U1000</v>
          </cell>
          <cell r="H57" t="str">
            <v>OADM</v>
          </cell>
          <cell r="I57" t="str">
            <v>IRC</v>
          </cell>
          <cell r="J57" t="str">
            <v>PC</v>
          </cell>
          <cell r="K57">
            <v>3</v>
          </cell>
          <cell r="L57">
            <v>5</v>
          </cell>
        </row>
        <row r="58">
          <cell r="C58" t="str">
            <v>Chambre a air</v>
          </cell>
          <cell r="D58" t="str">
            <v>410/18</v>
          </cell>
          <cell r="E58" t="str">
            <v>AG100/DT</v>
          </cell>
          <cell r="F58" t="str">
            <v>C2</v>
          </cell>
          <cell r="G58" t="str">
            <v>U1000</v>
          </cell>
          <cell r="H58" t="str">
            <v>OADM</v>
          </cell>
          <cell r="I58" t="str">
            <v>IRC</v>
          </cell>
          <cell r="J58" t="str">
            <v>PC</v>
          </cell>
          <cell r="K58">
            <v>0</v>
          </cell>
          <cell r="L58">
            <v>5</v>
          </cell>
        </row>
        <row r="59">
          <cell r="C59" t="str">
            <v>Rayon</v>
          </cell>
          <cell r="E59" t="str">
            <v>DT</v>
          </cell>
          <cell r="F59" t="str">
            <v>C2</v>
          </cell>
          <cell r="G59" t="str">
            <v>U1000</v>
          </cell>
          <cell r="H59" t="str">
            <v>OADM</v>
          </cell>
          <cell r="I59" t="str">
            <v>IRC</v>
          </cell>
          <cell r="J59" t="str">
            <v>PC</v>
          </cell>
          <cell r="K59">
            <v>2</v>
          </cell>
          <cell r="L59">
            <v>1</v>
          </cell>
        </row>
        <row r="60">
          <cell r="C60" t="str">
            <v>Porte poignet</v>
          </cell>
          <cell r="E60" t="str">
            <v>AG100/DT</v>
          </cell>
          <cell r="F60" t="str">
            <v>C2</v>
          </cell>
          <cell r="G60" t="str">
            <v>U1000</v>
          </cell>
          <cell r="H60" t="str">
            <v>OADM</v>
          </cell>
          <cell r="I60" t="str">
            <v>IRC</v>
          </cell>
          <cell r="J60" t="str">
            <v>paires</v>
          </cell>
          <cell r="K60">
            <v>12</v>
          </cell>
          <cell r="L60">
            <v>8</v>
          </cell>
        </row>
        <row r="61">
          <cell r="C61" t="str">
            <v>Retroviseur</v>
          </cell>
          <cell r="E61" t="str">
            <v>AG100/DT</v>
          </cell>
          <cell r="F61" t="str">
            <v>C2</v>
          </cell>
          <cell r="G61" t="str">
            <v>U1000</v>
          </cell>
          <cell r="H61" t="str">
            <v>OADM</v>
          </cell>
          <cell r="I61" t="str">
            <v>IRC</v>
          </cell>
          <cell r="J61" t="str">
            <v>PC</v>
          </cell>
          <cell r="K61">
            <v>9</v>
          </cell>
          <cell r="L61">
            <v>15</v>
          </cell>
        </row>
        <row r="62">
          <cell r="C62" t="str">
            <v>Selecteur de la boite de vitesse</v>
          </cell>
          <cell r="E62" t="str">
            <v>AG100/DT</v>
          </cell>
          <cell r="F62" t="str">
            <v>C2</v>
          </cell>
          <cell r="G62" t="str">
            <v>U1000</v>
          </cell>
          <cell r="H62" t="str">
            <v>OADM</v>
          </cell>
          <cell r="I62" t="str">
            <v>IRC</v>
          </cell>
          <cell r="J62" t="str">
            <v>PC</v>
          </cell>
          <cell r="K62">
            <v>1</v>
          </cell>
          <cell r="L62">
            <v>200</v>
          </cell>
        </row>
        <row r="63">
          <cell r="C63" t="str">
            <v>CTC de ressort arriere</v>
          </cell>
          <cell r="D63" t="str">
            <v>90385-18009</v>
          </cell>
          <cell r="E63" t="str">
            <v>LAND CRUISER</v>
          </cell>
          <cell r="F63" t="str">
            <v>C2</v>
          </cell>
          <cell r="G63" t="str">
            <v>U1000</v>
          </cell>
          <cell r="H63" t="str">
            <v>OADM</v>
          </cell>
          <cell r="I63" t="str">
            <v>IRC</v>
          </cell>
          <cell r="J63" t="str">
            <v>PC</v>
          </cell>
          <cell r="K63">
            <v>2</v>
          </cell>
          <cell r="L63">
            <v>4</v>
          </cell>
        </row>
        <row r="64">
          <cell r="C64" t="str">
            <v>CTC d'amortisseur arriere</v>
          </cell>
          <cell r="D64" t="str">
            <v>90385-19003</v>
          </cell>
          <cell r="E64" t="str">
            <v>LAND CRUISER</v>
          </cell>
          <cell r="F64" t="str">
            <v>C2</v>
          </cell>
          <cell r="G64" t="str">
            <v>U1000</v>
          </cell>
          <cell r="H64" t="str">
            <v>OADM</v>
          </cell>
          <cell r="I64" t="str">
            <v>IRC</v>
          </cell>
          <cell r="J64" t="str">
            <v>PC</v>
          </cell>
          <cell r="K64">
            <v>22</v>
          </cell>
          <cell r="L64">
            <v>4</v>
          </cell>
        </row>
        <row r="65">
          <cell r="C65" t="str">
            <v>CTC de biellette arriere</v>
          </cell>
          <cell r="D65" t="str">
            <v>90385-^11021</v>
          </cell>
          <cell r="E65" t="str">
            <v>LAND CRUISER</v>
          </cell>
          <cell r="F65" t="str">
            <v>C2</v>
          </cell>
          <cell r="G65" t="str">
            <v>U1000</v>
          </cell>
          <cell r="H65" t="str">
            <v>OADM</v>
          </cell>
          <cell r="I65" t="str">
            <v>IRC</v>
          </cell>
          <cell r="J65" t="str">
            <v>PC</v>
          </cell>
          <cell r="K65">
            <v>80</v>
          </cell>
          <cell r="L65">
            <v>4</v>
          </cell>
        </row>
        <row r="66">
          <cell r="C66" t="str">
            <v>Roulement de fusee</v>
          </cell>
          <cell r="D66" t="str">
            <v>90366-20003</v>
          </cell>
          <cell r="E66" t="str">
            <v>LAND CRUISER</v>
          </cell>
          <cell r="F66" t="str">
            <v>C2</v>
          </cell>
          <cell r="G66" t="str">
            <v>U1000</v>
          </cell>
          <cell r="H66" t="str">
            <v>OADM</v>
          </cell>
          <cell r="I66" t="str">
            <v>IRC</v>
          </cell>
          <cell r="J66" t="str">
            <v>PC</v>
          </cell>
          <cell r="K66">
            <v>4</v>
          </cell>
          <cell r="L66">
            <v>10</v>
          </cell>
        </row>
        <row r="67">
          <cell r="C67" t="str">
            <v>Support de la boite de vitesse</v>
          </cell>
          <cell r="D67" t="str">
            <v>12371-17080</v>
          </cell>
          <cell r="E67" t="str">
            <v>LAND CRUISER</v>
          </cell>
          <cell r="F67" t="str">
            <v>C2</v>
          </cell>
          <cell r="G67" t="str">
            <v>U1000</v>
          </cell>
          <cell r="H67" t="str">
            <v>OADM</v>
          </cell>
          <cell r="I67" t="str">
            <v>IRC</v>
          </cell>
          <cell r="J67" t="str">
            <v>PC</v>
          </cell>
          <cell r="K67">
            <v>9</v>
          </cell>
          <cell r="L67">
            <v>85</v>
          </cell>
        </row>
        <row r="68">
          <cell r="C68" t="str">
            <v>Bride de ressort arriere</v>
          </cell>
          <cell r="D68" t="str">
            <v>90117-14181</v>
          </cell>
          <cell r="E68" t="str">
            <v>LAND CRUISER</v>
          </cell>
          <cell r="F68" t="str">
            <v>C2</v>
          </cell>
          <cell r="G68" t="str">
            <v>U1000</v>
          </cell>
          <cell r="H68" t="str">
            <v>OADM</v>
          </cell>
          <cell r="I68" t="str">
            <v>IRC</v>
          </cell>
          <cell r="J68" t="str">
            <v>PC</v>
          </cell>
          <cell r="K68">
            <v>6</v>
          </cell>
          <cell r="L68">
            <v>15</v>
          </cell>
        </row>
        <row r="69">
          <cell r="C69" t="str">
            <v>Bielette de stabilisateur arriere</v>
          </cell>
          <cell r="D69" t="str">
            <v>48802-60090</v>
          </cell>
          <cell r="E69" t="str">
            <v>LAND CRUISER</v>
          </cell>
          <cell r="F69" t="str">
            <v>C2</v>
          </cell>
          <cell r="G69" t="str">
            <v>U1000</v>
          </cell>
          <cell r="H69" t="str">
            <v>OADM</v>
          </cell>
          <cell r="I69" t="str">
            <v>IRC</v>
          </cell>
          <cell r="J69" t="str">
            <v>PC</v>
          </cell>
          <cell r="K69">
            <v>3</v>
          </cell>
          <cell r="L69">
            <v>35</v>
          </cell>
        </row>
        <row r="70">
          <cell r="C70" t="str">
            <v>Support d'echapement</v>
          </cell>
          <cell r="D70" t="str">
            <v>17567-17020</v>
          </cell>
          <cell r="E70" t="str">
            <v>LAND CRUISER</v>
          </cell>
          <cell r="F70" t="str">
            <v>C2</v>
          </cell>
          <cell r="G70" t="str">
            <v>U1000</v>
          </cell>
          <cell r="H70" t="str">
            <v>OADM</v>
          </cell>
          <cell r="I70" t="str">
            <v>IRC</v>
          </cell>
          <cell r="J70" t="str">
            <v>PC</v>
          </cell>
          <cell r="K70">
            <v>0</v>
          </cell>
          <cell r="L70">
            <v>12.5</v>
          </cell>
        </row>
        <row r="71">
          <cell r="C71" t="str">
            <v>Boulon centre de ressort arriere</v>
          </cell>
          <cell r="D71" t="str">
            <v>48247-36200</v>
          </cell>
          <cell r="E71" t="str">
            <v>LAND CRUISER</v>
          </cell>
          <cell r="F71" t="str">
            <v>C2</v>
          </cell>
          <cell r="G71" t="str">
            <v>U1000</v>
          </cell>
          <cell r="H71" t="str">
            <v>OADM</v>
          </cell>
          <cell r="I71" t="str">
            <v>IRC</v>
          </cell>
          <cell r="J71" t="str">
            <v>PC</v>
          </cell>
          <cell r="K71">
            <v>7</v>
          </cell>
          <cell r="L71">
            <v>15</v>
          </cell>
        </row>
        <row r="72">
          <cell r="C72" t="str">
            <v>Bourrage arriere boite de vitesse</v>
          </cell>
          <cell r="D72" t="str">
            <v>90311-48010</v>
          </cell>
          <cell r="E72" t="str">
            <v>LAND CRUISER</v>
          </cell>
          <cell r="F72" t="str">
            <v>C2</v>
          </cell>
          <cell r="G72" t="str">
            <v>U1000</v>
          </cell>
          <cell r="H72" t="str">
            <v>OADM</v>
          </cell>
          <cell r="I72" t="str">
            <v>IRC</v>
          </cell>
          <cell r="J72" t="str">
            <v>PC</v>
          </cell>
          <cell r="K72">
            <v>3</v>
          </cell>
          <cell r="L72">
            <v>20</v>
          </cell>
        </row>
        <row r="73">
          <cell r="C73" t="str">
            <v>Inverseur EL de reservoir</v>
          </cell>
          <cell r="D73" t="str">
            <v>77720-60110</v>
          </cell>
          <cell r="E73" t="str">
            <v>LAND CRUISER</v>
          </cell>
          <cell r="F73" t="str">
            <v>C2</v>
          </cell>
          <cell r="G73" t="str">
            <v>U1000</v>
          </cell>
          <cell r="H73" t="str">
            <v>OADM</v>
          </cell>
          <cell r="I73" t="str">
            <v>IRC</v>
          </cell>
          <cell r="J73" t="str">
            <v>PC</v>
          </cell>
          <cell r="K73">
            <v>1</v>
          </cell>
          <cell r="L73">
            <v>125</v>
          </cell>
        </row>
        <row r="74">
          <cell r="C74" t="str">
            <v>Cable de frein a main</v>
          </cell>
          <cell r="D74" t="str">
            <v>4641-60840</v>
          </cell>
          <cell r="E74" t="str">
            <v>LAND CRUISER</v>
          </cell>
          <cell r="F74" t="str">
            <v>C2</v>
          </cell>
          <cell r="G74" t="str">
            <v>U1000</v>
          </cell>
          <cell r="H74" t="str">
            <v>OADM</v>
          </cell>
          <cell r="I74" t="str">
            <v>IRC</v>
          </cell>
          <cell r="J74" t="str">
            <v>PC</v>
          </cell>
          <cell r="K74">
            <v>2</v>
          </cell>
          <cell r="L74">
            <v>75</v>
          </cell>
        </row>
        <row r="75">
          <cell r="C75" t="str">
            <v>Filtre a gasoil</v>
          </cell>
          <cell r="D75" t="str">
            <v>23390-51020</v>
          </cell>
          <cell r="E75" t="str">
            <v>LAND CRUISER</v>
          </cell>
          <cell r="F75" t="str">
            <v>C2</v>
          </cell>
          <cell r="G75" t="str">
            <v>U1000</v>
          </cell>
          <cell r="H75" t="str">
            <v>OADM</v>
          </cell>
          <cell r="I75" t="str">
            <v>IRC</v>
          </cell>
          <cell r="J75" t="str">
            <v>PC</v>
          </cell>
          <cell r="K75">
            <v>0</v>
          </cell>
          <cell r="L75">
            <v>35</v>
          </cell>
        </row>
        <row r="76">
          <cell r="C76" t="str">
            <v>CTC de ressort arriere</v>
          </cell>
          <cell r="D76" t="str">
            <v>90389-18002</v>
          </cell>
          <cell r="E76" t="str">
            <v>LAND CRUISER</v>
          </cell>
          <cell r="F76" t="str">
            <v>C2</v>
          </cell>
          <cell r="G76" t="str">
            <v>U1000</v>
          </cell>
          <cell r="H76" t="str">
            <v>OADM</v>
          </cell>
          <cell r="I76" t="str">
            <v>IRC</v>
          </cell>
          <cell r="J76" t="str">
            <v>PC</v>
          </cell>
          <cell r="K76">
            <v>52</v>
          </cell>
          <cell r="L76">
            <v>4</v>
          </cell>
        </row>
        <row r="77">
          <cell r="C77" t="str">
            <v>Bourrage de pignon d'attaque pont arriere</v>
          </cell>
          <cell r="D77" t="str">
            <v>90311-38066</v>
          </cell>
          <cell r="E77" t="str">
            <v>LAND CRUISER</v>
          </cell>
          <cell r="F77" t="str">
            <v>C2</v>
          </cell>
          <cell r="G77" t="str">
            <v>U1000</v>
          </cell>
          <cell r="H77" t="str">
            <v>OADM</v>
          </cell>
          <cell r="I77" t="str">
            <v>IRC</v>
          </cell>
          <cell r="J77" t="str">
            <v>PC</v>
          </cell>
          <cell r="K77">
            <v>0</v>
          </cell>
          <cell r="L77">
            <v>20</v>
          </cell>
        </row>
        <row r="78">
          <cell r="C78" t="str">
            <v xml:space="preserve">Bourrage de trompete pont arriere </v>
          </cell>
          <cell r="D78" t="str">
            <v>90310-36003</v>
          </cell>
          <cell r="E78" t="str">
            <v>LAND CRUISER</v>
          </cell>
          <cell r="F78" t="str">
            <v>C2</v>
          </cell>
          <cell r="G78" t="str">
            <v>U1000</v>
          </cell>
          <cell r="H78" t="str">
            <v>OADM</v>
          </cell>
          <cell r="I78" t="str">
            <v>IRC</v>
          </cell>
          <cell r="J78" t="str">
            <v>PC</v>
          </cell>
          <cell r="K78">
            <v>0</v>
          </cell>
          <cell r="L78">
            <v>12.5</v>
          </cell>
        </row>
        <row r="79">
          <cell r="C79" t="str">
            <v>Bourrage de trompete pont avant</v>
          </cell>
          <cell r="D79" t="str">
            <v>90310-35010</v>
          </cell>
          <cell r="E79" t="str">
            <v>LAND CRUISER</v>
          </cell>
          <cell r="F79" t="str">
            <v>C2</v>
          </cell>
          <cell r="G79" t="str">
            <v>U1000</v>
          </cell>
          <cell r="H79" t="str">
            <v>OADM</v>
          </cell>
          <cell r="I79" t="str">
            <v>IRC</v>
          </cell>
          <cell r="J79" t="str">
            <v>PC</v>
          </cell>
          <cell r="K79">
            <v>0</v>
          </cell>
          <cell r="L79">
            <v>12.5</v>
          </cell>
        </row>
        <row r="80">
          <cell r="C80" t="str">
            <v>Roulement de fusee</v>
          </cell>
          <cell r="E80" t="str">
            <v>LAND CRUISER</v>
          </cell>
          <cell r="F80" t="str">
            <v>C2</v>
          </cell>
          <cell r="G80" t="str">
            <v>U1000</v>
          </cell>
          <cell r="H80" t="str">
            <v>OADM</v>
          </cell>
          <cell r="I80" t="str">
            <v>IRC</v>
          </cell>
          <cell r="J80" t="str">
            <v>PC</v>
          </cell>
          <cell r="K80">
            <v>0</v>
          </cell>
          <cell r="L80">
            <v>15</v>
          </cell>
        </row>
        <row r="81">
          <cell r="C81" t="str">
            <v>Kit bourrage flasque avant</v>
          </cell>
          <cell r="D81" t="str">
            <v>04434-60051</v>
          </cell>
          <cell r="E81" t="str">
            <v>LAND CRUISER</v>
          </cell>
          <cell r="F81" t="str">
            <v>C2</v>
          </cell>
          <cell r="G81" t="str">
            <v>U1000</v>
          </cell>
          <cell r="H81" t="str">
            <v>OADM</v>
          </cell>
          <cell r="I81" t="str">
            <v>IRC</v>
          </cell>
          <cell r="J81" t="str">
            <v>PC</v>
          </cell>
          <cell r="K81">
            <v>6</v>
          </cell>
          <cell r="L81">
            <v>35</v>
          </cell>
        </row>
        <row r="82">
          <cell r="C82" t="str">
            <v>Silent bloc bras arriere</v>
          </cell>
          <cell r="D82" t="str">
            <v>48702-60040</v>
          </cell>
          <cell r="E82" t="str">
            <v>LAND CRUISER</v>
          </cell>
          <cell r="F82" t="str">
            <v>C2</v>
          </cell>
          <cell r="G82" t="str">
            <v>U1000</v>
          </cell>
          <cell r="H82" t="str">
            <v>OADM</v>
          </cell>
          <cell r="I82" t="str">
            <v>IRC</v>
          </cell>
          <cell r="J82" t="str">
            <v>PC</v>
          </cell>
          <cell r="K82">
            <v>4</v>
          </cell>
          <cell r="L82">
            <v>30</v>
          </cell>
        </row>
        <row r="83">
          <cell r="C83" t="str">
            <v>Bielette de stabilisateur avant</v>
          </cell>
          <cell r="D83" t="str">
            <v>48802-60050</v>
          </cell>
          <cell r="E83" t="str">
            <v>LAND CRUISER</v>
          </cell>
          <cell r="F83" t="str">
            <v>C2</v>
          </cell>
          <cell r="G83" t="str">
            <v>U1000</v>
          </cell>
          <cell r="H83" t="str">
            <v>OADM</v>
          </cell>
          <cell r="I83" t="str">
            <v>IRC</v>
          </cell>
          <cell r="J83" t="str">
            <v>PC</v>
          </cell>
          <cell r="K83">
            <v>0</v>
          </cell>
          <cell r="L83">
            <v>60</v>
          </cell>
        </row>
        <row r="84">
          <cell r="C84" t="str">
            <v>Filtre decanteur</v>
          </cell>
          <cell r="D84" t="str">
            <v>04234-68010</v>
          </cell>
          <cell r="E84" t="str">
            <v>LAND CRUISER</v>
          </cell>
          <cell r="F84" t="str">
            <v>C2</v>
          </cell>
          <cell r="G84" t="str">
            <v>U1000</v>
          </cell>
          <cell r="H84" t="str">
            <v>OADM</v>
          </cell>
          <cell r="I84" t="str">
            <v>IRC</v>
          </cell>
          <cell r="J84" t="str">
            <v>PC</v>
          </cell>
          <cell r="K84">
            <v>30</v>
          </cell>
          <cell r="L84">
            <v>10</v>
          </cell>
        </row>
        <row r="85">
          <cell r="C85" t="str">
            <v>Klaxon</v>
          </cell>
          <cell r="D85" t="str">
            <v>12V</v>
          </cell>
          <cell r="E85" t="str">
            <v>LAND CRUISER</v>
          </cell>
          <cell r="F85" t="str">
            <v>C2</v>
          </cell>
          <cell r="G85" t="str">
            <v>U1000</v>
          </cell>
          <cell r="H85" t="str">
            <v>OADM</v>
          </cell>
          <cell r="I85" t="str">
            <v>IRC</v>
          </cell>
          <cell r="J85" t="str">
            <v>paires</v>
          </cell>
          <cell r="K85" t="str">
            <v>1.5</v>
          </cell>
          <cell r="L85">
            <v>30</v>
          </cell>
        </row>
        <row r="86">
          <cell r="C86" t="str">
            <v>CTC extremite stab arriere</v>
          </cell>
          <cell r="D86" t="str">
            <v>90385-11021</v>
          </cell>
          <cell r="E86" t="str">
            <v>LAND CRUISER</v>
          </cell>
          <cell r="F86" t="str">
            <v>C2</v>
          </cell>
          <cell r="G86" t="str">
            <v>U1000</v>
          </cell>
          <cell r="H86" t="str">
            <v>OADM</v>
          </cell>
          <cell r="I86" t="str">
            <v>IRC</v>
          </cell>
          <cell r="J86" t="str">
            <v>PC</v>
          </cell>
          <cell r="K86">
            <v>52</v>
          </cell>
          <cell r="L86">
            <v>5</v>
          </cell>
        </row>
        <row r="87">
          <cell r="C87" t="str">
            <v>CTC extremite stab avant</v>
          </cell>
          <cell r="D87" t="str">
            <v>90385-13009</v>
          </cell>
          <cell r="E87" t="str">
            <v>LAND CRUISER</v>
          </cell>
          <cell r="F87" t="str">
            <v>C2</v>
          </cell>
          <cell r="G87" t="str">
            <v>U1000</v>
          </cell>
          <cell r="H87" t="str">
            <v>OADM</v>
          </cell>
          <cell r="I87" t="str">
            <v>IRC</v>
          </cell>
          <cell r="J87" t="str">
            <v>PC</v>
          </cell>
          <cell r="K87">
            <v>52</v>
          </cell>
          <cell r="L87">
            <v>5</v>
          </cell>
        </row>
        <row r="88">
          <cell r="C88" t="str">
            <v>Disque d'embrayage</v>
          </cell>
          <cell r="D88" t="str">
            <v>31250-60430</v>
          </cell>
          <cell r="E88" t="str">
            <v>LAND CRUISER</v>
          </cell>
          <cell r="F88" t="str">
            <v>C2</v>
          </cell>
          <cell r="G88" t="str">
            <v>U1000</v>
          </cell>
          <cell r="H88" t="str">
            <v>OADM</v>
          </cell>
          <cell r="I88" t="str">
            <v>IRC</v>
          </cell>
          <cell r="J88" t="str">
            <v>PC</v>
          </cell>
          <cell r="K88">
            <v>2</v>
          </cell>
          <cell r="L88">
            <v>70</v>
          </cell>
        </row>
        <row r="89">
          <cell r="C89" t="str">
            <v>Rotule de direction</v>
          </cell>
          <cell r="D89" t="str">
            <v>45045-69125</v>
          </cell>
          <cell r="E89" t="str">
            <v>LAND CRUISER</v>
          </cell>
          <cell r="F89" t="str">
            <v>C2</v>
          </cell>
          <cell r="G89" t="str">
            <v>U1000</v>
          </cell>
          <cell r="H89" t="str">
            <v>OADM</v>
          </cell>
          <cell r="I89" t="str">
            <v>IRC</v>
          </cell>
          <cell r="J89" t="str">
            <v>PC</v>
          </cell>
          <cell r="K89">
            <v>2</v>
          </cell>
          <cell r="L89">
            <v>50</v>
          </cell>
        </row>
        <row r="90">
          <cell r="C90" t="str">
            <v>Gougeon de roue avant</v>
          </cell>
          <cell r="D90" t="str">
            <v>90942-02077</v>
          </cell>
          <cell r="E90" t="str">
            <v>LAND CRUISER</v>
          </cell>
          <cell r="F90" t="str">
            <v>C2</v>
          </cell>
          <cell r="G90" t="str">
            <v>U1000</v>
          </cell>
          <cell r="H90" t="str">
            <v>OADM</v>
          </cell>
          <cell r="I90" t="str">
            <v>IRC</v>
          </cell>
          <cell r="J90" t="str">
            <v>PC</v>
          </cell>
          <cell r="K90">
            <v>15</v>
          </cell>
          <cell r="L90">
            <v>5</v>
          </cell>
        </row>
        <row r="91">
          <cell r="C91" t="str">
            <v>Moyeu de roue libre Lock</v>
          </cell>
          <cell r="D91" t="str">
            <v>43530-60130</v>
          </cell>
          <cell r="E91" t="str">
            <v>LAND CRUISER</v>
          </cell>
          <cell r="F91" t="str">
            <v>C2</v>
          </cell>
          <cell r="G91" t="str">
            <v>U1000</v>
          </cell>
          <cell r="H91" t="str">
            <v>OADM</v>
          </cell>
          <cell r="I91" t="str">
            <v>IRC</v>
          </cell>
          <cell r="J91" t="str">
            <v>PC</v>
          </cell>
          <cell r="K91">
            <v>7</v>
          </cell>
          <cell r="L91">
            <v>120</v>
          </cell>
        </row>
        <row r="92">
          <cell r="C92" t="str">
            <v xml:space="preserve">Batterie  </v>
          </cell>
          <cell r="D92" t="str">
            <v>12V70/75</v>
          </cell>
          <cell r="E92" t="str">
            <v>LAND CRUISER</v>
          </cell>
          <cell r="F92" t="str">
            <v>C2</v>
          </cell>
          <cell r="G92" t="str">
            <v>U1000</v>
          </cell>
          <cell r="H92" t="str">
            <v>OADM</v>
          </cell>
          <cell r="I92" t="str">
            <v>IRC</v>
          </cell>
          <cell r="J92" t="str">
            <v>PC</v>
          </cell>
          <cell r="K92">
            <v>8</v>
          </cell>
          <cell r="L92">
            <v>110</v>
          </cell>
        </row>
        <row r="93">
          <cell r="C93" t="str">
            <v>Plaquette de frein</v>
          </cell>
          <cell r="D93" t="str">
            <v>04465-60170</v>
          </cell>
          <cell r="E93" t="str">
            <v>LAND CRUISER</v>
          </cell>
          <cell r="F93" t="str">
            <v>C2</v>
          </cell>
          <cell r="G93" t="str">
            <v>U1000</v>
          </cell>
          <cell r="H93" t="str">
            <v>OADM</v>
          </cell>
          <cell r="I93" t="str">
            <v>IRC</v>
          </cell>
          <cell r="J93" t="str">
            <v>PC</v>
          </cell>
          <cell r="K93">
            <v>20</v>
          </cell>
          <cell r="L93">
            <v>70</v>
          </cell>
        </row>
        <row r="94">
          <cell r="C94" t="str">
            <v>Silent bloc bras tirant</v>
          </cell>
          <cell r="D94" t="str">
            <v>48061-60010</v>
          </cell>
          <cell r="E94" t="str">
            <v>LAND CRUISER</v>
          </cell>
          <cell r="F94" t="str">
            <v>C2</v>
          </cell>
          <cell r="G94" t="str">
            <v>U1000</v>
          </cell>
          <cell r="H94" t="str">
            <v>OADM</v>
          </cell>
          <cell r="I94" t="str">
            <v>IRC</v>
          </cell>
          <cell r="J94" t="str">
            <v>PC</v>
          </cell>
          <cell r="K94">
            <v>4</v>
          </cell>
          <cell r="L94">
            <v>30</v>
          </cell>
        </row>
        <row r="95">
          <cell r="C95" t="str">
            <v>Silent bloc bras tirant</v>
          </cell>
          <cell r="D95" t="str">
            <v>48702-60050</v>
          </cell>
          <cell r="E95" t="str">
            <v>LAND CRUISER</v>
          </cell>
          <cell r="F95" t="str">
            <v>C2</v>
          </cell>
          <cell r="G95" t="str">
            <v>U1000</v>
          </cell>
          <cell r="H95" t="str">
            <v>OADM</v>
          </cell>
          <cell r="I95" t="str">
            <v>IRC</v>
          </cell>
          <cell r="J95" t="str">
            <v>PC</v>
          </cell>
          <cell r="K95">
            <v>4</v>
          </cell>
          <cell r="L95">
            <v>30</v>
          </cell>
        </row>
        <row r="96">
          <cell r="C96" t="str">
            <v>Rotule de direction</v>
          </cell>
          <cell r="D96" t="str">
            <v>45045-69065</v>
          </cell>
          <cell r="E96" t="str">
            <v>LAND CRUISER</v>
          </cell>
          <cell r="F96" t="str">
            <v>C2</v>
          </cell>
          <cell r="G96" t="str">
            <v>U1000</v>
          </cell>
          <cell r="H96" t="str">
            <v>OADM</v>
          </cell>
          <cell r="I96" t="str">
            <v>IRC</v>
          </cell>
          <cell r="J96" t="str">
            <v>PC</v>
          </cell>
          <cell r="K96">
            <v>2</v>
          </cell>
          <cell r="L96">
            <v>50</v>
          </cell>
        </row>
        <row r="97">
          <cell r="C97" t="str">
            <v>Rotule de la barre de direction</v>
          </cell>
          <cell r="D97" t="str">
            <v>45046-69135/45047-69085</v>
          </cell>
          <cell r="E97" t="str">
            <v>LAND CRUISER</v>
          </cell>
          <cell r="F97" t="str">
            <v>C2</v>
          </cell>
          <cell r="G97" t="str">
            <v>U1000</v>
          </cell>
          <cell r="H97" t="str">
            <v>OADM</v>
          </cell>
          <cell r="I97" t="str">
            <v>IRC</v>
          </cell>
          <cell r="J97" t="str">
            <v>PC</v>
          </cell>
          <cell r="K97">
            <v>2</v>
          </cell>
          <cell r="L97">
            <v>50</v>
          </cell>
        </row>
        <row r="98">
          <cell r="C98" t="str">
            <v>Flasheur</v>
          </cell>
          <cell r="D98" t="str">
            <v>12V</v>
          </cell>
          <cell r="E98" t="str">
            <v>LAND CRUISER</v>
          </cell>
          <cell r="F98" t="str">
            <v>C2</v>
          </cell>
          <cell r="G98" t="str">
            <v>U1000</v>
          </cell>
          <cell r="H98" t="str">
            <v>OADM</v>
          </cell>
          <cell r="I98" t="str">
            <v>IRC</v>
          </cell>
          <cell r="J98" t="str">
            <v>PC</v>
          </cell>
          <cell r="K98">
            <v>4</v>
          </cell>
          <cell r="L98">
            <v>30</v>
          </cell>
        </row>
        <row r="99">
          <cell r="C99" t="str">
            <v>Filtre a gasoil</v>
          </cell>
          <cell r="D99" t="str">
            <v>23303-6410</v>
          </cell>
          <cell r="E99" t="str">
            <v>LAND CRUISER</v>
          </cell>
          <cell r="F99" t="str">
            <v>C2</v>
          </cell>
          <cell r="G99" t="str">
            <v>U1000</v>
          </cell>
          <cell r="H99" t="str">
            <v>OADM</v>
          </cell>
          <cell r="I99" t="str">
            <v>IRC</v>
          </cell>
          <cell r="J99" t="str">
            <v>PC</v>
          </cell>
          <cell r="K99">
            <v>2</v>
          </cell>
          <cell r="L99">
            <v>10</v>
          </cell>
        </row>
        <row r="100">
          <cell r="C100" t="str">
            <v>Filtre a huile</v>
          </cell>
          <cell r="D100" t="str">
            <v>90915-30002</v>
          </cell>
          <cell r="E100" t="str">
            <v>LAND CRUISER</v>
          </cell>
          <cell r="F100" t="str">
            <v>C2</v>
          </cell>
          <cell r="G100" t="str">
            <v>U1000</v>
          </cell>
          <cell r="H100" t="str">
            <v>OADM</v>
          </cell>
          <cell r="I100" t="str">
            <v>IRC</v>
          </cell>
          <cell r="J100" t="str">
            <v>PC</v>
          </cell>
          <cell r="K100">
            <v>30</v>
          </cell>
          <cell r="L100">
            <v>10</v>
          </cell>
        </row>
        <row r="101">
          <cell r="C101" t="str">
            <v>Croisillon de cardan arriere</v>
          </cell>
          <cell r="D101" t="str">
            <v>04371-36030</v>
          </cell>
          <cell r="E101" t="str">
            <v>LAND CRUISER</v>
          </cell>
          <cell r="F101" t="str">
            <v>C2</v>
          </cell>
          <cell r="G101" t="str">
            <v>U1000</v>
          </cell>
          <cell r="H101" t="str">
            <v>OADM</v>
          </cell>
          <cell r="I101" t="str">
            <v>IRC</v>
          </cell>
          <cell r="J101" t="str">
            <v>PC</v>
          </cell>
          <cell r="K101">
            <v>2</v>
          </cell>
          <cell r="L101">
            <v>50</v>
          </cell>
        </row>
        <row r="102">
          <cell r="C102" t="str">
            <v>Croisillon de cardan avant</v>
          </cell>
          <cell r="D102" t="str">
            <v>04371-60060</v>
          </cell>
          <cell r="E102" t="str">
            <v>LAND CRUISER</v>
          </cell>
          <cell r="F102" t="str">
            <v>C2</v>
          </cell>
          <cell r="G102" t="str">
            <v>U1000</v>
          </cell>
          <cell r="H102" t="str">
            <v>OADM</v>
          </cell>
          <cell r="I102" t="str">
            <v>IRC</v>
          </cell>
          <cell r="J102" t="str">
            <v>PC</v>
          </cell>
          <cell r="K102">
            <v>0</v>
          </cell>
          <cell r="L102">
            <v>50</v>
          </cell>
        </row>
        <row r="103">
          <cell r="C103" t="str">
            <v>Tige de commande</v>
          </cell>
          <cell r="E103" t="str">
            <v>moto</v>
          </cell>
          <cell r="F103" t="str">
            <v>C2</v>
          </cell>
          <cell r="G103" t="str">
            <v>U1000</v>
          </cell>
          <cell r="H103" t="str">
            <v>OADM</v>
          </cell>
          <cell r="I103" t="str">
            <v>IRC</v>
          </cell>
          <cell r="J103" t="str">
            <v>PC</v>
          </cell>
          <cell r="K103">
            <v>1</v>
          </cell>
          <cell r="L103">
            <v>20</v>
          </cell>
        </row>
        <row r="104">
          <cell r="C104" t="str">
            <v>Courroie de compresseur BELT STD</v>
          </cell>
          <cell r="D104" t="str">
            <v>99332-11260</v>
          </cell>
          <cell r="E104" t="str">
            <v>LAND CRUISER</v>
          </cell>
          <cell r="F104" t="str">
            <v>C2</v>
          </cell>
          <cell r="G104" t="str">
            <v>U1000</v>
          </cell>
          <cell r="H104" t="str">
            <v>OADM</v>
          </cell>
          <cell r="I104" t="str">
            <v>IRC</v>
          </cell>
          <cell r="J104" t="str">
            <v>PC</v>
          </cell>
          <cell r="K104">
            <v>1</v>
          </cell>
          <cell r="L104">
            <v>30</v>
          </cell>
        </row>
        <row r="105">
          <cell r="C105" t="str">
            <v>Cable de frein a main</v>
          </cell>
          <cell r="D105" t="str">
            <v>46420-60030</v>
          </cell>
          <cell r="E105" t="str">
            <v>LAND CRUISER</v>
          </cell>
          <cell r="F105" t="str">
            <v>C2</v>
          </cell>
          <cell r="G105" t="str">
            <v>U1000</v>
          </cell>
          <cell r="H105" t="str">
            <v>OADM</v>
          </cell>
          <cell r="I105" t="str">
            <v>IRC</v>
          </cell>
          <cell r="J105" t="str">
            <v>PC</v>
          </cell>
          <cell r="K105">
            <v>2</v>
          </cell>
          <cell r="L105">
            <v>75</v>
          </cell>
        </row>
        <row r="106">
          <cell r="C106" t="str">
            <v>Flexible de frein avant</v>
          </cell>
          <cell r="D106" t="str">
            <v>90947-02B48</v>
          </cell>
          <cell r="E106" t="str">
            <v>LAND CRUISER</v>
          </cell>
          <cell r="F106" t="str">
            <v>C2</v>
          </cell>
          <cell r="G106" t="str">
            <v>U1000</v>
          </cell>
          <cell r="H106" t="str">
            <v>OADM</v>
          </cell>
          <cell r="I106" t="str">
            <v>IRC</v>
          </cell>
          <cell r="J106" t="str">
            <v>PC</v>
          </cell>
          <cell r="K106">
            <v>5</v>
          </cell>
          <cell r="L106">
            <v>20</v>
          </cell>
        </row>
        <row r="107">
          <cell r="C107" t="str">
            <v>Amortisseur avant</v>
          </cell>
          <cell r="D107" t="str">
            <v>48511-69569</v>
          </cell>
          <cell r="E107" t="str">
            <v>LAND CRUISER</v>
          </cell>
          <cell r="F107" t="str">
            <v>C2</v>
          </cell>
          <cell r="G107" t="str">
            <v>U1000</v>
          </cell>
          <cell r="H107" t="str">
            <v>OADM</v>
          </cell>
          <cell r="I107" t="str">
            <v>IRC</v>
          </cell>
          <cell r="J107" t="str">
            <v>PC</v>
          </cell>
          <cell r="K107">
            <v>0</v>
          </cell>
          <cell r="L107">
            <v>45</v>
          </cell>
        </row>
        <row r="108">
          <cell r="C108" t="str">
            <v>Plateau d'embrayage</v>
          </cell>
          <cell r="D108" t="str">
            <v>90311-41009</v>
          </cell>
          <cell r="E108" t="str">
            <v>LAND CRUISER</v>
          </cell>
          <cell r="F108" t="str">
            <v>C2</v>
          </cell>
          <cell r="G108" t="str">
            <v>U1000</v>
          </cell>
          <cell r="H108" t="str">
            <v>OADM</v>
          </cell>
          <cell r="I108" t="str">
            <v>IRC</v>
          </cell>
          <cell r="J108" t="str">
            <v>PC</v>
          </cell>
          <cell r="K108">
            <v>1</v>
          </cell>
          <cell r="L108">
            <v>175</v>
          </cell>
        </row>
        <row r="109">
          <cell r="C109" t="str">
            <v>Retroviseur latteral</v>
          </cell>
          <cell r="D109" t="str">
            <v>87910-60860</v>
          </cell>
          <cell r="E109" t="str">
            <v>LAND CRUISER</v>
          </cell>
          <cell r="F109" t="str">
            <v>C2</v>
          </cell>
          <cell r="G109" t="str">
            <v>U1000</v>
          </cell>
          <cell r="H109" t="str">
            <v>OADM</v>
          </cell>
          <cell r="I109" t="str">
            <v>IRC</v>
          </cell>
          <cell r="J109" t="str">
            <v>PC</v>
          </cell>
          <cell r="K109">
            <v>1</v>
          </cell>
          <cell r="L109">
            <v>50</v>
          </cell>
        </row>
        <row r="110">
          <cell r="C110" t="str">
            <v>Casque pour moto</v>
          </cell>
          <cell r="E110" t="str">
            <v>moto</v>
          </cell>
          <cell r="F110" t="str">
            <v>C2</v>
          </cell>
          <cell r="G110" t="str">
            <v>U1000</v>
          </cell>
          <cell r="H110" t="str">
            <v>OADM</v>
          </cell>
          <cell r="I110" t="str">
            <v>IRC</v>
          </cell>
          <cell r="J110" t="str">
            <v>pc</v>
          </cell>
          <cell r="K110">
            <v>0</v>
          </cell>
          <cell r="L110">
            <v>28</v>
          </cell>
        </row>
        <row r="111">
          <cell r="C111" t="str">
            <v>Relais de demarrage 12V</v>
          </cell>
          <cell r="D111" t="str">
            <v>28300-54110</v>
          </cell>
          <cell r="E111" t="str">
            <v>LAND CRUISER</v>
          </cell>
          <cell r="F111" t="str">
            <v>C2</v>
          </cell>
          <cell r="G111" t="str">
            <v>U1000</v>
          </cell>
          <cell r="H111" t="str">
            <v>OADM</v>
          </cell>
          <cell r="I111" t="str">
            <v>IRC</v>
          </cell>
          <cell r="J111" t="str">
            <v>PC</v>
          </cell>
          <cell r="K111">
            <v>3</v>
          </cell>
          <cell r="L111">
            <v>80</v>
          </cell>
        </row>
        <row r="112">
          <cell r="C112" t="str">
            <v>Roulement arbre primaire</v>
          </cell>
          <cell r="D112" t="str">
            <v>90363-12010</v>
          </cell>
          <cell r="E112" t="str">
            <v>LAND CRUISER</v>
          </cell>
          <cell r="F112" t="str">
            <v>C2</v>
          </cell>
          <cell r="G112" t="str">
            <v>U1000</v>
          </cell>
          <cell r="H112" t="str">
            <v>OADM</v>
          </cell>
          <cell r="I112" t="str">
            <v>IRC</v>
          </cell>
          <cell r="J112" t="str">
            <v>PC</v>
          </cell>
          <cell r="K112">
            <v>3</v>
          </cell>
          <cell r="L112">
            <v>35</v>
          </cell>
        </row>
        <row r="113">
          <cell r="C113" t="str">
            <v>Courroie PIX A26</v>
          </cell>
          <cell r="E113" t="str">
            <v>POMPE A GASOIL</v>
          </cell>
          <cell r="F113" t="str">
            <v>C2</v>
          </cell>
          <cell r="G113" t="str">
            <v>DF045</v>
          </cell>
          <cell r="H113" t="str">
            <v>OADM</v>
          </cell>
          <cell r="I113" t="str">
            <v>DFID</v>
          </cell>
          <cell r="J113" t="str">
            <v>PC</v>
          </cell>
          <cell r="K113">
            <v>4</v>
          </cell>
          <cell r="L113">
            <v>10</v>
          </cell>
        </row>
        <row r="114">
          <cell r="C114" t="str">
            <v>Feuille de liege</v>
          </cell>
          <cell r="E114" t="str">
            <v>POMPE A GASOIL</v>
          </cell>
          <cell r="F114" t="str">
            <v>C2</v>
          </cell>
          <cell r="G114" t="str">
            <v>GX594</v>
          </cell>
          <cell r="H114" t="str">
            <v>OADM</v>
          </cell>
          <cell r="I114" t="str">
            <v>UNICEF</v>
          </cell>
          <cell r="J114" t="str">
            <v>PC</v>
          </cell>
          <cell r="K114">
            <v>1</v>
          </cell>
          <cell r="L114">
            <v>50</v>
          </cell>
        </row>
        <row r="115">
          <cell r="C115" t="str">
            <v>Relais de prechauffage 12V</v>
          </cell>
          <cell r="E115" t="str">
            <v>LAND CRUISER</v>
          </cell>
          <cell r="F115" t="str">
            <v>C2</v>
          </cell>
          <cell r="G115" t="str">
            <v>U1000</v>
          </cell>
          <cell r="H115" t="str">
            <v>OADM</v>
          </cell>
          <cell r="I115" t="str">
            <v>IRC</v>
          </cell>
          <cell r="J115" t="str">
            <v>PC</v>
          </cell>
          <cell r="K115">
            <v>1</v>
          </cell>
          <cell r="L115">
            <v>75</v>
          </cell>
        </row>
        <row r="116">
          <cell r="C116" t="str">
            <v>Relais de prechauffage 12V</v>
          </cell>
          <cell r="E116" t="str">
            <v>LAND CRUISER</v>
          </cell>
          <cell r="F116" t="str">
            <v>C2</v>
          </cell>
          <cell r="G116" t="str">
            <v>U1000</v>
          </cell>
          <cell r="H116" t="str">
            <v>OADM</v>
          </cell>
          <cell r="I116" t="str">
            <v>IRC</v>
          </cell>
          <cell r="J116" t="str">
            <v>PC</v>
          </cell>
          <cell r="K116">
            <v>3</v>
          </cell>
          <cell r="L116">
            <v>100</v>
          </cell>
        </row>
        <row r="117">
          <cell r="C117" t="str">
            <v>Flexible de frein arriere</v>
          </cell>
          <cell r="D117" t="str">
            <v>90947-02B52</v>
          </cell>
          <cell r="E117" t="str">
            <v>LAND CRUISER</v>
          </cell>
          <cell r="F117" t="str">
            <v>C2</v>
          </cell>
          <cell r="G117" t="str">
            <v>U1000</v>
          </cell>
          <cell r="H117" t="str">
            <v>OADM</v>
          </cell>
          <cell r="I117" t="str">
            <v>IRC</v>
          </cell>
          <cell r="J117" t="str">
            <v>PC</v>
          </cell>
          <cell r="K117">
            <v>5</v>
          </cell>
          <cell r="L117">
            <v>20</v>
          </cell>
        </row>
        <row r="118">
          <cell r="C118" t="str">
            <v>Villebrquin complet</v>
          </cell>
          <cell r="E118" t="str">
            <v>moto</v>
          </cell>
          <cell r="F118" t="str">
            <v>C2</v>
          </cell>
          <cell r="G118" t="str">
            <v>DF040</v>
          </cell>
          <cell r="H118" t="str">
            <v>OADM</v>
          </cell>
          <cell r="I118" t="str">
            <v>DFID</v>
          </cell>
          <cell r="J118" t="str">
            <v>PC</v>
          </cell>
          <cell r="K118">
            <v>0</v>
          </cell>
          <cell r="L118">
            <v>230</v>
          </cell>
        </row>
        <row r="119">
          <cell r="C119" t="str">
            <v>Acide pour batterie</v>
          </cell>
          <cell r="E119" t="str">
            <v>Produit Industriel</v>
          </cell>
          <cell r="F119" t="str">
            <v>C2</v>
          </cell>
          <cell r="G119" t="str">
            <v>U1000</v>
          </cell>
          <cell r="H119" t="str">
            <v>OADM</v>
          </cell>
          <cell r="I119" t="str">
            <v>IRC</v>
          </cell>
          <cell r="J119" t="str">
            <v>Litre</v>
          </cell>
          <cell r="K119">
            <v>2</v>
          </cell>
          <cell r="L119">
            <v>3.5</v>
          </cell>
        </row>
        <row r="120">
          <cell r="C120" t="str">
            <v>Relais de traction 12V</v>
          </cell>
          <cell r="E120" t="str">
            <v>LAND CRUISER</v>
          </cell>
          <cell r="F120" t="str">
            <v>C2</v>
          </cell>
          <cell r="G120" t="str">
            <v>U1000</v>
          </cell>
          <cell r="H120" t="str">
            <v>OADM</v>
          </cell>
          <cell r="I120" t="str">
            <v>IRC</v>
          </cell>
          <cell r="J120" t="str">
            <v>pc</v>
          </cell>
          <cell r="K120">
            <v>1</v>
          </cell>
          <cell r="L120">
            <v>30</v>
          </cell>
        </row>
        <row r="121">
          <cell r="C121" t="str">
            <v>Feu rouge</v>
          </cell>
          <cell r="E121" t="str">
            <v>AG100/DT</v>
          </cell>
          <cell r="F121" t="str">
            <v>C2</v>
          </cell>
          <cell r="G121" t="str">
            <v>U1000</v>
          </cell>
          <cell r="H121" t="str">
            <v>OADM</v>
          </cell>
          <cell r="I121" t="str">
            <v>IRC</v>
          </cell>
          <cell r="J121" t="str">
            <v>PC</v>
          </cell>
          <cell r="K121">
            <v>2</v>
          </cell>
          <cell r="L121">
            <v>15</v>
          </cell>
        </row>
        <row r="122">
          <cell r="C122" t="str">
            <v>Differentiel de pont arriere</v>
          </cell>
          <cell r="E122" t="str">
            <v>LAND CRUISER</v>
          </cell>
          <cell r="F122" t="str">
            <v>C2</v>
          </cell>
          <cell r="G122" t="str">
            <v>GX572</v>
          </cell>
          <cell r="H122" t="str">
            <v>OADM</v>
          </cell>
          <cell r="I122" t="str">
            <v>UNICEF</v>
          </cell>
          <cell r="J122" t="str">
            <v>PC</v>
          </cell>
          <cell r="K122">
            <v>0</v>
          </cell>
          <cell r="L122">
            <v>1800</v>
          </cell>
        </row>
        <row r="123">
          <cell r="C123" t="str">
            <v>Maitre cylindre de frein</v>
          </cell>
          <cell r="D123" t="str">
            <v>47201-60831</v>
          </cell>
          <cell r="E123" t="str">
            <v>LAND CRUISER</v>
          </cell>
          <cell r="F123" t="str">
            <v>C2</v>
          </cell>
          <cell r="G123" t="str">
            <v>U1000</v>
          </cell>
          <cell r="H123" t="str">
            <v>OADM</v>
          </cell>
          <cell r="I123" t="str">
            <v>IRC</v>
          </cell>
          <cell r="J123" t="str">
            <v>PC</v>
          </cell>
          <cell r="K123">
            <v>2</v>
          </cell>
          <cell r="L123">
            <v>190</v>
          </cell>
        </row>
        <row r="124">
          <cell r="C124" t="str">
            <v>Bouchon de radiateur</v>
          </cell>
          <cell r="D124" t="str">
            <v>16401-54750</v>
          </cell>
          <cell r="E124" t="str">
            <v>LAND CRUISER</v>
          </cell>
          <cell r="F124" t="str">
            <v>C2</v>
          </cell>
          <cell r="G124" t="str">
            <v>U1000</v>
          </cell>
          <cell r="H124" t="str">
            <v>OADM</v>
          </cell>
          <cell r="I124" t="str">
            <v>IRC</v>
          </cell>
          <cell r="J124" t="str">
            <v>PC</v>
          </cell>
          <cell r="K124">
            <v>5</v>
          </cell>
          <cell r="L124">
            <v>15</v>
          </cell>
        </row>
        <row r="125">
          <cell r="C125" t="str">
            <v>Amortisseur de direction</v>
          </cell>
          <cell r="D125" t="str">
            <v>45700-69165</v>
          </cell>
          <cell r="E125" t="str">
            <v>LAND CRUISER</v>
          </cell>
          <cell r="F125" t="str">
            <v>C2</v>
          </cell>
          <cell r="G125" t="str">
            <v>U1000</v>
          </cell>
          <cell r="H125" t="str">
            <v>OADM</v>
          </cell>
          <cell r="I125" t="str">
            <v>IRC</v>
          </cell>
          <cell r="J125" t="str">
            <v>PC</v>
          </cell>
          <cell r="K125">
            <v>2</v>
          </cell>
          <cell r="L125">
            <v>80</v>
          </cell>
        </row>
        <row r="126">
          <cell r="C126" t="str">
            <v>Amortisseur de direction</v>
          </cell>
          <cell r="D126" t="str">
            <v>45700-60052</v>
          </cell>
          <cell r="E126" t="str">
            <v>LAND CRUISER</v>
          </cell>
          <cell r="F126" t="str">
            <v>C2</v>
          </cell>
          <cell r="G126" t="str">
            <v>U1000</v>
          </cell>
          <cell r="H126" t="str">
            <v>OADM</v>
          </cell>
          <cell r="I126" t="str">
            <v>IRC</v>
          </cell>
          <cell r="J126" t="str">
            <v>PC</v>
          </cell>
          <cell r="K126">
            <v>1</v>
          </cell>
          <cell r="L126">
            <v>80</v>
          </cell>
        </row>
        <row r="127">
          <cell r="C127" t="str">
            <v>Mano-indicateur de la temperature d'eau</v>
          </cell>
          <cell r="E127" t="str">
            <v>LAND CRUISER</v>
          </cell>
          <cell r="F127" t="str">
            <v>C2</v>
          </cell>
          <cell r="G127" t="str">
            <v>U1000</v>
          </cell>
          <cell r="H127" t="str">
            <v>OADM</v>
          </cell>
          <cell r="I127" t="str">
            <v>IRC</v>
          </cell>
          <cell r="J127" t="str">
            <v>PC</v>
          </cell>
          <cell r="K127">
            <v>1</v>
          </cell>
          <cell r="L127">
            <v>10</v>
          </cell>
        </row>
        <row r="128">
          <cell r="C128" t="str">
            <v>Rotule barre de direction</v>
          </cell>
          <cell r="D128" t="str">
            <v>45046-69135</v>
          </cell>
          <cell r="E128" t="str">
            <v>LAND CRUISER</v>
          </cell>
          <cell r="F128" t="str">
            <v>C2</v>
          </cell>
          <cell r="G128" t="str">
            <v>U1000</v>
          </cell>
          <cell r="H128" t="str">
            <v>OADM</v>
          </cell>
          <cell r="I128" t="str">
            <v>IRC</v>
          </cell>
          <cell r="J128" t="str">
            <v>PC</v>
          </cell>
          <cell r="K128">
            <v>4</v>
          </cell>
          <cell r="L128">
            <v>37.5</v>
          </cell>
        </row>
        <row r="129">
          <cell r="C129" t="str">
            <v>Butee d'ambrayage</v>
          </cell>
          <cell r="D129" t="str">
            <v>31230-60200</v>
          </cell>
          <cell r="E129" t="str">
            <v>LAND CRUISER</v>
          </cell>
          <cell r="F129" t="str">
            <v>C2</v>
          </cell>
          <cell r="G129" t="str">
            <v>U1000</v>
          </cell>
          <cell r="H129" t="str">
            <v>OADM</v>
          </cell>
          <cell r="I129" t="str">
            <v>IRC</v>
          </cell>
          <cell r="J129" t="str">
            <v>PC</v>
          </cell>
          <cell r="K129">
            <v>3</v>
          </cell>
          <cell r="L129">
            <v>75</v>
          </cell>
        </row>
        <row r="130">
          <cell r="C130" t="str">
            <v>Courroie d'alternateur</v>
          </cell>
          <cell r="D130" t="str">
            <v>90916-02452</v>
          </cell>
          <cell r="E130" t="str">
            <v>LAND CRUISER</v>
          </cell>
          <cell r="F130" t="str">
            <v>C2</v>
          </cell>
          <cell r="G130" t="str">
            <v>U1000</v>
          </cell>
          <cell r="H130" t="str">
            <v>OADM</v>
          </cell>
          <cell r="I130" t="str">
            <v>IRC</v>
          </cell>
          <cell r="J130" t="str">
            <v>PC</v>
          </cell>
          <cell r="K130">
            <v>8</v>
          </cell>
          <cell r="L130">
            <v>30</v>
          </cell>
        </row>
        <row r="131">
          <cell r="C131" t="str">
            <v>Courroie de compresseur Belt STD</v>
          </cell>
          <cell r="D131" t="str">
            <v>99332-11260-83</v>
          </cell>
          <cell r="E131" t="str">
            <v>LAND CRUISER</v>
          </cell>
          <cell r="F131" t="str">
            <v>C2</v>
          </cell>
          <cell r="G131" t="str">
            <v>U1000</v>
          </cell>
          <cell r="H131" t="str">
            <v>OADM</v>
          </cell>
          <cell r="I131" t="str">
            <v>IRC</v>
          </cell>
          <cell r="J131" t="str">
            <v>PC</v>
          </cell>
          <cell r="K131">
            <v>2</v>
          </cell>
          <cell r="L131">
            <v>27</v>
          </cell>
        </row>
        <row r="132">
          <cell r="C132" t="str">
            <v>Casque pour moto</v>
          </cell>
          <cell r="E132" t="str">
            <v>moto</v>
          </cell>
          <cell r="F132" t="str">
            <v>C2</v>
          </cell>
          <cell r="G132" t="str">
            <v>U1000</v>
          </cell>
          <cell r="H132" t="str">
            <v>OADM</v>
          </cell>
          <cell r="I132" t="str">
            <v>IRC</v>
          </cell>
          <cell r="J132" t="str">
            <v>PC</v>
          </cell>
          <cell r="K132">
            <v>8</v>
          </cell>
          <cell r="L132">
            <v>25</v>
          </cell>
        </row>
        <row r="133">
          <cell r="C133" t="str">
            <v>Jante R16</v>
          </cell>
          <cell r="E133" t="str">
            <v>LAND CRUISER</v>
          </cell>
          <cell r="F133" t="str">
            <v>C2</v>
          </cell>
          <cell r="G133" t="str">
            <v>U1000</v>
          </cell>
          <cell r="H133" t="str">
            <v>OADM</v>
          </cell>
          <cell r="I133" t="str">
            <v>USAID</v>
          </cell>
          <cell r="J133" t="str">
            <v>PC</v>
          </cell>
          <cell r="K133">
            <v>0</v>
          </cell>
          <cell r="L133">
            <v>150</v>
          </cell>
        </row>
        <row r="134">
          <cell r="C134" t="str">
            <v>Cric de 4 tone</v>
          </cell>
          <cell r="E134" t="str">
            <v>LAND CRUISER</v>
          </cell>
          <cell r="F134" t="str">
            <v>C2</v>
          </cell>
          <cell r="G134" t="str">
            <v>DF045</v>
          </cell>
          <cell r="H134" t="str">
            <v>OADM</v>
          </cell>
          <cell r="I134" t="str">
            <v>DFID</v>
          </cell>
          <cell r="J134" t="str">
            <v>PC</v>
          </cell>
          <cell r="K134">
            <v>1</v>
          </cell>
          <cell r="L134">
            <v>25</v>
          </cell>
        </row>
        <row r="135">
          <cell r="C135" t="str">
            <v>Bouggie de prechauffage</v>
          </cell>
          <cell r="D135" t="str">
            <v>19850-17020</v>
          </cell>
          <cell r="E135" t="str">
            <v>LAND CRUISER</v>
          </cell>
          <cell r="F135" t="str">
            <v>C2</v>
          </cell>
          <cell r="G135" t="str">
            <v>U1000</v>
          </cell>
          <cell r="H135" t="str">
            <v>OADM</v>
          </cell>
          <cell r="I135" t="str">
            <v>IRC</v>
          </cell>
          <cell r="J135" t="str">
            <v>PC</v>
          </cell>
          <cell r="K135">
            <v>30</v>
          </cell>
          <cell r="L135" t="str">
            <v>30.6</v>
          </cell>
        </row>
        <row r="136">
          <cell r="C136" t="str">
            <v>Bourrage de trompette pont avant</v>
          </cell>
          <cell r="D136" t="str">
            <v>90310-35010</v>
          </cell>
          <cell r="E136" t="str">
            <v>LAND CRUISER</v>
          </cell>
          <cell r="F136" t="str">
            <v>C2</v>
          </cell>
          <cell r="G136" t="str">
            <v>U1000</v>
          </cell>
          <cell r="H136" t="str">
            <v>OADM</v>
          </cell>
          <cell r="I136" t="str">
            <v>IRC</v>
          </cell>
          <cell r="J136" t="str">
            <v>PC</v>
          </cell>
          <cell r="K136">
            <v>10</v>
          </cell>
          <cell r="L136" t="str">
            <v>8.5</v>
          </cell>
        </row>
        <row r="137">
          <cell r="C137" t="str">
            <v>Bourrage de trompette pont arriere</v>
          </cell>
          <cell r="D137" t="str">
            <v>90310-36003</v>
          </cell>
          <cell r="E137" t="str">
            <v>LAND CRUISER</v>
          </cell>
          <cell r="F137" t="str">
            <v>C2</v>
          </cell>
          <cell r="G137" t="str">
            <v>U1000</v>
          </cell>
          <cell r="H137" t="str">
            <v>OADM</v>
          </cell>
          <cell r="I137" t="str">
            <v>IRC</v>
          </cell>
          <cell r="J137" t="str">
            <v>PC</v>
          </cell>
          <cell r="K137">
            <v>20</v>
          </cell>
          <cell r="L137" t="str">
            <v>8.5</v>
          </cell>
        </row>
        <row r="138">
          <cell r="C138" t="str">
            <v>Bourrage de pignon d'attaque pont avant</v>
          </cell>
          <cell r="D138" t="str">
            <v>90311-38066</v>
          </cell>
          <cell r="E138" t="str">
            <v>LAND CRUISER</v>
          </cell>
          <cell r="F138" t="str">
            <v>C2</v>
          </cell>
          <cell r="G138" t="str">
            <v>U1000</v>
          </cell>
          <cell r="H138" t="str">
            <v>OADM</v>
          </cell>
          <cell r="I138" t="str">
            <v>IRC</v>
          </cell>
          <cell r="J138" t="str">
            <v>PC</v>
          </cell>
          <cell r="K138">
            <v>15</v>
          </cell>
          <cell r="L138" t="str">
            <v>12.75</v>
          </cell>
        </row>
        <row r="139">
          <cell r="C139" t="str">
            <v>Filtre a gasoil</v>
          </cell>
          <cell r="D139" t="str">
            <v>23350-51020</v>
          </cell>
          <cell r="E139" t="str">
            <v>LAND CRUISER</v>
          </cell>
          <cell r="F139" t="str">
            <v>C2</v>
          </cell>
          <cell r="G139" t="str">
            <v>U1000</v>
          </cell>
          <cell r="H139" t="str">
            <v>OADM</v>
          </cell>
          <cell r="I139" t="str">
            <v>IRC</v>
          </cell>
          <cell r="J139" t="str">
            <v>PC</v>
          </cell>
          <cell r="K139">
            <v>30</v>
          </cell>
          <cell r="L139" t="str">
            <v>27.2</v>
          </cell>
        </row>
        <row r="140">
          <cell r="C140" t="str">
            <v>Support d'echapement</v>
          </cell>
          <cell r="D140" t="str">
            <v>17567-17010</v>
          </cell>
          <cell r="E140" t="str">
            <v>LAND CRUISER</v>
          </cell>
          <cell r="F140" t="str">
            <v>C2</v>
          </cell>
          <cell r="G140" t="str">
            <v>U1000</v>
          </cell>
          <cell r="H140" t="str">
            <v>OADM</v>
          </cell>
          <cell r="I140" t="str">
            <v>IRC</v>
          </cell>
          <cell r="J140" t="str">
            <v>PC</v>
          </cell>
          <cell r="K140">
            <v>14</v>
          </cell>
          <cell r="L140" t="str">
            <v>10.2</v>
          </cell>
        </row>
        <row r="141">
          <cell r="C141" t="str">
            <v>Amortisseur avant</v>
          </cell>
          <cell r="D141" t="str">
            <v>48511-69645</v>
          </cell>
          <cell r="E141" t="str">
            <v>LAND CRUISER</v>
          </cell>
          <cell r="F141" t="str">
            <v>C2</v>
          </cell>
          <cell r="G141" t="str">
            <v>U1000</v>
          </cell>
          <cell r="H141" t="str">
            <v>OADM</v>
          </cell>
          <cell r="I141" t="str">
            <v>IRC</v>
          </cell>
          <cell r="J141" t="str">
            <v>PC</v>
          </cell>
          <cell r="K141">
            <v>6</v>
          </cell>
          <cell r="L141" t="str">
            <v>42.5</v>
          </cell>
        </row>
        <row r="142">
          <cell r="C142" t="str">
            <v>Amortisseur arriere</v>
          </cell>
          <cell r="D142" t="str">
            <v>48531-69645</v>
          </cell>
          <cell r="E142" t="str">
            <v>LAND CRUISER</v>
          </cell>
          <cell r="F142" t="str">
            <v>C2</v>
          </cell>
          <cell r="G142" t="str">
            <v>U1000</v>
          </cell>
          <cell r="H142" t="str">
            <v>OADM</v>
          </cell>
          <cell r="I142" t="str">
            <v>IRC</v>
          </cell>
          <cell r="J142" t="str">
            <v>PC</v>
          </cell>
          <cell r="K142">
            <v>11</v>
          </cell>
          <cell r="L142" t="str">
            <v>42.5</v>
          </cell>
        </row>
        <row r="143">
          <cell r="C143" t="str">
            <v>Courroie d'alternateur</v>
          </cell>
          <cell r="D143" t="str">
            <v>J1101000</v>
          </cell>
          <cell r="E143" t="str">
            <v>LAND CRUISER</v>
          </cell>
          <cell r="F143" t="str">
            <v>C2</v>
          </cell>
          <cell r="G143" t="str">
            <v>U1000</v>
          </cell>
          <cell r="H143" t="str">
            <v>OADM</v>
          </cell>
          <cell r="I143" t="str">
            <v>IRC</v>
          </cell>
          <cell r="J143" t="str">
            <v>paires</v>
          </cell>
          <cell r="K143">
            <v>5</v>
          </cell>
          <cell r="L143" t="str">
            <v>25.5</v>
          </cell>
        </row>
        <row r="144">
          <cell r="C144" t="str">
            <v>CTC bielette arriere</v>
          </cell>
          <cell r="D144" t="str">
            <v>48877-30010</v>
          </cell>
          <cell r="E144" t="str">
            <v>LAND CRUISER</v>
          </cell>
          <cell r="F144" t="str">
            <v>C2</v>
          </cell>
          <cell r="G144" t="str">
            <v>U1000</v>
          </cell>
          <cell r="H144" t="str">
            <v>OADM</v>
          </cell>
          <cell r="I144" t="str">
            <v>IRC</v>
          </cell>
          <cell r="J144" t="str">
            <v>PC</v>
          </cell>
          <cell r="K144">
            <v>15</v>
          </cell>
          <cell r="L144" t="str">
            <v>2.55</v>
          </cell>
        </row>
        <row r="145">
          <cell r="C145" t="str">
            <v>CTC de ressort arriere</v>
          </cell>
          <cell r="D145" t="str">
            <v>90385-18021</v>
          </cell>
          <cell r="E145" t="str">
            <v>LAND CRUISER</v>
          </cell>
          <cell r="F145" t="str">
            <v>C2</v>
          </cell>
          <cell r="G145" t="str">
            <v>U1000</v>
          </cell>
          <cell r="H145" t="str">
            <v>OADM</v>
          </cell>
          <cell r="I145" t="str">
            <v>IRC</v>
          </cell>
          <cell r="J145" t="str">
            <v>PC</v>
          </cell>
          <cell r="K145">
            <v>40</v>
          </cell>
          <cell r="L145" t="str">
            <v>4.25</v>
          </cell>
        </row>
        <row r="146">
          <cell r="C146" t="str">
            <v>Cale de blocage d'ecrou avant</v>
          </cell>
          <cell r="D146" t="str">
            <v>90215-42025</v>
          </cell>
          <cell r="E146" t="str">
            <v>LAND CRUISER</v>
          </cell>
          <cell r="F146" t="str">
            <v>C2</v>
          </cell>
          <cell r="G146" t="str">
            <v>U1000</v>
          </cell>
          <cell r="H146" t="str">
            <v>OADM</v>
          </cell>
          <cell r="I146" t="str">
            <v>IRC</v>
          </cell>
          <cell r="J146" t="str">
            <v>PC</v>
          </cell>
          <cell r="K146">
            <v>10</v>
          </cell>
          <cell r="L146" t="str">
            <v>2.5</v>
          </cell>
        </row>
        <row r="147">
          <cell r="C147" t="str">
            <v>CTC extremite stabilisateur avant</v>
          </cell>
          <cell r="D147" t="str">
            <v>90385-13009</v>
          </cell>
          <cell r="E147" t="str">
            <v>LAND CRUISER</v>
          </cell>
          <cell r="F147" t="str">
            <v>C2</v>
          </cell>
          <cell r="G147" t="str">
            <v>U1000</v>
          </cell>
          <cell r="H147" t="str">
            <v>OADM</v>
          </cell>
          <cell r="I147" t="str">
            <v>IRC</v>
          </cell>
          <cell r="J147" t="str">
            <v>PC</v>
          </cell>
          <cell r="K147">
            <v>48</v>
          </cell>
          <cell r="L147" t="str">
            <v>3.4</v>
          </cell>
        </row>
        <row r="148">
          <cell r="C148" t="str">
            <v>CTC amortisseur arriere</v>
          </cell>
          <cell r="D148" t="str">
            <v>90385-19003</v>
          </cell>
          <cell r="E148" t="str">
            <v>LAND CRUISER</v>
          </cell>
          <cell r="F148" t="str">
            <v>C2</v>
          </cell>
          <cell r="G148" t="str">
            <v>U1000</v>
          </cell>
          <cell r="H148" t="str">
            <v>OADM</v>
          </cell>
          <cell r="I148" t="str">
            <v>IRC</v>
          </cell>
          <cell r="J148" t="str">
            <v>PC</v>
          </cell>
          <cell r="K148">
            <v>46</v>
          </cell>
          <cell r="L148" t="str">
            <v>2.54</v>
          </cell>
        </row>
        <row r="149">
          <cell r="C149" t="str">
            <v>CTC extremite stabilisateur arriere</v>
          </cell>
          <cell r="D149" t="str">
            <v>90385-11021</v>
          </cell>
          <cell r="E149" t="str">
            <v>LAND CRUISER</v>
          </cell>
          <cell r="F149" t="str">
            <v>C2</v>
          </cell>
          <cell r="G149" t="str">
            <v>U1000</v>
          </cell>
          <cell r="H149" t="str">
            <v>OADM</v>
          </cell>
          <cell r="I149" t="str">
            <v>IRC</v>
          </cell>
          <cell r="J149" t="str">
            <v>PC</v>
          </cell>
          <cell r="K149">
            <v>98</v>
          </cell>
          <cell r="L149" t="str">
            <v>3.4</v>
          </cell>
        </row>
        <row r="150">
          <cell r="C150" t="str">
            <v>Fusible</v>
          </cell>
          <cell r="D150" t="str">
            <v>7.5 A</v>
          </cell>
          <cell r="E150" t="str">
            <v>LAND CRUISER</v>
          </cell>
          <cell r="F150" t="str">
            <v>C2</v>
          </cell>
          <cell r="G150" t="str">
            <v>U1000</v>
          </cell>
          <cell r="H150" t="str">
            <v>OADM</v>
          </cell>
          <cell r="I150" t="str">
            <v>IRC</v>
          </cell>
          <cell r="J150" t="str">
            <v>PC</v>
          </cell>
          <cell r="K150">
            <v>40</v>
          </cell>
          <cell r="L150" t="str">
            <v>0.21</v>
          </cell>
        </row>
        <row r="151">
          <cell r="C151" t="str">
            <v>Fusible</v>
          </cell>
          <cell r="D151" t="str">
            <v>15 A</v>
          </cell>
          <cell r="E151" t="str">
            <v>LAND CRUISER</v>
          </cell>
          <cell r="F151" t="str">
            <v>C2</v>
          </cell>
          <cell r="G151" t="str">
            <v>U1000</v>
          </cell>
          <cell r="H151" t="str">
            <v>OADM</v>
          </cell>
          <cell r="I151" t="str">
            <v>IRC</v>
          </cell>
          <cell r="J151" t="str">
            <v>PC</v>
          </cell>
          <cell r="K151">
            <v>30</v>
          </cell>
          <cell r="L151" t="str">
            <v>0.21</v>
          </cell>
        </row>
        <row r="152">
          <cell r="C152" t="str">
            <v>Fusible</v>
          </cell>
          <cell r="D152" t="str">
            <v>20 A</v>
          </cell>
          <cell r="E152" t="str">
            <v>LAND CRUISER</v>
          </cell>
          <cell r="F152" t="str">
            <v>C2</v>
          </cell>
          <cell r="G152" t="str">
            <v>U1000</v>
          </cell>
          <cell r="H152" t="str">
            <v>OADM</v>
          </cell>
          <cell r="I152" t="str">
            <v>IRC</v>
          </cell>
          <cell r="J152" t="str">
            <v>PC</v>
          </cell>
          <cell r="K152">
            <v>20</v>
          </cell>
          <cell r="L152" t="str">
            <v>0.21</v>
          </cell>
        </row>
        <row r="153">
          <cell r="C153" t="str">
            <v>Fusible</v>
          </cell>
          <cell r="D153" t="str">
            <v>30 A</v>
          </cell>
          <cell r="E153" t="str">
            <v>LAND CRUISER</v>
          </cell>
          <cell r="F153" t="str">
            <v>C2</v>
          </cell>
          <cell r="G153" t="str">
            <v>U1000</v>
          </cell>
          <cell r="H153" t="str">
            <v>OADM</v>
          </cell>
          <cell r="I153" t="str">
            <v>IRC</v>
          </cell>
          <cell r="J153" t="str">
            <v>PC</v>
          </cell>
          <cell r="K153">
            <v>30</v>
          </cell>
          <cell r="L153" t="str">
            <v>0.21</v>
          </cell>
        </row>
        <row r="154">
          <cell r="C154" t="str">
            <v>Ampoule</v>
          </cell>
          <cell r="D154" t="str">
            <v>A30007 12W-5W</v>
          </cell>
          <cell r="E154" t="str">
            <v>LAND CRUISER</v>
          </cell>
          <cell r="F154" t="str">
            <v>C2</v>
          </cell>
          <cell r="G154" t="str">
            <v>U1000</v>
          </cell>
          <cell r="H154" t="str">
            <v>OADM</v>
          </cell>
          <cell r="I154" t="str">
            <v>IRC</v>
          </cell>
          <cell r="J154" t="str">
            <v>PC</v>
          </cell>
          <cell r="K154">
            <v>10</v>
          </cell>
          <cell r="L154" t="str">
            <v>0.85</v>
          </cell>
        </row>
        <row r="155">
          <cell r="C155" t="str">
            <v>Ampoule</v>
          </cell>
          <cell r="D155" t="str">
            <v>A30003 21W-5W</v>
          </cell>
          <cell r="E155" t="str">
            <v>LAND CRUISER</v>
          </cell>
          <cell r="F155" t="str">
            <v>C2</v>
          </cell>
          <cell r="G155" t="str">
            <v>U1000</v>
          </cell>
          <cell r="H155" t="str">
            <v>OADM</v>
          </cell>
          <cell r="I155" t="str">
            <v>IRC</v>
          </cell>
          <cell r="J155" t="str">
            <v>PC</v>
          </cell>
          <cell r="K155">
            <v>30</v>
          </cell>
          <cell r="L155" t="str">
            <v>1.7</v>
          </cell>
        </row>
        <row r="156">
          <cell r="C156" t="str">
            <v>Circlips</v>
          </cell>
          <cell r="E156" t="str">
            <v>LAND CRUISER</v>
          </cell>
          <cell r="F156" t="str">
            <v>C2</v>
          </cell>
          <cell r="G156" t="str">
            <v>EX024</v>
          </cell>
          <cell r="H156" t="str">
            <v>OADM</v>
          </cell>
          <cell r="I156" t="str">
            <v>SIDA</v>
          </cell>
          <cell r="J156" t="str">
            <v>PC</v>
          </cell>
          <cell r="K156">
            <v>0</v>
          </cell>
          <cell r="L156">
            <v>15</v>
          </cell>
        </row>
        <row r="157">
          <cell r="C157" t="str">
            <v>Cale de reglage moyeu avant</v>
          </cell>
          <cell r="E157" t="str">
            <v>LAND CRUISER</v>
          </cell>
          <cell r="F157" t="str">
            <v>C2</v>
          </cell>
          <cell r="G157" t="str">
            <v>EX024</v>
          </cell>
          <cell r="H157" t="str">
            <v>OADM</v>
          </cell>
          <cell r="I157" t="str">
            <v>SIDA</v>
          </cell>
          <cell r="J157" t="str">
            <v>PC</v>
          </cell>
          <cell r="K157">
            <v>0</v>
          </cell>
          <cell r="L157">
            <v>15</v>
          </cell>
        </row>
        <row r="158">
          <cell r="C158" t="str">
            <v>Bourrage de trompete avant</v>
          </cell>
          <cell r="E158" t="str">
            <v>LAND CRUISER</v>
          </cell>
          <cell r="F158" t="str">
            <v>C2</v>
          </cell>
          <cell r="G158" t="str">
            <v>GA257</v>
          </cell>
          <cell r="H158" t="str">
            <v>OADM</v>
          </cell>
          <cell r="I158" t="str">
            <v>USAID</v>
          </cell>
          <cell r="J158" t="str">
            <v>PC</v>
          </cell>
          <cell r="K158">
            <v>0</v>
          </cell>
          <cell r="L158" t="str">
            <v>12.5</v>
          </cell>
        </row>
        <row r="159">
          <cell r="C159" t="str">
            <v>Bourrage de flasque avant</v>
          </cell>
          <cell r="E159" t="str">
            <v>LAND CRUISER</v>
          </cell>
          <cell r="F159" t="str">
            <v>C2</v>
          </cell>
          <cell r="G159" t="str">
            <v>GA257</v>
          </cell>
          <cell r="H159" t="str">
            <v>OADM</v>
          </cell>
          <cell r="I159" t="str">
            <v>USAID</v>
          </cell>
          <cell r="J159" t="str">
            <v>PC</v>
          </cell>
          <cell r="K159">
            <v>0</v>
          </cell>
          <cell r="L159">
            <v>30</v>
          </cell>
        </row>
        <row r="160">
          <cell r="C160" t="str">
            <v>Rondelle de reglage moyeu avant</v>
          </cell>
          <cell r="E160" t="str">
            <v>LAND CRUISER</v>
          </cell>
          <cell r="F160" t="str">
            <v>C2</v>
          </cell>
          <cell r="G160" t="str">
            <v>GA257</v>
          </cell>
          <cell r="H160" t="str">
            <v>OADM</v>
          </cell>
          <cell r="I160" t="str">
            <v>USAID</v>
          </cell>
          <cell r="J160" t="str">
            <v>PC</v>
          </cell>
          <cell r="K160">
            <v>0</v>
          </cell>
          <cell r="L160">
            <v>5</v>
          </cell>
        </row>
        <row r="161">
          <cell r="C161" t="str">
            <v>Ecrou de serrage moyeu avant</v>
          </cell>
          <cell r="E161" t="str">
            <v>LAND CRUISER</v>
          </cell>
          <cell r="F161" t="str">
            <v>C2</v>
          </cell>
          <cell r="G161" t="str">
            <v>GA257</v>
          </cell>
          <cell r="H161" t="str">
            <v>OADM</v>
          </cell>
          <cell r="I161" t="str">
            <v>USAID</v>
          </cell>
          <cell r="J161" t="str">
            <v>PC</v>
          </cell>
          <cell r="K161">
            <v>0</v>
          </cell>
          <cell r="L161">
            <v>5</v>
          </cell>
        </row>
        <row r="162">
          <cell r="C162" t="str">
            <v>Roulement externe moyeu avant</v>
          </cell>
          <cell r="E162" t="str">
            <v>LAND CRUISER</v>
          </cell>
          <cell r="F162" t="str">
            <v>C2</v>
          </cell>
          <cell r="G162" t="str">
            <v>EX024</v>
          </cell>
          <cell r="H162" t="str">
            <v>OADM</v>
          </cell>
          <cell r="I162" t="str">
            <v>SIDA</v>
          </cell>
          <cell r="J162" t="str">
            <v>PC</v>
          </cell>
          <cell r="K162">
            <v>0</v>
          </cell>
          <cell r="L162">
            <v>45</v>
          </cell>
        </row>
        <row r="163">
          <cell r="C163" t="str">
            <v>Roulement interne moyeu avant</v>
          </cell>
          <cell r="E163" t="str">
            <v>LAND CRUISER</v>
          </cell>
          <cell r="F163" t="str">
            <v>C2</v>
          </cell>
          <cell r="G163" t="str">
            <v>EX024</v>
          </cell>
          <cell r="H163" t="str">
            <v>OADM</v>
          </cell>
          <cell r="I163" t="str">
            <v>SIDA</v>
          </cell>
          <cell r="J163" t="str">
            <v>PC</v>
          </cell>
          <cell r="K163">
            <v>0</v>
          </cell>
          <cell r="L163">
            <v>45</v>
          </cell>
        </row>
        <row r="164">
          <cell r="C164" t="str">
            <v xml:space="preserve">Pose pied </v>
          </cell>
          <cell r="E164" t="str">
            <v>moto</v>
          </cell>
          <cell r="F164" t="str">
            <v>C2</v>
          </cell>
          <cell r="G164" t="str">
            <v>SV291</v>
          </cell>
          <cell r="H164" t="str">
            <v>OADM</v>
          </cell>
          <cell r="I164" t="str">
            <v>DEUTCH COOPERAT</v>
          </cell>
          <cell r="J164" t="str">
            <v>PC</v>
          </cell>
          <cell r="K164">
            <v>0</v>
          </cell>
          <cell r="L164">
            <v>10</v>
          </cell>
        </row>
        <row r="165">
          <cell r="C165" t="str">
            <v>Outillage</v>
          </cell>
          <cell r="E165" t="str">
            <v>moto</v>
          </cell>
          <cell r="F165" t="str">
            <v>C2</v>
          </cell>
          <cell r="G165" t="str">
            <v>SV291</v>
          </cell>
          <cell r="H165" t="str">
            <v>OADM</v>
          </cell>
          <cell r="I165" t="str">
            <v>DEUTCH COOPERAT</v>
          </cell>
          <cell r="J165" t="str">
            <v>KIT</v>
          </cell>
          <cell r="K165">
            <v>0</v>
          </cell>
          <cell r="L165">
            <v>20</v>
          </cell>
        </row>
        <row r="166">
          <cell r="C166" t="str">
            <v>Chaine de securite</v>
          </cell>
          <cell r="E166" t="str">
            <v>moto</v>
          </cell>
          <cell r="F166" t="str">
            <v>C2</v>
          </cell>
          <cell r="G166" t="str">
            <v>SV291</v>
          </cell>
          <cell r="H166" t="str">
            <v>OADM</v>
          </cell>
          <cell r="I166" t="str">
            <v>DEUTCH COOPERAT</v>
          </cell>
          <cell r="J166" t="str">
            <v>PC</v>
          </cell>
          <cell r="K166">
            <v>0</v>
          </cell>
          <cell r="L166">
            <v>20</v>
          </cell>
        </row>
        <row r="167">
          <cell r="C167" t="str">
            <v>Lampe baladeuse</v>
          </cell>
          <cell r="D167" t="str">
            <v>B36</v>
          </cell>
          <cell r="F167" t="str">
            <v>C2</v>
          </cell>
          <cell r="G167" t="str">
            <v>U1000</v>
          </cell>
          <cell r="H167" t="str">
            <v>OADM</v>
          </cell>
          <cell r="I167" t="str">
            <v>IRC</v>
          </cell>
          <cell r="J167" t="str">
            <v>PC</v>
          </cell>
          <cell r="K167">
            <v>1</v>
          </cell>
          <cell r="L167">
            <v>15</v>
          </cell>
        </row>
        <row r="168">
          <cell r="C168" t="str">
            <v>Maitre pliant</v>
          </cell>
          <cell r="F168" t="str">
            <v>C2</v>
          </cell>
          <cell r="G168" t="str">
            <v>U1000</v>
          </cell>
          <cell r="H168" t="str">
            <v>OADM</v>
          </cell>
          <cell r="I168" t="str">
            <v>IRC</v>
          </cell>
          <cell r="J168" t="str">
            <v>PC</v>
          </cell>
          <cell r="K168">
            <v>1</v>
          </cell>
          <cell r="L168">
            <v>10</v>
          </cell>
        </row>
        <row r="169">
          <cell r="C169" t="str">
            <v>Masque de protection</v>
          </cell>
          <cell r="F169" t="str">
            <v>C2</v>
          </cell>
          <cell r="G169" t="str">
            <v>U1000</v>
          </cell>
          <cell r="H169" t="str">
            <v>OADM</v>
          </cell>
          <cell r="I169" t="str">
            <v>IRC</v>
          </cell>
          <cell r="J169" t="str">
            <v>PC</v>
          </cell>
          <cell r="K169">
            <v>2</v>
          </cell>
          <cell r="L169">
            <v>7</v>
          </cell>
        </row>
        <row r="170">
          <cell r="C170" t="str">
            <v>Monture de scie a metau</v>
          </cell>
          <cell r="F170" t="str">
            <v>C2</v>
          </cell>
          <cell r="G170" t="str">
            <v>U1000</v>
          </cell>
          <cell r="H170" t="str">
            <v>OADM</v>
          </cell>
          <cell r="I170" t="str">
            <v>IRC</v>
          </cell>
          <cell r="J170" t="str">
            <v>PC</v>
          </cell>
          <cell r="K170">
            <v>2</v>
          </cell>
          <cell r="L170">
            <v>15</v>
          </cell>
        </row>
        <row r="171">
          <cell r="C171" t="str">
            <v>Triangle de signalisation</v>
          </cell>
          <cell r="E171" t="str">
            <v>GARAGE</v>
          </cell>
          <cell r="F171" t="str">
            <v>C2</v>
          </cell>
          <cell r="G171" t="str">
            <v>U1000</v>
          </cell>
          <cell r="H171" t="str">
            <v>OADM</v>
          </cell>
          <cell r="I171" t="str">
            <v>IRC</v>
          </cell>
          <cell r="J171" t="str">
            <v>paires</v>
          </cell>
          <cell r="K171">
            <v>16</v>
          </cell>
          <cell r="L171">
            <v>10</v>
          </cell>
        </row>
        <row r="172">
          <cell r="C172" t="str">
            <v>Differentiel avant</v>
          </cell>
          <cell r="D172" t="str">
            <v>41110-60830</v>
          </cell>
          <cell r="E172" t="str">
            <v>LAND CRUISER</v>
          </cell>
          <cell r="F172" t="str">
            <v>C2</v>
          </cell>
          <cell r="G172" t="str">
            <v>GA257</v>
          </cell>
          <cell r="H172" t="str">
            <v>OADM</v>
          </cell>
          <cell r="J172" t="str">
            <v>PC</v>
          </cell>
          <cell r="K172">
            <v>0</v>
          </cell>
          <cell r="L172">
            <v>1750</v>
          </cell>
        </row>
        <row r="173">
          <cell r="C173" t="str">
            <v>Moyeu Avant</v>
          </cell>
          <cell r="E173" t="str">
            <v>LAND CRUISER</v>
          </cell>
          <cell r="F173" t="str">
            <v>C2</v>
          </cell>
          <cell r="G173" t="str">
            <v>EX024</v>
          </cell>
          <cell r="H173" t="str">
            <v>OADM</v>
          </cell>
          <cell r="J173" t="str">
            <v>PC</v>
          </cell>
          <cell r="K173">
            <v>0</v>
          </cell>
          <cell r="L173">
            <v>390</v>
          </cell>
        </row>
        <row r="174">
          <cell r="C174" t="str">
            <v>Ctc barre stabilisateur avant</v>
          </cell>
          <cell r="D174" t="str">
            <v>48815-26020</v>
          </cell>
          <cell r="E174" t="str">
            <v>LAND CRUISER</v>
          </cell>
          <cell r="F174" t="str">
            <v>C2</v>
          </cell>
          <cell r="G174" t="str">
            <v>U1000</v>
          </cell>
          <cell r="H174" t="str">
            <v>OADM</v>
          </cell>
          <cell r="I174" t="str">
            <v>IRC</v>
          </cell>
          <cell r="J174" t="str">
            <v>PC</v>
          </cell>
          <cell r="K174">
            <v>46</v>
          </cell>
          <cell r="L174">
            <v>6</v>
          </cell>
        </row>
        <row r="175">
          <cell r="C175" t="str">
            <v>Ctc barre stabilisateur arrière</v>
          </cell>
          <cell r="D175" t="str">
            <v>48815-60170</v>
          </cell>
          <cell r="E175" t="str">
            <v>LAND CRUISER</v>
          </cell>
          <cell r="F175" t="str">
            <v>C2</v>
          </cell>
          <cell r="G175" t="str">
            <v>U1000</v>
          </cell>
          <cell r="H175" t="str">
            <v>OADM</v>
          </cell>
          <cell r="I175" t="str">
            <v>IRC</v>
          </cell>
          <cell r="J175" t="str">
            <v>PC</v>
          </cell>
          <cell r="K175">
            <v>42</v>
          </cell>
          <cell r="L175">
            <v>6</v>
          </cell>
        </row>
        <row r="176">
          <cell r="C176" t="str">
            <v>Ecrou de  moyeu avant</v>
          </cell>
          <cell r="D176">
            <v>43521</v>
          </cell>
          <cell r="E176" t="str">
            <v>LAND CRUISER</v>
          </cell>
          <cell r="F176" t="str">
            <v>C2</v>
          </cell>
          <cell r="G176" t="str">
            <v>U1000</v>
          </cell>
          <cell r="H176" t="str">
            <v>OADM</v>
          </cell>
          <cell r="I176" t="str">
            <v>IRC</v>
          </cell>
          <cell r="J176" t="str">
            <v>PC</v>
          </cell>
          <cell r="K176">
            <v>20</v>
          </cell>
          <cell r="L176">
            <v>5</v>
          </cell>
        </row>
        <row r="177">
          <cell r="C177" t="str">
            <v>Coffret professionnels à outils</v>
          </cell>
          <cell r="E177" t="str">
            <v>GARAGE</v>
          </cell>
          <cell r="F177" t="str">
            <v>C2</v>
          </cell>
          <cell r="G177" t="str">
            <v>U1000</v>
          </cell>
          <cell r="H177" t="str">
            <v>OADM</v>
          </cell>
          <cell r="I177" t="str">
            <v>IRC</v>
          </cell>
          <cell r="J177" t="str">
            <v>PC</v>
          </cell>
          <cell r="K177">
            <v>1</v>
          </cell>
          <cell r="L177">
            <v>3700</v>
          </cell>
        </row>
        <row r="178">
          <cell r="C178" t="str">
            <v>Clé de roue</v>
          </cell>
          <cell r="E178" t="str">
            <v>GARAGE</v>
          </cell>
          <cell r="F178" t="str">
            <v>C2</v>
          </cell>
          <cell r="G178" t="str">
            <v>U1000</v>
          </cell>
          <cell r="H178" t="str">
            <v>OADM</v>
          </cell>
          <cell r="I178" t="str">
            <v>IRC</v>
          </cell>
          <cell r="J178" t="str">
            <v>PC</v>
          </cell>
          <cell r="K178">
            <v>10</v>
          </cell>
          <cell r="L178">
            <v>10</v>
          </cell>
        </row>
        <row r="179">
          <cell r="C179" t="str">
            <v>Filtre à gasoil</v>
          </cell>
          <cell r="D179" t="str">
            <v>23390-64480</v>
          </cell>
          <cell r="E179" t="str">
            <v>LAND CRUISER</v>
          </cell>
          <cell r="F179" t="str">
            <v>C2</v>
          </cell>
          <cell r="G179" t="str">
            <v>U1000</v>
          </cell>
          <cell r="H179" t="str">
            <v>OADM</v>
          </cell>
          <cell r="I179" t="str">
            <v>IRC</v>
          </cell>
          <cell r="J179" t="str">
            <v>PC</v>
          </cell>
          <cell r="K179">
            <v>30</v>
          </cell>
          <cell r="L179">
            <v>10</v>
          </cell>
        </row>
        <row r="180">
          <cell r="C180" t="str">
            <v>Balais essuie glace</v>
          </cell>
          <cell r="E180" t="str">
            <v>LAND CRUISER</v>
          </cell>
          <cell r="F180" t="str">
            <v>C2</v>
          </cell>
          <cell r="G180" t="str">
            <v>U1000</v>
          </cell>
          <cell r="H180" t="str">
            <v>OADM</v>
          </cell>
          <cell r="I180" t="str">
            <v>IRC</v>
          </cell>
          <cell r="J180" t="str">
            <v>JEUX</v>
          </cell>
          <cell r="K180">
            <v>25</v>
          </cell>
          <cell r="L180">
            <v>10</v>
          </cell>
        </row>
        <row r="181">
          <cell r="C181" t="str">
            <v>Filtre à air</v>
          </cell>
          <cell r="D181" t="str">
            <v>17801-61030</v>
          </cell>
          <cell r="E181" t="str">
            <v>LAND CRUISER</v>
          </cell>
          <cell r="F181" t="str">
            <v>C2</v>
          </cell>
          <cell r="G181" t="str">
            <v>U1000</v>
          </cell>
          <cell r="H181" t="str">
            <v>OADM</v>
          </cell>
          <cell r="I181" t="str">
            <v>IRC</v>
          </cell>
          <cell r="J181" t="str">
            <v>PC</v>
          </cell>
          <cell r="K181">
            <v>6</v>
          </cell>
          <cell r="L181">
            <v>35</v>
          </cell>
        </row>
        <row r="182">
          <cell r="C182" t="str">
            <v>Bande frein arrière</v>
          </cell>
          <cell r="D182" t="str">
            <v>04435-60170</v>
          </cell>
          <cell r="E182" t="str">
            <v>LAND CRUISER</v>
          </cell>
          <cell r="F182" t="str">
            <v>C2</v>
          </cell>
          <cell r="G182" t="str">
            <v>U1000</v>
          </cell>
          <cell r="H182" t="str">
            <v>OADM</v>
          </cell>
          <cell r="I182" t="str">
            <v>IRC</v>
          </cell>
          <cell r="J182" t="str">
            <v>JEUX</v>
          </cell>
          <cell r="K182">
            <v>20</v>
          </cell>
          <cell r="L182">
            <v>70</v>
          </cell>
        </row>
        <row r="183">
          <cell r="C183" t="str">
            <v>Ampoule phare</v>
          </cell>
          <cell r="D183" t="str">
            <v>12V</v>
          </cell>
          <cell r="E183" t="str">
            <v>LAND CRUISER</v>
          </cell>
          <cell r="F183" t="str">
            <v>C2</v>
          </cell>
          <cell r="G183" t="str">
            <v>U1000</v>
          </cell>
          <cell r="H183" t="str">
            <v>OADM</v>
          </cell>
          <cell r="I183" t="str">
            <v>IRC</v>
          </cell>
          <cell r="J183" t="str">
            <v>PC</v>
          </cell>
          <cell r="K183">
            <v>30</v>
          </cell>
          <cell r="L183">
            <v>2</v>
          </cell>
        </row>
      </sheetData>
      <sheetData sheetId="9"/>
      <sheetData sheetId="10">
        <row r="11">
          <cell r="C11" t="str">
            <v>Lait NIDO</v>
          </cell>
          <cell r="D11" t="str">
            <v>Boite de 400gr</v>
          </cell>
          <cell r="F11" t="str">
            <v>C4</v>
          </cell>
          <cell r="G11" t="str">
            <v>DF040</v>
          </cell>
          <cell r="H11" t="str">
            <v>OADM</v>
          </cell>
          <cell r="I11" t="str">
            <v>DFID</v>
          </cell>
          <cell r="J11" t="str">
            <v>Bt</v>
          </cell>
          <cell r="K11">
            <v>0</v>
          </cell>
          <cell r="L11">
            <v>4.16</v>
          </cell>
        </row>
        <row r="12">
          <cell r="C12" t="str">
            <v>Lait NIDO</v>
          </cell>
          <cell r="D12" t="str">
            <v>Boite de 400gr</v>
          </cell>
          <cell r="F12" t="str">
            <v>C4</v>
          </cell>
          <cell r="G12" t="str">
            <v>GX594</v>
          </cell>
          <cell r="H12" t="str">
            <v>OADM</v>
          </cell>
          <cell r="I12" t="str">
            <v xml:space="preserve">UNICEF </v>
          </cell>
          <cell r="J12" t="str">
            <v>Bt</v>
          </cell>
          <cell r="K12">
            <v>146</v>
          </cell>
          <cell r="L12">
            <v>4.16</v>
          </cell>
        </row>
        <row r="13">
          <cell r="C13" t="str">
            <v>Sucre</v>
          </cell>
          <cell r="D13" t="str">
            <v>Sac de 50Kg</v>
          </cell>
          <cell r="F13" t="str">
            <v>C4</v>
          </cell>
          <cell r="G13" t="str">
            <v>DF045</v>
          </cell>
          <cell r="H13" t="str">
            <v>OADM</v>
          </cell>
          <cell r="I13" t="str">
            <v>DFID</v>
          </cell>
          <cell r="J13" t="str">
            <v>Sac</v>
          </cell>
          <cell r="K13">
            <v>4</v>
          </cell>
          <cell r="L13">
            <v>57</v>
          </cell>
        </row>
        <row r="14">
          <cell r="C14" t="str">
            <v xml:space="preserve">Extincteur </v>
          </cell>
          <cell r="D14" t="str">
            <v>Blle de 35 Kg</v>
          </cell>
          <cell r="F14" t="str">
            <v>C4</v>
          </cell>
          <cell r="G14" t="str">
            <v>U1000</v>
          </cell>
          <cell r="H14" t="str">
            <v>OADM</v>
          </cell>
          <cell r="I14" t="str">
            <v>IRC</v>
          </cell>
          <cell r="J14" t="str">
            <v>Blle</v>
          </cell>
          <cell r="K14">
            <v>0</v>
          </cell>
          <cell r="L14">
            <v>350</v>
          </cell>
        </row>
        <row r="15">
          <cell r="C15" t="str">
            <v>Savon Kifebe</v>
          </cell>
          <cell r="F15" t="str">
            <v>C4</v>
          </cell>
          <cell r="G15" t="str">
            <v>GX572</v>
          </cell>
          <cell r="H15" t="str">
            <v>OADM</v>
          </cell>
          <cell r="I15" t="str">
            <v>UNICEF</v>
          </cell>
          <cell r="J15" t="str">
            <v>Pc</v>
          </cell>
          <cell r="K15">
            <v>0</v>
          </cell>
          <cell r="L15">
            <v>0.25</v>
          </cell>
        </row>
        <row r="16">
          <cell r="C16" t="str">
            <v>Papier serviette</v>
          </cell>
          <cell r="F16" t="str">
            <v>C4</v>
          </cell>
          <cell r="G16" t="str">
            <v>GX572</v>
          </cell>
          <cell r="H16" t="str">
            <v>OADM</v>
          </cell>
          <cell r="I16" t="str">
            <v>UNICEF</v>
          </cell>
          <cell r="J16" t="str">
            <v>Pqt</v>
          </cell>
          <cell r="K16">
            <v>0</v>
          </cell>
          <cell r="L16">
            <v>2.5</v>
          </cell>
        </row>
        <row r="17">
          <cell r="C17" t="str">
            <v>Gel WC Harpic</v>
          </cell>
          <cell r="D17" t="str">
            <v>500ml</v>
          </cell>
          <cell r="F17" t="str">
            <v>C4</v>
          </cell>
          <cell r="G17" t="str">
            <v>U1000</v>
          </cell>
          <cell r="H17" t="str">
            <v>OADM</v>
          </cell>
          <cell r="I17" t="str">
            <v>IRC</v>
          </cell>
          <cell r="J17" t="str">
            <v>Pc</v>
          </cell>
          <cell r="K17">
            <v>0</v>
          </cell>
          <cell r="L17">
            <v>3.5</v>
          </cell>
        </row>
        <row r="18">
          <cell r="C18" t="str">
            <v>Savon de toilette</v>
          </cell>
          <cell r="D18" t="str">
            <v>Medi-soft</v>
          </cell>
          <cell r="F18" t="str">
            <v>C4</v>
          </cell>
          <cell r="G18" t="str">
            <v>U1000</v>
          </cell>
          <cell r="H18" t="str">
            <v>OADM</v>
          </cell>
          <cell r="I18" t="str">
            <v>IRC</v>
          </cell>
          <cell r="J18" t="str">
            <v>Pc</v>
          </cell>
          <cell r="K18">
            <v>0</v>
          </cell>
          <cell r="L18">
            <v>0.34</v>
          </cell>
        </row>
        <row r="19">
          <cell r="C19" t="str">
            <v>Detergent liquide</v>
          </cell>
          <cell r="D19" t="str">
            <v>Yddis nettoyage bureau</v>
          </cell>
          <cell r="F19" t="str">
            <v>C4</v>
          </cell>
          <cell r="G19" t="str">
            <v>U1000</v>
          </cell>
          <cell r="H19" t="str">
            <v>OADM</v>
          </cell>
          <cell r="I19" t="str">
            <v>IRC</v>
          </cell>
          <cell r="J19" t="str">
            <v>Lt</v>
          </cell>
          <cell r="K19">
            <v>0</v>
          </cell>
          <cell r="L19">
            <v>3.6</v>
          </cell>
        </row>
        <row r="20">
          <cell r="C20" t="str">
            <v>Detergent liquide</v>
          </cell>
          <cell r="D20" t="str">
            <v>Mr Le PROPRE de 2LT</v>
          </cell>
          <cell r="F20" t="str">
            <v>C4</v>
          </cell>
          <cell r="G20" t="str">
            <v>U1000</v>
          </cell>
          <cell r="H20" t="str">
            <v>OADM</v>
          </cell>
          <cell r="I20" t="str">
            <v>IRC</v>
          </cell>
          <cell r="J20" t="str">
            <v>Bt</v>
          </cell>
          <cell r="K20">
            <v>0</v>
          </cell>
          <cell r="L20">
            <v>16</v>
          </cell>
        </row>
        <row r="21">
          <cell r="C21" t="str">
            <v>Torchon en cotton</v>
          </cell>
          <cell r="F21" t="str">
            <v>C4</v>
          </cell>
          <cell r="G21" t="str">
            <v>U1000</v>
          </cell>
          <cell r="H21" t="str">
            <v>OADM</v>
          </cell>
          <cell r="I21" t="str">
            <v>IRC</v>
          </cell>
          <cell r="J21" t="str">
            <v>Pc</v>
          </cell>
          <cell r="K21">
            <v>0</v>
          </cell>
          <cell r="L21">
            <v>3</v>
          </cell>
        </row>
        <row r="22">
          <cell r="C22" t="str">
            <v xml:space="preserve">Pile ordinaire </v>
          </cell>
          <cell r="D22" t="str">
            <v>PANASONIC R20</v>
          </cell>
          <cell r="E22" t="str">
            <v>Boite de 6 paires</v>
          </cell>
          <cell r="F22" t="str">
            <v>C4</v>
          </cell>
          <cell r="G22" t="str">
            <v>U1000</v>
          </cell>
          <cell r="H22" t="str">
            <v>OADM</v>
          </cell>
          <cell r="I22" t="str">
            <v>IRC</v>
          </cell>
          <cell r="J22" t="str">
            <v>Bt</v>
          </cell>
          <cell r="K22">
            <v>0</v>
          </cell>
          <cell r="L22">
            <v>8.5</v>
          </cell>
        </row>
        <row r="23">
          <cell r="C23" t="str">
            <v>Toile isolante</v>
          </cell>
          <cell r="D23" t="str">
            <v>UNIC</v>
          </cell>
          <cell r="F23" t="str">
            <v>C4</v>
          </cell>
          <cell r="G23" t="str">
            <v>U1000</v>
          </cell>
          <cell r="H23" t="str">
            <v>OADM</v>
          </cell>
          <cell r="I23" t="str">
            <v>IRC</v>
          </cell>
          <cell r="J23" t="str">
            <v>Pc</v>
          </cell>
          <cell r="K23">
            <v>3</v>
          </cell>
          <cell r="L23">
            <v>0.5</v>
          </cell>
        </row>
        <row r="24">
          <cell r="C24" t="str">
            <v xml:space="preserve">Deodorant </v>
          </cell>
          <cell r="D24" t="str">
            <v>Bloc WC</v>
          </cell>
          <cell r="F24" t="str">
            <v>C4</v>
          </cell>
          <cell r="G24" t="str">
            <v>U1000</v>
          </cell>
          <cell r="H24" t="str">
            <v>OADM</v>
          </cell>
          <cell r="I24" t="str">
            <v>IRC</v>
          </cell>
          <cell r="J24" t="str">
            <v>Pc</v>
          </cell>
          <cell r="K24">
            <v>9</v>
          </cell>
          <cell r="L24">
            <v>5</v>
          </cell>
        </row>
        <row r="25">
          <cell r="C25" t="str">
            <v>Eau de javel</v>
          </cell>
          <cell r="F25" t="str">
            <v>C4</v>
          </cell>
          <cell r="G25" t="str">
            <v>U1000</v>
          </cell>
          <cell r="H25" t="str">
            <v>OADM</v>
          </cell>
          <cell r="I25" t="str">
            <v>IRC</v>
          </cell>
          <cell r="J25" t="str">
            <v>Lt</v>
          </cell>
          <cell r="K25">
            <v>0</v>
          </cell>
          <cell r="L25">
            <v>10</v>
          </cell>
        </row>
        <row r="26">
          <cell r="C26" t="str">
            <v>Papier Hygienique</v>
          </cell>
          <cell r="F26" t="str">
            <v>C4</v>
          </cell>
          <cell r="G26" t="str">
            <v>U1000</v>
          </cell>
          <cell r="H26" t="str">
            <v>OADM</v>
          </cell>
          <cell r="I26" t="str">
            <v>IRC</v>
          </cell>
          <cell r="J26" t="str">
            <v>Pc</v>
          </cell>
          <cell r="K26">
            <v>0</v>
          </cell>
          <cell r="L26">
            <v>0.65</v>
          </cell>
        </row>
        <row r="27">
          <cell r="C27" t="str">
            <v>Savon de toilette</v>
          </cell>
          <cell r="D27" t="str">
            <v>IMPERIAL</v>
          </cell>
          <cell r="F27" t="str">
            <v>C4</v>
          </cell>
          <cell r="G27" t="str">
            <v>U1000</v>
          </cell>
          <cell r="H27" t="str">
            <v>OADM</v>
          </cell>
          <cell r="I27" t="str">
            <v>IRC</v>
          </cell>
          <cell r="J27" t="str">
            <v>Pc</v>
          </cell>
          <cell r="K27">
            <v>3</v>
          </cell>
          <cell r="L27">
            <v>1.45</v>
          </cell>
        </row>
        <row r="28">
          <cell r="C28" t="str">
            <v>Savon en poudre</v>
          </cell>
          <cell r="D28" t="str">
            <v>OMO</v>
          </cell>
          <cell r="F28" t="str">
            <v>C4</v>
          </cell>
          <cell r="G28" t="str">
            <v>U1000</v>
          </cell>
          <cell r="H28" t="str">
            <v>OADM</v>
          </cell>
          <cell r="I28" t="str">
            <v>IRC</v>
          </cell>
          <cell r="J28" t="str">
            <v>Pc</v>
          </cell>
          <cell r="K28">
            <v>0</v>
          </cell>
          <cell r="L28">
            <v>1.95</v>
          </cell>
        </row>
        <row r="29">
          <cell r="C29" t="str">
            <v>Interrupteur apparent</v>
          </cell>
          <cell r="D29" t="str">
            <v>16A</v>
          </cell>
          <cell r="F29" t="str">
            <v>C4</v>
          </cell>
          <cell r="G29" t="str">
            <v>U1000</v>
          </cell>
          <cell r="H29" t="str">
            <v>OADM</v>
          </cell>
          <cell r="I29" t="str">
            <v>IRC</v>
          </cell>
          <cell r="J29" t="str">
            <v>Pc</v>
          </cell>
          <cell r="K29">
            <v>40</v>
          </cell>
          <cell r="L29">
            <v>2</v>
          </cell>
        </row>
        <row r="30">
          <cell r="C30" t="str">
            <v>Serrure</v>
          </cell>
          <cell r="D30" t="str">
            <v>Pour Armoire</v>
          </cell>
          <cell r="F30" t="str">
            <v>C4</v>
          </cell>
          <cell r="G30" t="str">
            <v>U1000</v>
          </cell>
          <cell r="H30" t="str">
            <v>OADM</v>
          </cell>
          <cell r="I30" t="str">
            <v>IRC</v>
          </cell>
          <cell r="J30" t="str">
            <v>Pc</v>
          </cell>
          <cell r="K30">
            <v>0</v>
          </cell>
          <cell r="L30">
            <v>3.5</v>
          </cell>
        </row>
        <row r="31">
          <cell r="C31" t="str">
            <v>Esuie main</v>
          </cell>
          <cell r="F31" t="str">
            <v>C4</v>
          </cell>
          <cell r="G31" t="str">
            <v>U1000</v>
          </cell>
          <cell r="H31" t="str">
            <v>OADM</v>
          </cell>
          <cell r="I31" t="str">
            <v>IRC</v>
          </cell>
          <cell r="J31" t="str">
            <v>Pc</v>
          </cell>
          <cell r="K31">
            <v>0</v>
          </cell>
          <cell r="L31">
            <v>14</v>
          </cell>
        </row>
        <row r="32">
          <cell r="C32" t="str">
            <v>Bassin</v>
          </cell>
          <cell r="D32" t="str">
            <v>En plastiquede 40 litres</v>
          </cell>
          <cell r="F32" t="str">
            <v>C4</v>
          </cell>
          <cell r="G32" t="str">
            <v>U1000</v>
          </cell>
          <cell r="H32" t="str">
            <v>OADM</v>
          </cell>
          <cell r="I32" t="str">
            <v>IRC</v>
          </cell>
          <cell r="J32" t="str">
            <v>Pc</v>
          </cell>
          <cell r="K32">
            <v>0</v>
          </cell>
          <cell r="L32">
            <v>15</v>
          </cell>
        </row>
        <row r="33">
          <cell r="C33" t="str">
            <v>Matrice a cle</v>
          </cell>
          <cell r="F33" t="str">
            <v>C4</v>
          </cell>
          <cell r="G33" t="str">
            <v>U1000</v>
          </cell>
          <cell r="H33" t="str">
            <v>OADM</v>
          </cell>
          <cell r="I33" t="str">
            <v>IRC</v>
          </cell>
          <cell r="J33" t="str">
            <v>Pc</v>
          </cell>
          <cell r="K33">
            <v>0</v>
          </cell>
          <cell r="L33">
            <v>3</v>
          </cell>
        </row>
        <row r="34">
          <cell r="C34" t="str">
            <v>Cache poussiere</v>
          </cell>
          <cell r="D34" t="str">
            <v>avec LOGO IRC</v>
          </cell>
          <cell r="F34" t="str">
            <v>C4</v>
          </cell>
          <cell r="G34" t="str">
            <v>U1000</v>
          </cell>
          <cell r="H34" t="str">
            <v>OADM</v>
          </cell>
          <cell r="I34" t="str">
            <v>IRC</v>
          </cell>
          <cell r="J34" t="str">
            <v>Pc</v>
          </cell>
          <cell r="K34">
            <v>0</v>
          </cell>
          <cell r="L34">
            <v>15</v>
          </cell>
        </row>
        <row r="35">
          <cell r="C35" t="str">
            <v>Rallonge</v>
          </cell>
          <cell r="D35" t="str">
            <v xml:space="preserve">16A </v>
          </cell>
          <cell r="F35" t="str">
            <v>C4</v>
          </cell>
          <cell r="G35" t="str">
            <v>U1000</v>
          </cell>
          <cell r="H35" t="str">
            <v>OADM</v>
          </cell>
          <cell r="I35" t="str">
            <v>IRC</v>
          </cell>
          <cell r="J35" t="str">
            <v>Pc</v>
          </cell>
          <cell r="K35">
            <v>0</v>
          </cell>
          <cell r="L35">
            <v>20</v>
          </cell>
        </row>
        <row r="36">
          <cell r="C36" t="str">
            <v>Pincette a linge</v>
          </cell>
          <cell r="F36" t="str">
            <v>C4</v>
          </cell>
          <cell r="G36" t="str">
            <v>U1000</v>
          </cell>
          <cell r="H36" t="str">
            <v>OADM</v>
          </cell>
          <cell r="I36" t="str">
            <v>IRC</v>
          </cell>
          <cell r="J36" t="str">
            <v>Pc</v>
          </cell>
          <cell r="K36">
            <v>0</v>
          </cell>
          <cell r="L36">
            <v>1.2</v>
          </cell>
        </row>
        <row r="37">
          <cell r="C37" t="str">
            <v>Creoline</v>
          </cell>
          <cell r="D37" t="str">
            <v>AA</v>
          </cell>
          <cell r="F37" t="str">
            <v>C4</v>
          </cell>
          <cell r="G37" t="str">
            <v>U1000</v>
          </cell>
          <cell r="H37" t="str">
            <v>OADM</v>
          </cell>
          <cell r="I37" t="str">
            <v>IRC</v>
          </cell>
          <cell r="J37" t="str">
            <v>Lt</v>
          </cell>
          <cell r="K37">
            <v>11</v>
          </cell>
          <cell r="L37">
            <v>7.7</v>
          </cell>
        </row>
        <row r="38">
          <cell r="C38" t="str">
            <v>Pile crayon</v>
          </cell>
          <cell r="F38" t="str">
            <v>C4</v>
          </cell>
          <cell r="G38" t="str">
            <v>U1000</v>
          </cell>
          <cell r="H38" t="str">
            <v>OADM</v>
          </cell>
          <cell r="I38" t="str">
            <v>IRC</v>
          </cell>
          <cell r="J38" t="str">
            <v>Bt</v>
          </cell>
          <cell r="K38">
            <v>2</v>
          </cell>
          <cell r="L38">
            <v>10</v>
          </cell>
        </row>
        <row r="39">
          <cell r="C39" t="str">
            <v xml:space="preserve">Tube fluorescente  </v>
          </cell>
          <cell r="D39" t="str">
            <v>18Watts</v>
          </cell>
          <cell r="E39" t="str">
            <v>TL</v>
          </cell>
          <cell r="F39" t="str">
            <v>C4</v>
          </cell>
          <cell r="G39" t="str">
            <v>U1000</v>
          </cell>
          <cell r="H39" t="str">
            <v>OADM</v>
          </cell>
          <cell r="I39" t="str">
            <v>IRC</v>
          </cell>
          <cell r="J39" t="str">
            <v>Pc</v>
          </cell>
          <cell r="K39">
            <v>27</v>
          </cell>
          <cell r="L39">
            <v>2</v>
          </cell>
        </row>
        <row r="40">
          <cell r="C40" t="str">
            <v xml:space="preserve">Ampoule a neon </v>
          </cell>
          <cell r="D40" t="str">
            <v>E27 36Watts</v>
          </cell>
          <cell r="F40" t="str">
            <v>C4</v>
          </cell>
          <cell r="G40" t="str">
            <v>U1000</v>
          </cell>
          <cell r="H40" t="str">
            <v>OADM</v>
          </cell>
          <cell r="I40" t="str">
            <v>IRC</v>
          </cell>
          <cell r="J40" t="str">
            <v>Pc</v>
          </cell>
          <cell r="K40">
            <v>0</v>
          </cell>
          <cell r="L40">
            <v>3</v>
          </cell>
        </row>
        <row r="41">
          <cell r="C41" t="str">
            <v>Ampoule a neon E27</v>
          </cell>
          <cell r="D41" t="str">
            <v>E27 105Watts</v>
          </cell>
          <cell r="F41" t="str">
            <v>C4</v>
          </cell>
          <cell r="G41" t="str">
            <v>U1000</v>
          </cell>
          <cell r="H41" t="str">
            <v>OADM</v>
          </cell>
          <cell r="I41" t="str">
            <v>IRC</v>
          </cell>
          <cell r="J41" t="str">
            <v>Pc</v>
          </cell>
          <cell r="K41">
            <v>0</v>
          </cell>
          <cell r="L41">
            <v>15</v>
          </cell>
        </row>
        <row r="42">
          <cell r="C42" t="str">
            <v>Ficelle</v>
          </cell>
          <cell r="F42" t="str">
            <v>C4</v>
          </cell>
          <cell r="G42" t="str">
            <v>GX572</v>
          </cell>
          <cell r="H42" t="str">
            <v>OADM</v>
          </cell>
          <cell r="I42" t="str">
            <v>UNICEF</v>
          </cell>
          <cell r="J42" t="str">
            <v>Rlx</v>
          </cell>
          <cell r="K42">
            <v>0</v>
          </cell>
          <cell r="L42">
            <v>8</v>
          </cell>
        </row>
        <row r="43">
          <cell r="C43" t="str">
            <v>Truelle</v>
          </cell>
          <cell r="F43" t="str">
            <v>C4</v>
          </cell>
          <cell r="G43" t="str">
            <v>GX572</v>
          </cell>
          <cell r="H43" t="str">
            <v>WATS</v>
          </cell>
          <cell r="I43" t="str">
            <v>UNICEF</v>
          </cell>
          <cell r="J43" t="str">
            <v>Pc</v>
          </cell>
          <cell r="K43">
            <v>8</v>
          </cell>
          <cell r="L43">
            <v>2.5</v>
          </cell>
        </row>
        <row r="44">
          <cell r="C44" t="str">
            <v>Monture pour scie a metaux</v>
          </cell>
          <cell r="F44" t="str">
            <v>C4</v>
          </cell>
          <cell r="G44" t="str">
            <v>GX572</v>
          </cell>
          <cell r="H44" t="str">
            <v>WATS</v>
          </cell>
          <cell r="I44" t="str">
            <v>UNICEF</v>
          </cell>
          <cell r="J44" t="str">
            <v>Pc</v>
          </cell>
          <cell r="K44">
            <v>47</v>
          </cell>
          <cell r="L44">
            <v>3.5</v>
          </cell>
        </row>
        <row r="45">
          <cell r="C45" t="str">
            <v>Lame de scie a metaux</v>
          </cell>
          <cell r="F45" t="str">
            <v>C4</v>
          </cell>
          <cell r="G45" t="str">
            <v>GX572</v>
          </cell>
          <cell r="H45" t="str">
            <v>WATS</v>
          </cell>
          <cell r="I45" t="str">
            <v>UNICEF</v>
          </cell>
          <cell r="J45" t="str">
            <v>Pc</v>
          </cell>
          <cell r="K45">
            <v>0</v>
          </cell>
          <cell r="L45">
            <v>1.5</v>
          </cell>
        </row>
        <row r="46">
          <cell r="C46" t="str">
            <v>Niveau d'eau</v>
          </cell>
          <cell r="F46" t="str">
            <v>C4</v>
          </cell>
          <cell r="G46" t="str">
            <v>GX572</v>
          </cell>
          <cell r="H46" t="str">
            <v>WATS</v>
          </cell>
          <cell r="I46" t="str">
            <v>UNICEF</v>
          </cell>
          <cell r="J46" t="str">
            <v>Pc</v>
          </cell>
          <cell r="K46">
            <v>8</v>
          </cell>
          <cell r="L46">
            <v>4</v>
          </cell>
        </row>
        <row r="47">
          <cell r="C47" t="str">
            <v>Scie St Joseph</v>
          </cell>
          <cell r="F47" t="str">
            <v>C4</v>
          </cell>
          <cell r="G47" t="str">
            <v>GX572</v>
          </cell>
          <cell r="H47" t="str">
            <v>WATS</v>
          </cell>
          <cell r="I47" t="str">
            <v>UNICEF</v>
          </cell>
          <cell r="J47" t="str">
            <v>Pc</v>
          </cell>
          <cell r="K47">
            <v>12</v>
          </cell>
          <cell r="L47">
            <v>5</v>
          </cell>
        </row>
        <row r="48">
          <cell r="C48" t="str">
            <v>Pioche</v>
          </cell>
          <cell r="F48" t="str">
            <v>C4</v>
          </cell>
          <cell r="G48" t="str">
            <v>GX572</v>
          </cell>
          <cell r="H48" t="str">
            <v>WATS</v>
          </cell>
          <cell r="I48" t="str">
            <v>UNICEF</v>
          </cell>
          <cell r="J48" t="str">
            <v>Pc</v>
          </cell>
          <cell r="K48">
            <v>0</v>
          </cell>
          <cell r="L48">
            <v>7</v>
          </cell>
        </row>
        <row r="49">
          <cell r="C49" t="str">
            <v>Machette</v>
          </cell>
          <cell r="F49" t="str">
            <v>C4</v>
          </cell>
          <cell r="G49" t="str">
            <v>GX572</v>
          </cell>
          <cell r="H49" t="str">
            <v>WATS</v>
          </cell>
          <cell r="I49" t="str">
            <v>UNICEF</v>
          </cell>
          <cell r="J49" t="str">
            <v>Pc</v>
          </cell>
          <cell r="K49">
            <v>0</v>
          </cell>
          <cell r="L49">
            <v>1.85</v>
          </cell>
        </row>
        <row r="50">
          <cell r="C50" t="str">
            <v>Fileteuse</v>
          </cell>
          <cell r="D50" t="str">
            <v>3/4''</v>
          </cell>
          <cell r="F50" t="str">
            <v>C4</v>
          </cell>
          <cell r="G50" t="str">
            <v>GX572</v>
          </cell>
          <cell r="H50" t="str">
            <v>WATS</v>
          </cell>
          <cell r="I50" t="str">
            <v>UNICEF</v>
          </cell>
          <cell r="J50" t="str">
            <v>Pc</v>
          </cell>
          <cell r="K50">
            <v>0</v>
          </cell>
          <cell r="L50">
            <v>30</v>
          </cell>
        </row>
        <row r="51">
          <cell r="C51" t="str">
            <v xml:space="preserve">Marteau </v>
          </cell>
          <cell r="D51" t="str">
            <v>Masse de 10 Kgs</v>
          </cell>
          <cell r="F51" t="str">
            <v>C4</v>
          </cell>
          <cell r="G51" t="str">
            <v>GX572</v>
          </cell>
          <cell r="H51" t="str">
            <v>WATS</v>
          </cell>
          <cell r="I51" t="str">
            <v>UNICEF</v>
          </cell>
          <cell r="J51" t="str">
            <v>Pc</v>
          </cell>
          <cell r="K51">
            <v>7</v>
          </cell>
          <cell r="L51">
            <v>24</v>
          </cell>
        </row>
        <row r="52">
          <cell r="C52" t="str">
            <v xml:space="preserve">Metre pliant </v>
          </cell>
          <cell r="F52" t="str">
            <v>C4</v>
          </cell>
          <cell r="G52" t="str">
            <v>U1000</v>
          </cell>
          <cell r="H52" t="str">
            <v>OADM</v>
          </cell>
          <cell r="I52" t="str">
            <v>IRC</v>
          </cell>
          <cell r="J52" t="str">
            <v>Pc</v>
          </cell>
          <cell r="K52">
            <v>0</v>
          </cell>
          <cell r="L52">
            <v>4</v>
          </cell>
        </row>
        <row r="53">
          <cell r="C53" t="str">
            <v>Plastic sheeting</v>
          </cell>
          <cell r="F53" t="str">
            <v>C4</v>
          </cell>
          <cell r="G53" t="str">
            <v>U1000</v>
          </cell>
          <cell r="H53" t="str">
            <v>OADM</v>
          </cell>
          <cell r="I53" t="str">
            <v>IRC</v>
          </cell>
          <cell r="J53" t="str">
            <v>Pc</v>
          </cell>
          <cell r="K53">
            <v>0</v>
          </cell>
          <cell r="L53">
            <v>16</v>
          </cell>
        </row>
        <row r="54">
          <cell r="C54" t="str">
            <v>Truelle</v>
          </cell>
          <cell r="F54" t="str">
            <v>C4</v>
          </cell>
          <cell r="G54" t="str">
            <v>U1000</v>
          </cell>
          <cell r="H54" t="str">
            <v>OADM</v>
          </cell>
          <cell r="I54" t="str">
            <v>IRC</v>
          </cell>
          <cell r="J54" t="str">
            <v>Pc</v>
          </cell>
          <cell r="K54">
            <v>0</v>
          </cell>
          <cell r="L54">
            <v>4</v>
          </cell>
        </row>
        <row r="55">
          <cell r="C55" t="str">
            <v>Fil a ligaturer</v>
          </cell>
          <cell r="F55" t="str">
            <v>C4</v>
          </cell>
          <cell r="G55" t="str">
            <v>U1000</v>
          </cell>
          <cell r="H55" t="str">
            <v>OADM</v>
          </cell>
          <cell r="I55" t="str">
            <v>IRC</v>
          </cell>
          <cell r="J55" t="str">
            <v>Kg</v>
          </cell>
          <cell r="K55">
            <v>0</v>
          </cell>
          <cell r="L55">
            <v>8</v>
          </cell>
        </row>
        <row r="56">
          <cell r="C56" t="str">
            <v>Paire de gant</v>
          </cell>
          <cell r="D56" t="str">
            <v>en cuire</v>
          </cell>
          <cell r="F56" t="str">
            <v>C4</v>
          </cell>
          <cell r="G56" t="str">
            <v>U1000</v>
          </cell>
          <cell r="H56" t="str">
            <v>OADM</v>
          </cell>
          <cell r="I56" t="str">
            <v>IRC</v>
          </cell>
          <cell r="J56" t="str">
            <v>Pc</v>
          </cell>
          <cell r="K56">
            <v>0</v>
          </cell>
          <cell r="L56">
            <v>4</v>
          </cell>
        </row>
        <row r="57">
          <cell r="C57" t="str">
            <v>Scie St Joseph</v>
          </cell>
          <cell r="F57" t="str">
            <v>C4</v>
          </cell>
          <cell r="G57" t="str">
            <v>U1000</v>
          </cell>
          <cell r="H57" t="str">
            <v>OADM</v>
          </cell>
          <cell r="I57" t="str">
            <v>IRC</v>
          </cell>
          <cell r="J57" t="str">
            <v>Pc</v>
          </cell>
          <cell r="K57">
            <v>0</v>
          </cell>
          <cell r="L57">
            <v>5</v>
          </cell>
        </row>
        <row r="58">
          <cell r="C58" t="str">
            <v>Salopette</v>
          </cell>
          <cell r="D58" t="str">
            <v>Universselle</v>
          </cell>
          <cell r="F58" t="str">
            <v>C4</v>
          </cell>
          <cell r="G58" t="str">
            <v>U1000</v>
          </cell>
          <cell r="H58" t="str">
            <v>OADM</v>
          </cell>
          <cell r="I58" t="str">
            <v>IRC</v>
          </cell>
          <cell r="J58" t="str">
            <v>Pc</v>
          </cell>
          <cell r="K58">
            <v>0</v>
          </cell>
          <cell r="L58">
            <v>15</v>
          </cell>
        </row>
        <row r="59">
          <cell r="C59" t="str">
            <v>Botte en caoutchouc</v>
          </cell>
          <cell r="D59" t="str">
            <v>N0 10,11,et 12</v>
          </cell>
          <cell r="F59" t="str">
            <v>C4</v>
          </cell>
          <cell r="G59" t="str">
            <v>U1000</v>
          </cell>
          <cell r="H59" t="str">
            <v>OADM</v>
          </cell>
          <cell r="I59" t="str">
            <v>IRC</v>
          </cell>
          <cell r="J59" t="str">
            <v>Paire</v>
          </cell>
          <cell r="K59">
            <v>0</v>
          </cell>
          <cell r="L59">
            <v>9</v>
          </cell>
        </row>
        <row r="60">
          <cell r="C60" t="str">
            <v>Monture pour scie a metaux</v>
          </cell>
          <cell r="F60" t="str">
            <v>C4</v>
          </cell>
          <cell r="G60" t="str">
            <v>U1000</v>
          </cell>
          <cell r="H60" t="str">
            <v>OADM</v>
          </cell>
          <cell r="I60" t="str">
            <v>IRC</v>
          </cell>
          <cell r="J60" t="str">
            <v>Pc</v>
          </cell>
          <cell r="K60">
            <v>0</v>
          </cell>
          <cell r="L60">
            <v>3.5</v>
          </cell>
        </row>
        <row r="61">
          <cell r="C61" t="str">
            <v>Lame de scie a metaux</v>
          </cell>
          <cell r="D61" t="str">
            <v>marque Suede</v>
          </cell>
          <cell r="F61" t="str">
            <v>C4</v>
          </cell>
          <cell r="G61" t="str">
            <v>U1000</v>
          </cell>
          <cell r="H61" t="str">
            <v>OADM</v>
          </cell>
          <cell r="I61" t="str">
            <v>IRC</v>
          </cell>
          <cell r="J61" t="str">
            <v>Pc</v>
          </cell>
          <cell r="K61">
            <v>5</v>
          </cell>
          <cell r="L61">
            <v>1.5</v>
          </cell>
        </row>
        <row r="62">
          <cell r="C62" t="str">
            <v>Lime de scie</v>
          </cell>
          <cell r="D62" t="str">
            <v>a aiguiser</v>
          </cell>
          <cell r="F62" t="str">
            <v>C4</v>
          </cell>
          <cell r="G62" t="str">
            <v>U1000</v>
          </cell>
          <cell r="H62" t="str">
            <v>OADM</v>
          </cell>
          <cell r="I62" t="str">
            <v>IRC</v>
          </cell>
          <cell r="J62" t="str">
            <v>Pc</v>
          </cell>
          <cell r="K62">
            <v>0</v>
          </cell>
          <cell r="L62">
            <v>2</v>
          </cell>
        </row>
        <row r="63">
          <cell r="C63" t="str">
            <v>Tube fluorescente</v>
          </cell>
          <cell r="D63" t="str">
            <v>36Watts</v>
          </cell>
          <cell r="E63" t="str">
            <v>TL</v>
          </cell>
          <cell r="F63" t="str">
            <v>C4</v>
          </cell>
          <cell r="G63" t="str">
            <v>U1000</v>
          </cell>
          <cell r="H63" t="str">
            <v>OADM</v>
          </cell>
          <cell r="I63" t="str">
            <v>IRC</v>
          </cell>
          <cell r="J63" t="str">
            <v>Pc</v>
          </cell>
          <cell r="K63">
            <v>22</v>
          </cell>
          <cell r="L63">
            <v>2</v>
          </cell>
        </row>
        <row r="64">
          <cell r="C64" t="str">
            <v xml:space="preserve">Pain </v>
          </cell>
          <cell r="D64" t="str">
            <v>Sandwiches</v>
          </cell>
          <cell r="F64" t="str">
            <v>C4</v>
          </cell>
          <cell r="G64" t="str">
            <v>GX572</v>
          </cell>
          <cell r="H64" t="str">
            <v>WATS</v>
          </cell>
          <cell r="I64" t="str">
            <v>UNICEF</v>
          </cell>
          <cell r="J64" t="str">
            <v>Pc</v>
          </cell>
          <cell r="K64">
            <v>0</v>
          </cell>
          <cell r="L64">
            <v>0.1</v>
          </cell>
        </row>
        <row r="65">
          <cell r="C65" t="str">
            <v>Clous</v>
          </cell>
          <cell r="D65" t="str">
            <v>6 Cm</v>
          </cell>
          <cell r="F65" t="str">
            <v>C4</v>
          </cell>
          <cell r="G65" t="str">
            <v>GX572</v>
          </cell>
          <cell r="H65" t="str">
            <v>WATS</v>
          </cell>
          <cell r="I65" t="str">
            <v>UNICEF</v>
          </cell>
          <cell r="J65" t="str">
            <v>Kg</v>
          </cell>
          <cell r="K65">
            <v>0</v>
          </cell>
          <cell r="L65">
            <v>1.98</v>
          </cell>
        </row>
        <row r="66">
          <cell r="C66" t="str">
            <v>Beche sans mache</v>
          </cell>
          <cell r="F66" t="str">
            <v>C4</v>
          </cell>
          <cell r="G66" t="str">
            <v>GX572</v>
          </cell>
          <cell r="H66" t="str">
            <v>WATS</v>
          </cell>
          <cell r="I66" t="str">
            <v>UNICEF</v>
          </cell>
          <cell r="J66" t="str">
            <v>Pc</v>
          </cell>
          <cell r="K66">
            <v>31</v>
          </cell>
          <cell r="L66">
            <v>3</v>
          </cell>
        </row>
        <row r="67">
          <cell r="C67" t="str">
            <v>Pioche</v>
          </cell>
          <cell r="F67" t="str">
            <v>C4</v>
          </cell>
          <cell r="G67" t="str">
            <v>GX572</v>
          </cell>
          <cell r="H67" t="str">
            <v>WATS</v>
          </cell>
          <cell r="I67" t="str">
            <v>UNICEF</v>
          </cell>
          <cell r="J67" t="str">
            <v>Pc</v>
          </cell>
          <cell r="K67">
            <v>54</v>
          </cell>
          <cell r="L67">
            <v>7.5</v>
          </cell>
        </row>
        <row r="68">
          <cell r="C68" t="str">
            <v>Machette</v>
          </cell>
          <cell r="F68" t="str">
            <v>C4</v>
          </cell>
          <cell r="G68" t="str">
            <v>GX572</v>
          </cell>
          <cell r="H68" t="str">
            <v>WATS</v>
          </cell>
          <cell r="I68" t="str">
            <v>UNICEF</v>
          </cell>
          <cell r="J68" t="str">
            <v>Pc</v>
          </cell>
          <cell r="K68">
            <v>66</v>
          </cell>
          <cell r="L68">
            <v>2</v>
          </cell>
        </row>
        <row r="69">
          <cell r="C69" t="str">
            <v>Brosse dur avec manche</v>
          </cell>
          <cell r="F69" t="str">
            <v>C4</v>
          </cell>
          <cell r="G69" t="str">
            <v>GX572</v>
          </cell>
          <cell r="H69" t="str">
            <v>WATS</v>
          </cell>
          <cell r="I69" t="str">
            <v>UNICEF</v>
          </cell>
          <cell r="J69" t="str">
            <v>Pc</v>
          </cell>
          <cell r="K69">
            <v>92</v>
          </cell>
          <cell r="L69">
            <v>12</v>
          </cell>
        </row>
        <row r="70">
          <cell r="C70" t="str">
            <v>Boite de colle tangit</v>
          </cell>
          <cell r="F70" t="str">
            <v>C4</v>
          </cell>
          <cell r="G70" t="str">
            <v>GX572</v>
          </cell>
          <cell r="H70" t="str">
            <v>WATS</v>
          </cell>
          <cell r="I70" t="str">
            <v>UNICEF</v>
          </cell>
          <cell r="J70" t="str">
            <v>Bt</v>
          </cell>
          <cell r="K70">
            <v>0</v>
          </cell>
          <cell r="L70">
            <v>8</v>
          </cell>
        </row>
        <row r="71">
          <cell r="C71" t="str">
            <v>Cle anglaise</v>
          </cell>
          <cell r="D71" t="str">
            <v>N018</v>
          </cell>
          <cell r="F71" t="str">
            <v>C4</v>
          </cell>
          <cell r="G71" t="str">
            <v>GX572</v>
          </cell>
          <cell r="H71" t="str">
            <v>WATS</v>
          </cell>
          <cell r="I71" t="str">
            <v>UNICEF</v>
          </cell>
          <cell r="J71" t="str">
            <v>Pc</v>
          </cell>
          <cell r="K71">
            <v>0</v>
          </cell>
          <cell r="L71">
            <v>23</v>
          </cell>
        </row>
        <row r="72">
          <cell r="C72" t="str">
            <v>Robinet talbot</v>
          </cell>
          <cell r="F72" t="str">
            <v>C4</v>
          </cell>
          <cell r="G72" t="str">
            <v>GX572</v>
          </cell>
          <cell r="H72" t="str">
            <v>WATS</v>
          </cell>
          <cell r="I72" t="str">
            <v>UNICEF</v>
          </cell>
          <cell r="J72" t="str">
            <v>Pc</v>
          </cell>
          <cell r="K72">
            <v>0</v>
          </cell>
          <cell r="L72">
            <v>25</v>
          </cell>
        </row>
        <row r="73">
          <cell r="C73" t="str">
            <v>Vanne 3/4''Galvanise</v>
          </cell>
          <cell r="F73" t="str">
            <v>C4</v>
          </cell>
          <cell r="G73" t="str">
            <v>GX572</v>
          </cell>
          <cell r="H73" t="str">
            <v>WATS</v>
          </cell>
          <cell r="I73" t="str">
            <v>UNICEF</v>
          </cell>
          <cell r="J73" t="str">
            <v>Pc</v>
          </cell>
          <cell r="K73">
            <v>0</v>
          </cell>
          <cell r="L73">
            <v>5.5</v>
          </cell>
        </row>
        <row r="74">
          <cell r="C74" t="str">
            <v>Teflon</v>
          </cell>
          <cell r="F74" t="str">
            <v>C4</v>
          </cell>
          <cell r="G74" t="str">
            <v>GX572</v>
          </cell>
          <cell r="H74" t="str">
            <v>WATS</v>
          </cell>
          <cell r="I74" t="str">
            <v>UNICEF</v>
          </cell>
          <cell r="J74" t="str">
            <v>Dz</v>
          </cell>
          <cell r="K74">
            <v>0</v>
          </cell>
          <cell r="L74">
            <v>8</v>
          </cell>
        </row>
        <row r="75">
          <cell r="C75" t="str">
            <v>Saucisson  de Paris</v>
          </cell>
          <cell r="F75" t="str">
            <v>C4</v>
          </cell>
          <cell r="G75" t="str">
            <v>GX572</v>
          </cell>
          <cell r="H75" t="str">
            <v>WATS</v>
          </cell>
          <cell r="I75" t="str">
            <v>UNICEF</v>
          </cell>
          <cell r="J75" t="str">
            <v>Kg</v>
          </cell>
          <cell r="K75">
            <v>0</v>
          </cell>
          <cell r="L75">
            <v>13.7</v>
          </cell>
        </row>
        <row r="76">
          <cell r="C76" t="str">
            <v>Saucisson  de pili</v>
          </cell>
          <cell r="F76" t="str">
            <v>C4</v>
          </cell>
          <cell r="G76" t="str">
            <v>GX572</v>
          </cell>
          <cell r="H76" t="str">
            <v>WATS</v>
          </cell>
          <cell r="I76" t="str">
            <v>UNICEF</v>
          </cell>
          <cell r="J76" t="str">
            <v>Kg</v>
          </cell>
          <cell r="K76">
            <v>0</v>
          </cell>
          <cell r="L76">
            <v>12.9</v>
          </cell>
        </row>
        <row r="77">
          <cell r="C77" t="str">
            <v>Chanvre</v>
          </cell>
          <cell r="F77" t="str">
            <v>C4</v>
          </cell>
          <cell r="G77" t="str">
            <v>GX572</v>
          </cell>
          <cell r="H77" t="str">
            <v>WATS</v>
          </cell>
          <cell r="I77" t="str">
            <v>UNICEF</v>
          </cell>
          <cell r="J77" t="str">
            <v>Boule</v>
          </cell>
          <cell r="K77">
            <v>0</v>
          </cell>
          <cell r="L77">
            <v>4</v>
          </cell>
        </row>
        <row r="78">
          <cell r="C78" t="str">
            <v>Te AG 3/4</v>
          </cell>
          <cell r="F78" t="str">
            <v>C4</v>
          </cell>
          <cell r="G78" t="str">
            <v>GX572</v>
          </cell>
          <cell r="H78" t="str">
            <v>WATS</v>
          </cell>
          <cell r="I78" t="str">
            <v>UNICEF</v>
          </cell>
          <cell r="J78" t="str">
            <v>Pc</v>
          </cell>
          <cell r="K78">
            <v>0</v>
          </cell>
          <cell r="L78">
            <v>1</v>
          </cell>
        </row>
        <row r="79">
          <cell r="C79" t="str">
            <v>Nipple d'adaptation 25</v>
          </cell>
          <cell r="F79" t="str">
            <v>C4</v>
          </cell>
          <cell r="G79" t="str">
            <v>GX572</v>
          </cell>
          <cell r="H79" t="str">
            <v>WATS</v>
          </cell>
          <cell r="I79" t="str">
            <v>UNICEF</v>
          </cell>
          <cell r="J79" t="str">
            <v>Pc</v>
          </cell>
          <cell r="K79">
            <v>0</v>
          </cell>
          <cell r="L79">
            <v>3</v>
          </cell>
        </row>
        <row r="80">
          <cell r="C80" t="str">
            <v>Reducteur 32/35</v>
          </cell>
          <cell r="F80" t="str">
            <v>C4</v>
          </cell>
          <cell r="G80" t="str">
            <v>GX572</v>
          </cell>
          <cell r="H80" t="str">
            <v>WATS</v>
          </cell>
          <cell r="I80" t="str">
            <v>UNICEF</v>
          </cell>
          <cell r="J80" t="str">
            <v>Pc</v>
          </cell>
          <cell r="K80">
            <v>0</v>
          </cell>
          <cell r="L80">
            <v>3</v>
          </cell>
        </row>
        <row r="81">
          <cell r="C81" t="str">
            <v>Nipplle AG 3/4</v>
          </cell>
          <cell r="F81" t="str">
            <v>C4</v>
          </cell>
          <cell r="G81" t="str">
            <v>GX572</v>
          </cell>
          <cell r="H81" t="str">
            <v>WATS</v>
          </cell>
          <cell r="I81" t="str">
            <v>UNICEF</v>
          </cell>
          <cell r="J81" t="str">
            <v>Pc</v>
          </cell>
          <cell r="K81">
            <v>0</v>
          </cell>
          <cell r="L81">
            <v>1</v>
          </cell>
        </row>
        <row r="82">
          <cell r="C82" t="str">
            <v>Teflon</v>
          </cell>
          <cell r="F82" t="str">
            <v>C4</v>
          </cell>
          <cell r="G82" t="str">
            <v>GX572</v>
          </cell>
          <cell r="H82" t="str">
            <v>WATS</v>
          </cell>
          <cell r="I82" t="str">
            <v>UNICEF</v>
          </cell>
          <cell r="J82" t="str">
            <v>Pc</v>
          </cell>
          <cell r="K82">
            <v>0</v>
          </cell>
          <cell r="L82">
            <v>10</v>
          </cell>
        </row>
        <row r="83">
          <cell r="C83" t="str">
            <v>Te PVC de 25</v>
          </cell>
          <cell r="F83" t="str">
            <v>C4</v>
          </cell>
          <cell r="G83" t="str">
            <v>GX572</v>
          </cell>
          <cell r="H83" t="str">
            <v>WATS</v>
          </cell>
          <cell r="I83" t="str">
            <v>UNICEF</v>
          </cell>
          <cell r="J83" t="str">
            <v>Pc</v>
          </cell>
          <cell r="K83">
            <v>14</v>
          </cell>
          <cell r="L83">
            <v>2</v>
          </cell>
        </row>
        <row r="84">
          <cell r="C84" t="str">
            <v>Raccord Union mixte AG 3/4</v>
          </cell>
          <cell r="F84" t="str">
            <v>C4</v>
          </cell>
          <cell r="G84" t="str">
            <v>GX572</v>
          </cell>
          <cell r="H84" t="str">
            <v>WATS</v>
          </cell>
          <cell r="I84" t="str">
            <v>UNICEF</v>
          </cell>
          <cell r="J84" t="str">
            <v>Pc</v>
          </cell>
          <cell r="K84">
            <v>0</v>
          </cell>
          <cell r="L84">
            <v>5</v>
          </cell>
        </row>
        <row r="85">
          <cell r="C85" t="str">
            <v>Vanne 3/4''Galvanise</v>
          </cell>
          <cell r="F85" t="str">
            <v>C4</v>
          </cell>
          <cell r="G85" t="str">
            <v>GX572</v>
          </cell>
          <cell r="H85" t="str">
            <v>WATS</v>
          </cell>
          <cell r="I85" t="str">
            <v>UNICEF</v>
          </cell>
          <cell r="J85" t="str">
            <v>Pc</v>
          </cell>
          <cell r="K85">
            <v>0</v>
          </cell>
          <cell r="L85">
            <v>7</v>
          </cell>
        </row>
        <row r="86">
          <cell r="C86" t="str">
            <v>Cadenas no 267</v>
          </cell>
          <cell r="F86" t="str">
            <v>C4</v>
          </cell>
          <cell r="G86" t="str">
            <v>DF045</v>
          </cell>
          <cell r="H86" t="str">
            <v>OADM</v>
          </cell>
          <cell r="I86" t="str">
            <v>DFID</v>
          </cell>
          <cell r="J86" t="str">
            <v>Pc</v>
          </cell>
          <cell r="K86">
            <v>0</v>
          </cell>
          <cell r="L86">
            <v>5</v>
          </cell>
        </row>
        <row r="87">
          <cell r="C87" t="str">
            <v>Beche avec Manche</v>
          </cell>
          <cell r="F87" t="str">
            <v>C4</v>
          </cell>
          <cell r="G87" t="str">
            <v>DF040</v>
          </cell>
          <cell r="H87" t="str">
            <v>OADM</v>
          </cell>
          <cell r="I87" t="str">
            <v>DFID</v>
          </cell>
          <cell r="J87" t="str">
            <v>Pc</v>
          </cell>
          <cell r="K87">
            <v>7</v>
          </cell>
          <cell r="L87">
            <v>5</v>
          </cell>
        </row>
        <row r="88">
          <cell r="C88" t="str">
            <v>Beche sans mache</v>
          </cell>
          <cell r="F88" t="str">
            <v>C4</v>
          </cell>
          <cell r="G88" t="str">
            <v>U1000</v>
          </cell>
          <cell r="H88" t="str">
            <v>OADM</v>
          </cell>
          <cell r="I88" t="str">
            <v>IRC</v>
          </cell>
          <cell r="J88" t="str">
            <v>Pc</v>
          </cell>
          <cell r="K88">
            <v>0</v>
          </cell>
          <cell r="L88">
            <v>3.5</v>
          </cell>
        </row>
        <row r="89">
          <cell r="C89" t="str">
            <v>Marteau masse de 5kg</v>
          </cell>
          <cell r="F89" t="str">
            <v>C4</v>
          </cell>
          <cell r="G89" t="str">
            <v>U1000</v>
          </cell>
          <cell r="H89" t="str">
            <v>OADM</v>
          </cell>
          <cell r="I89" t="str">
            <v>IRC</v>
          </cell>
          <cell r="J89" t="str">
            <v>Pc</v>
          </cell>
          <cell r="K89">
            <v>0</v>
          </cell>
          <cell r="L89">
            <v>20</v>
          </cell>
        </row>
        <row r="90">
          <cell r="C90" t="str">
            <v>Seau metalique de 10L</v>
          </cell>
          <cell r="F90" t="str">
            <v>C4</v>
          </cell>
          <cell r="G90" t="str">
            <v>U1000</v>
          </cell>
          <cell r="H90" t="str">
            <v>OADM</v>
          </cell>
          <cell r="I90" t="str">
            <v>IRC</v>
          </cell>
          <cell r="J90" t="str">
            <v>Pc</v>
          </cell>
          <cell r="K90">
            <v>0</v>
          </cell>
          <cell r="L90">
            <v>6</v>
          </cell>
        </row>
        <row r="91">
          <cell r="C91" t="str">
            <v>Tenaille</v>
          </cell>
          <cell r="F91" t="str">
            <v>C4</v>
          </cell>
          <cell r="G91" t="str">
            <v>U1000</v>
          </cell>
          <cell r="H91" t="str">
            <v>OADM</v>
          </cell>
          <cell r="I91" t="str">
            <v>IRC</v>
          </cell>
          <cell r="J91" t="str">
            <v>Pc</v>
          </cell>
          <cell r="K91">
            <v>0</v>
          </cell>
          <cell r="L91">
            <v>2</v>
          </cell>
        </row>
        <row r="92">
          <cell r="C92" t="str">
            <v>Eau vive</v>
          </cell>
          <cell r="F92" t="str">
            <v>C4</v>
          </cell>
          <cell r="G92" t="str">
            <v>GX572</v>
          </cell>
          <cell r="H92" t="str">
            <v>WATS</v>
          </cell>
          <cell r="I92" t="str">
            <v>UNICEF</v>
          </cell>
          <cell r="J92" t="str">
            <v>Cart</v>
          </cell>
          <cell r="K92">
            <v>0</v>
          </cell>
          <cell r="L92">
            <v>7.5</v>
          </cell>
        </row>
        <row r="93">
          <cell r="C93" t="str">
            <v>Bleuband</v>
          </cell>
          <cell r="F93" t="str">
            <v>C4</v>
          </cell>
          <cell r="G93" t="str">
            <v>GX572</v>
          </cell>
          <cell r="H93" t="str">
            <v>WATS</v>
          </cell>
          <cell r="I93" t="str">
            <v>UNICEF</v>
          </cell>
          <cell r="J93" t="str">
            <v>Bt</v>
          </cell>
          <cell r="K93">
            <v>0</v>
          </cell>
          <cell r="L93">
            <v>3</v>
          </cell>
        </row>
        <row r="94">
          <cell r="C94" t="str">
            <v>Huile vegetale</v>
          </cell>
          <cell r="F94" t="str">
            <v>C4</v>
          </cell>
          <cell r="G94" t="str">
            <v>GX572</v>
          </cell>
          <cell r="H94" t="str">
            <v>WATS</v>
          </cell>
          <cell r="I94" t="str">
            <v>UNICEF</v>
          </cell>
          <cell r="J94" t="str">
            <v>Lt</v>
          </cell>
          <cell r="K94">
            <v>0</v>
          </cell>
          <cell r="L94">
            <v>1.75</v>
          </cell>
        </row>
        <row r="95">
          <cell r="C95" t="str">
            <v>Tomate</v>
          </cell>
          <cell r="F95" t="str">
            <v>C4</v>
          </cell>
          <cell r="G95" t="str">
            <v>GX572</v>
          </cell>
          <cell r="H95" t="str">
            <v>WATS</v>
          </cell>
          <cell r="I95" t="str">
            <v>UNICEF</v>
          </cell>
          <cell r="J95" t="str">
            <v>Bt</v>
          </cell>
          <cell r="K95">
            <v>0</v>
          </cell>
          <cell r="L95">
            <v>0.25</v>
          </cell>
        </row>
        <row r="96">
          <cell r="C96" t="str">
            <v>Cure dent</v>
          </cell>
          <cell r="F96" t="str">
            <v>C4</v>
          </cell>
          <cell r="G96" t="str">
            <v>GX572</v>
          </cell>
          <cell r="H96" t="str">
            <v>WATS</v>
          </cell>
          <cell r="I96" t="str">
            <v>UNICEF</v>
          </cell>
          <cell r="J96" t="str">
            <v>Bt</v>
          </cell>
          <cell r="K96">
            <v>0</v>
          </cell>
          <cell r="L96">
            <v>0.11</v>
          </cell>
        </row>
        <row r="97">
          <cell r="C97" t="str">
            <v>Pile National R20 Panasonic</v>
          </cell>
          <cell r="F97" t="str">
            <v>C4</v>
          </cell>
          <cell r="G97" t="str">
            <v>GX572</v>
          </cell>
          <cell r="H97" t="str">
            <v>WATS</v>
          </cell>
          <cell r="I97" t="str">
            <v>UNICEF</v>
          </cell>
          <cell r="J97" t="str">
            <v>Bt</v>
          </cell>
          <cell r="K97">
            <v>0</v>
          </cell>
          <cell r="L97">
            <v>8.5</v>
          </cell>
        </row>
        <row r="98">
          <cell r="C98" t="str">
            <v>Ralonge multiprise</v>
          </cell>
          <cell r="F98" t="str">
            <v>C4</v>
          </cell>
          <cell r="G98" t="str">
            <v>U1000</v>
          </cell>
          <cell r="H98" t="str">
            <v>OADM</v>
          </cell>
          <cell r="I98" t="str">
            <v>IRC</v>
          </cell>
          <cell r="J98" t="str">
            <v>Pc</v>
          </cell>
          <cell r="K98">
            <v>0</v>
          </cell>
          <cell r="L98">
            <v>15</v>
          </cell>
        </row>
        <row r="99">
          <cell r="C99" t="str">
            <v>Cable electrique 2x2,5et 1,5</v>
          </cell>
          <cell r="F99" t="str">
            <v>C4</v>
          </cell>
          <cell r="G99" t="str">
            <v>GX594</v>
          </cell>
          <cell r="H99" t="str">
            <v>OADM</v>
          </cell>
          <cell r="I99" t="str">
            <v>UNICEF</v>
          </cell>
          <cell r="J99" t="str">
            <v>Rlx</v>
          </cell>
          <cell r="K99">
            <v>0</v>
          </cell>
          <cell r="L99">
            <v>50</v>
          </cell>
        </row>
        <row r="100">
          <cell r="C100" t="str">
            <v>Lampe projecteur 250Watt</v>
          </cell>
          <cell r="F100" t="str">
            <v>C4</v>
          </cell>
          <cell r="G100" t="str">
            <v>GX594</v>
          </cell>
          <cell r="H100" t="str">
            <v>OADM</v>
          </cell>
          <cell r="I100" t="str">
            <v>UNICEF</v>
          </cell>
          <cell r="J100" t="str">
            <v>Pc</v>
          </cell>
          <cell r="K100">
            <v>0</v>
          </cell>
          <cell r="L100">
            <v>30</v>
          </cell>
        </row>
        <row r="101">
          <cell r="C101" t="str">
            <v>Socket</v>
          </cell>
          <cell r="F101" t="str">
            <v>C4</v>
          </cell>
          <cell r="G101" t="str">
            <v>GX594</v>
          </cell>
          <cell r="H101" t="str">
            <v>OADM</v>
          </cell>
          <cell r="I101" t="str">
            <v>UNICEF</v>
          </cell>
          <cell r="J101" t="str">
            <v>Pc</v>
          </cell>
          <cell r="K101">
            <v>0</v>
          </cell>
          <cell r="L101">
            <v>2</v>
          </cell>
        </row>
        <row r="102">
          <cell r="C102" t="str">
            <v>Prise apparent</v>
          </cell>
          <cell r="F102" t="str">
            <v>C4</v>
          </cell>
          <cell r="G102" t="str">
            <v>GX594</v>
          </cell>
          <cell r="H102" t="str">
            <v>OADM</v>
          </cell>
          <cell r="I102" t="str">
            <v>UNICEF</v>
          </cell>
          <cell r="J102" t="str">
            <v>Pc</v>
          </cell>
          <cell r="K102">
            <v>0</v>
          </cell>
          <cell r="L102">
            <v>2</v>
          </cell>
        </row>
        <row r="103">
          <cell r="C103" t="str">
            <v>Attache de 8mm</v>
          </cell>
          <cell r="F103" t="str">
            <v>C4</v>
          </cell>
          <cell r="G103" t="str">
            <v>GX594</v>
          </cell>
          <cell r="H103" t="str">
            <v>OADM</v>
          </cell>
          <cell r="I103" t="str">
            <v>UNICEF</v>
          </cell>
          <cell r="J103" t="str">
            <v>Bt</v>
          </cell>
          <cell r="K103">
            <v>0</v>
          </cell>
          <cell r="L103">
            <v>4</v>
          </cell>
        </row>
        <row r="104">
          <cell r="C104" t="str">
            <v xml:space="preserve">Interrupteur </v>
          </cell>
          <cell r="F104" t="str">
            <v>C4</v>
          </cell>
          <cell r="G104" t="str">
            <v>GX594</v>
          </cell>
          <cell r="H104" t="str">
            <v>OADM</v>
          </cell>
          <cell r="I104" t="str">
            <v>UNICEF</v>
          </cell>
          <cell r="J104" t="str">
            <v>Pc</v>
          </cell>
          <cell r="K104">
            <v>0</v>
          </cell>
          <cell r="L104">
            <v>2</v>
          </cell>
        </row>
        <row r="105">
          <cell r="C105" t="str">
            <v>Toile isolante</v>
          </cell>
          <cell r="F105" t="str">
            <v>C4</v>
          </cell>
          <cell r="G105" t="str">
            <v>GX594</v>
          </cell>
          <cell r="H105" t="str">
            <v>OADM</v>
          </cell>
          <cell r="I105" t="str">
            <v>UNICEF</v>
          </cell>
          <cell r="J105" t="str">
            <v>Pc</v>
          </cell>
          <cell r="K105">
            <v>0</v>
          </cell>
          <cell r="L105">
            <v>1.5</v>
          </cell>
        </row>
        <row r="106">
          <cell r="C106" t="str">
            <v>Ampoule tube de 40Watts</v>
          </cell>
          <cell r="F106" t="str">
            <v>C4</v>
          </cell>
          <cell r="G106" t="str">
            <v>GX594</v>
          </cell>
          <cell r="H106" t="str">
            <v>OADM</v>
          </cell>
          <cell r="I106" t="str">
            <v>UNICEF</v>
          </cell>
          <cell r="J106" t="str">
            <v>Pc</v>
          </cell>
          <cell r="K106">
            <v>0</v>
          </cell>
          <cell r="L106">
            <v>3</v>
          </cell>
        </row>
        <row r="107">
          <cell r="C107" t="str">
            <v>Cable electrique de 4x10 Tor</v>
          </cell>
          <cell r="F107" t="str">
            <v>C4</v>
          </cell>
          <cell r="G107" t="str">
            <v>GX594</v>
          </cell>
          <cell r="H107" t="str">
            <v>OADM</v>
          </cell>
          <cell r="I107" t="str">
            <v>UNICEF</v>
          </cell>
          <cell r="J107" t="str">
            <v>Mt</v>
          </cell>
          <cell r="K107">
            <v>0</v>
          </cell>
          <cell r="L107">
            <v>5</v>
          </cell>
        </row>
        <row r="108">
          <cell r="C108" t="str">
            <v>Inversseur de 63A</v>
          </cell>
          <cell r="F108" t="str">
            <v>C4</v>
          </cell>
          <cell r="G108" t="str">
            <v>GX594</v>
          </cell>
          <cell r="H108" t="str">
            <v>OADM</v>
          </cell>
          <cell r="I108" t="str">
            <v>UNICEF</v>
          </cell>
          <cell r="J108" t="str">
            <v>Pc</v>
          </cell>
          <cell r="K108">
            <v>0</v>
          </cell>
          <cell r="L108">
            <v>150</v>
          </cell>
        </row>
        <row r="109">
          <cell r="C109" t="str">
            <v>Coffret divisionnaire de 6mod</v>
          </cell>
          <cell r="F109" t="str">
            <v>C4</v>
          </cell>
          <cell r="G109" t="str">
            <v>GX594</v>
          </cell>
          <cell r="H109" t="str">
            <v>OADM</v>
          </cell>
          <cell r="I109" t="str">
            <v>UNICEF</v>
          </cell>
          <cell r="J109" t="str">
            <v>Pc</v>
          </cell>
          <cell r="K109">
            <v>0</v>
          </cell>
          <cell r="L109">
            <v>75</v>
          </cell>
        </row>
        <row r="110">
          <cell r="C110" t="str">
            <v>Gant en cuire</v>
          </cell>
          <cell r="F110" t="str">
            <v>C4</v>
          </cell>
          <cell r="G110" t="str">
            <v>U1000</v>
          </cell>
          <cell r="H110" t="str">
            <v>OADM</v>
          </cell>
          <cell r="I110" t="str">
            <v>IRC</v>
          </cell>
          <cell r="J110" t="str">
            <v>Paire</v>
          </cell>
          <cell r="K110">
            <v>0</v>
          </cell>
          <cell r="L110">
            <v>7</v>
          </cell>
        </row>
        <row r="111">
          <cell r="C111" t="str">
            <v>Treillis 2mm de maille</v>
          </cell>
          <cell r="F111" t="str">
            <v>C4</v>
          </cell>
          <cell r="G111" t="str">
            <v>U1000</v>
          </cell>
          <cell r="H111" t="str">
            <v>OADM</v>
          </cell>
          <cell r="I111" t="str">
            <v>IRC</v>
          </cell>
          <cell r="J111" t="str">
            <v>Rlx</v>
          </cell>
          <cell r="K111">
            <v>0</v>
          </cell>
          <cell r="L111">
            <v>50</v>
          </cell>
        </row>
        <row r="112">
          <cell r="C112" t="str">
            <v>Marteau masse de 10Kg</v>
          </cell>
          <cell r="F112" t="str">
            <v>C4</v>
          </cell>
          <cell r="G112" t="str">
            <v>U1000</v>
          </cell>
          <cell r="H112" t="str">
            <v>OADM</v>
          </cell>
          <cell r="I112" t="str">
            <v>IRC</v>
          </cell>
          <cell r="J112" t="str">
            <v>Pc</v>
          </cell>
          <cell r="K112">
            <v>0</v>
          </cell>
          <cell r="L112">
            <v>35</v>
          </cell>
        </row>
        <row r="113">
          <cell r="C113" t="str">
            <v>Equerre menuisier</v>
          </cell>
          <cell r="F113" t="str">
            <v>C4</v>
          </cell>
          <cell r="G113" t="str">
            <v>U1000</v>
          </cell>
          <cell r="H113" t="str">
            <v>OADM</v>
          </cell>
          <cell r="I113" t="str">
            <v>IRC</v>
          </cell>
          <cell r="J113" t="str">
            <v>Pc</v>
          </cell>
          <cell r="K113">
            <v>0</v>
          </cell>
          <cell r="L113">
            <v>3</v>
          </cell>
        </row>
        <row r="114">
          <cell r="C114" t="str">
            <v>Pince coupante Fer a beton</v>
          </cell>
          <cell r="F114" t="str">
            <v>C4</v>
          </cell>
          <cell r="G114" t="str">
            <v>U1000</v>
          </cell>
          <cell r="H114" t="str">
            <v>OADM</v>
          </cell>
          <cell r="I114" t="str">
            <v>IRC</v>
          </cell>
          <cell r="J114" t="str">
            <v>Pc</v>
          </cell>
          <cell r="K114">
            <v>0</v>
          </cell>
          <cell r="L114">
            <v>50</v>
          </cell>
        </row>
        <row r="115">
          <cell r="C115" t="str">
            <v>Salopette universel</v>
          </cell>
          <cell r="F115" t="str">
            <v>C4</v>
          </cell>
          <cell r="G115" t="str">
            <v>U1000</v>
          </cell>
          <cell r="H115" t="str">
            <v>OADM</v>
          </cell>
          <cell r="I115" t="str">
            <v>IRC</v>
          </cell>
          <cell r="J115" t="str">
            <v>Pc</v>
          </cell>
          <cell r="K115">
            <v>0</v>
          </cell>
          <cell r="L115">
            <v>10</v>
          </cell>
        </row>
        <row r="116">
          <cell r="C116" t="str">
            <v>Coude PVC de 50</v>
          </cell>
          <cell r="F116" t="str">
            <v>C4</v>
          </cell>
          <cell r="G116" t="str">
            <v>GX572</v>
          </cell>
          <cell r="H116" t="str">
            <v>WATS</v>
          </cell>
          <cell r="I116" t="str">
            <v>UNICEF</v>
          </cell>
          <cell r="J116" t="str">
            <v>Pc</v>
          </cell>
          <cell r="K116">
            <v>0</v>
          </cell>
          <cell r="L116">
            <v>2.5</v>
          </cell>
        </row>
        <row r="117">
          <cell r="C117" t="str">
            <v>Chaux teinte</v>
          </cell>
          <cell r="F117" t="str">
            <v>C4</v>
          </cell>
          <cell r="G117" t="str">
            <v>GX572</v>
          </cell>
          <cell r="H117" t="str">
            <v>WATS</v>
          </cell>
          <cell r="I117" t="str">
            <v>UNICEF</v>
          </cell>
          <cell r="J117" t="str">
            <v>Kg</v>
          </cell>
          <cell r="K117">
            <v>0</v>
          </cell>
          <cell r="L117">
            <v>0.28000000000000003</v>
          </cell>
        </row>
        <row r="118">
          <cell r="C118" t="str">
            <v>Sheeting</v>
          </cell>
          <cell r="F118" t="str">
            <v>C4</v>
          </cell>
          <cell r="G118" t="str">
            <v>GX572</v>
          </cell>
          <cell r="H118" t="str">
            <v>WATS</v>
          </cell>
          <cell r="I118" t="str">
            <v>UNICEF</v>
          </cell>
          <cell r="J118" t="str">
            <v>Pc</v>
          </cell>
          <cell r="K118">
            <v>0</v>
          </cell>
          <cell r="L118">
            <v>14</v>
          </cell>
        </row>
        <row r="119">
          <cell r="C119" t="str">
            <v>Metre pliant de macon</v>
          </cell>
          <cell r="F119" t="str">
            <v>C4</v>
          </cell>
          <cell r="G119" t="str">
            <v>GX572</v>
          </cell>
          <cell r="H119" t="str">
            <v>WATS</v>
          </cell>
          <cell r="I119" t="str">
            <v>UNICEF</v>
          </cell>
          <cell r="J119" t="str">
            <v>Pc</v>
          </cell>
          <cell r="K119">
            <v>16</v>
          </cell>
          <cell r="L119">
            <v>3</v>
          </cell>
        </row>
        <row r="120">
          <cell r="C120" t="str">
            <v>Marteau de charpentier</v>
          </cell>
          <cell r="F120" t="str">
            <v>C4</v>
          </cell>
          <cell r="G120" t="str">
            <v>GX572</v>
          </cell>
          <cell r="H120" t="str">
            <v>WATS</v>
          </cell>
          <cell r="I120" t="str">
            <v>UNICEF</v>
          </cell>
          <cell r="J120" t="str">
            <v>Pc</v>
          </cell>
          <cell r="K120">
            <v>1</v>
          </cell>
          <cell r="L120">
            <v>4.5</v>
          </cell>
        </row>
        <row r="121">
          <cell r="C121" t="str">
            <v>Massette de 2Kg</v>
          </cell>
          <cell r="F121" t="str">
            <v>C4</v>
          </cell>
          <cell r="G121" t="str">
            <v>GX572</v>
          </cell>
          <cell r="H121" t="str">
            <v>WATS</v>
          </cell>
          <cell r="I121" t="str">
            <v>UNICEF</v>
          </cell>
          <cell r="J121" t="str">
            <v>Pc</v>
          </cell>
          <cell r="K121">
            <v>8</v>
          </cell>
          <cell r="L121">
            <v>8</v>
          </cell>
        </row>
        <row r="122">
          <cell r="C122" t="str">
            <v>Decapant</v>
          </cell>
          <cell r="F122" t="str">
            <v>C4</v>
          </cell>
          <cell r="G122" t="str">
            <v>GX572</v>
          </cell>
          <cell r="H122" t="str">
            <v>WATS</v>
          </cell>
          <cell r="I122" t="str">
            <v>UNICEF</v>
          </cell>
          <cell r="J122" t="str">
            <v>Lt</v>
          </cell>
          <cell r="K122">
            <v>0</v>
          </cell>
          <cell r="L122">
            <v>20</v>
          </cell>
        </row>
        <row r="123">
          <cell r="C123" t="str">
            <v>Taloche</v>
          </cell>
          <cell r="F123" t="str">
            <v>C4</v>
          </cell>
          <cell r="G123" t="str">
            <v>GX572</v>
          </cell>
          <cell r="H123" t="str">
            <v>WATS</v>
          </cell>
          <cell r="I123" t="str">
            <v>UNICEF</v>
          </cell>
          <cell r="J123" t="str">
            <v>Pc</v>
          </cell>
          <cell r="K123">
            <v>0</v>
          </cell>
          <cell r="L123">
            <v>5</v>
          </cell>
        </row>
        <row r="124">
          <cell r="C124" t="str">
            <v>Burin</v>
          </cell>
          <cell r="F124" t="str">
            <v>C4</v>
          </cell>
          <cell r="G124" t="str">
            <v>GX572</v>
          </cell>
          <cell r="H124" t="str">
            <v>WATS</v>
          </cell>
          <cell r="I124" t="str">
            <v>UNICEF</v>
          </cell>
          <cell r="J124" t="str">
            <v>Pc</v>
          </cell>
          <cell r="K124">
            <v>0</v>
          </cell>
          <cell r="L124">
            <v>5</v>
          </cell>
        </row>
        <row r="125">
          <cell r="C125" t="str">
            <v>Fil a ligaturer</v>
          </cell>
          <cell r="F125" t="str">
            <v>C4</v>
          </cell>
          <cell r="G125" t="str">
            <v>GX572</v>
          </cell>
          <cell r="H125" t="str">
            <v>WATS</v>
          </cell>
          <cell r="I125" t="str">
            <v>UNICEF</v>
          </cell>
          <cell r="J125" t="str">
            <v>Kg</v>
          </cell>
          <cell r="K125">
            <v>0</v>
          </cell>
          <cell r="L125">
            <v>3.5</v>
          </cell>
        </row>
        <row r="126">
          <cell r="C126" t="str">
            <v>Cadenas no 267</v>
          </cell>
          <cell r="F126" t="str">
            <v>C4</v>
          </cell>
          <cell r="G126" t="str">
            <v>EX024</v>
          </cell>
          <cell r="H126" t="str">
            <v>LGDD</v>
          </cell>
          <cell r="I126" t="str">
            <v>SIDA</v>
          </cell>
          <cell r="J126" t="str">
            <v>Pc</v>
          </cell>
          <cell r="K126">
            <v>0</v>
          </cell>
          <cell r="L126">
            <v>4.5</v>
          </cell>
        </row>
        <row r="127">
          <cell r="C127" t="str">
            <v>Porte cles</v>
          </cell>
          <cell r="F127" t="str">
            <v>C4</v>
          </cell>
          <cell r="G127" t="str">
            <v>EX024</v>
          </cell>
          <cell r="H127" t="str">
            <v>LGDD</v>
          </cell>
          <cell r="I127" t="str">
            <v>SIDA</v>
          </cell>
          <cell r="J127" t="str">
            <v>Pc</v>
          </cell>
          <cell r="K127">
            <v>0</v>
          </cell>
          <cell r="L127">
            <v>0.4</v>
          </cell>
        </row>
        <row r="128">
          <cell r="C128" t="str">
            <v>Porte manteau</v>
          </cell>
          <cell r="F128" t="str">
            <v>C4</v>
          </cell>
          <cell r="G128" t="str">
            <v>EX024</v>
          </cell>
          <cell r="H128" t="str">
            <v>LGDD</v>
          </cell>
          <cell r="I128" t="str">
            <v>SIDA</v>
          </cell>
          <cell r="J128" t="str">
            <v>Pc</v>
          </cell>
          <cell r="K128">
            <v>0</v>
          </cell>
          <cell r="L128">
            <v>1</v>
          </cell>
        </row>
        <row r="129">
          <cell r="C129" t="str">
            <v>Casserole avec couvercle</v>
          </cell>
          <cell r="F129" t="str">
            <v>C4</v>
          </cell>
          <cell r="G129" t="str">
            <v>EX024</v>
          </cell>
          <cell r="H129" t="str">
            <v>LGDD</v>
          </cell>
          <cell r="I129" t="str">
            <v>SIDA</v>
          </cell>
          <cell r="J129" t="str">
            <v>Pc</v>
          </cell>
          <cell r="K129">
            <v>0</v>
          </cell>
          <cell r="L129">
            <v>7</v>
          </cell>
        </row>
        <row r="130">
          <cell r="C130" t="str">
            <v>Cadenas no 267</v>
          </cell>
          <cell r="F130" t="str">
            <v>C4</v>
          </cell>
          <cell r="G130" t="str">
            <v>GX534</v>
          </cell>
          <cell r="H130" t="str">
            <v>LGDD</v>
          </cell>
          <cell r="I130" t="str">
            <v>POOLED FUND</v>
          </cell>
          <cell r="J130" t="str">
            <v>Pc</v>
          </cell>
          <cell r="K130">
            <v>0</v>
          </cell>
          <cell r="L130">
            <v>4.5</v>
          </cell>
        </row>
        <row r="131">
          <cell r="C131" t="str">
            <v>Pile crayon</v>
          </cell>
          <cell r="F131" t="str">
            <v>C4</v>
          </cell>
          <cell r="G131" t="str">
            <v>GX534</v>
          </cell>
          <cell r="H131" t="str">
            <v>LGDD</v>
          </cell>
          <cell r="I131" t="str">
            <v>POOLED FUND</v>
          </cell>
          <cell r="J131" t="str">
            <v>Bt</v>
          </cell>
          <cell r="L131">
            <v>10</v>
          </cell>
        </row>
        <row r="132">
          <cell r="C132" t="str">
            <v>Casserole GM</v>
          </cell>
          <cell r="F132" t="str">
            <v>C4</v>
          </cell>
          <cell r="G132" t="str">
            <v>GX534</v>
          </cell>
          <cell r="H132" t="str">
            <v>LGDD</v>
          </cell>
          <cell r="I132" t="str">
            <v>POOLED FUND</v>
          </cell>
          <cell r="J132" t="str">
            <v>Pc</v>
          </cell>
          <cell r="K132">
            <v>0</v>
          </cell>
          <cell r="L132">
            <v>28</v>
          </cell>
        </row>
        <row r="133">
          <cell r="C133" t="str">
            <v>Louche metalique</v>
          </cell>
          <cell r="F133" t="str">
            <v>C4</v>
          </cell>
          <cell r="G133" t="str">
            <v>GX534</v>
          </cell>
          <cell r="H133" t="str">
            <v>LGDD</v>
          </cell>
          <cell r="I133" t="str">
            <v>POOLED FUND</v>
          </cell>
          <cell r="J133" t="str">
            <v>Pc</v>
          </cell>
          <cell r="K133">
            <v>0</v>
          </cell>
          <cell r="L133">
            <v>1</v>
          </cell>
        </row>
        <row r="134">
          <cell r="C134" t="str">
            <v>Assiette plastique</v>
          </cell>
          <cell r="F134" t="str">
            <v>C4</v>
          </cell>
          <cell r="G134" t="str">
            <v>GX534</v>
          </cell>
          <cell r="H134" t="str">
            <v>LGDD</v>
          </cell>
          <cell r="I134" t="str">
            <v>POOLED FUND</v>
          </cell>
          <cell r="J134" t="str">
            <v>Pc</v>
          </cell>
          <cell r="K134">
            <v>0</v>
          </cell>
          <cell r="L134">
            <v>0.4</v>
          </cell>
        </row>
        <row r="135">
          <cell r="C135" t="str">
            <v>Grand couteau</v>
          </cell>
          <cell r="F135" t="str">
            <v>C4</v>
          </cell>
          <cell r="G135" t="str">
            <v>GX534</v>
          </cell>
          <cell r="H135" t="str">
            <v>LGDD</v>
          </cell>
          <cell r="I135" t="str">
            <v>POOLED FUND</v>
          </cell>
          <cell r="J135" t="str">
            <v>Pc</v>
          </cell>
          <cell r="K135">
            <v>0</v>
          </cell>
          <cell r="L135">
            <v>2</v>
          </cell>
        </row>
        <row r="136">
          <cell r="C136" t="str">
            <v>Thermos de 2Lt</v>
          </cell>
          <cell r="F136" t="str">
            <v>C4</v>
          </cell>
          <cell r="G136" t="str">
            <v>GX534</v>
          </cell>
          <cell r="H136" t="str">
            <v>LGDD</v>
          </cell>
          <cell r="I136" t="str">
            <v>POOLED FUND</v>
          </cell>
          <cell r="J136" t="str">
            <v>Pc</v>
          </cell>
          <cell r="K136">
            <v>0</v>
          </cell>
          <cell r="L136">
            <v>8</v>
          </cell>
        </row>
        <row r="137">
          <cell r="C137" t="str">
            <v>Gobelet en plastique</v>
          </cell>
          <cell r="F137" t="str">
            <v>C4</v>
          </cell>
          <cell r="G137" t="str">
            <v>GX534</v>
          </cell>
          <cell r="H137" t="str">
            <v>LGDD</v>
          </cell>
          <cell r="I137" t="str">
            <v>POOLED FUND</v>
          </cell>
          <cell r="J137" t="str">
            <v>Pc</v>
          </cell>
          <cell r="K137">
            <v>0</v>
          </cell>
          <cell r="L137">
            <v>0.3</v>
          </cell>
        </row>
        <row r="138">
          <cell r="C138" t="str">
            <v>Cuillere</v>
          </cell>
          <cell r="F138" t="str">
            <v>C4</v>
          </cell>
          <cell r="G138" t="str">
            <v>GX534</v>
          </cell>
          <cell r="H138" t="str">
            <v>LGDD</v>
          </cell>
          <cell r="I138" t="str">
            <v>POOLED FUND</v>
          </cell>
          <cell r="J138" t="str">
            <v>Dz</v>
          </cell>
          <cell r="K138">
            <v>0</v>
          </cell>
          <cell r="L138">
            <v>5</v>
          </cell>
        </row>
        <row r="139">
          <cell r="C139" t="str">
            <v>Fourchette</v>
          </cell>
          <cell r="F139" t="str">
            <v>C4</v>
          </cell>
          <cell r="G139" t="str">
            <v>GX534</v>
          </cell>
          <cell r="H139" t="str">
            <v>LGDD</v>
          </cell>
          <cell r="I139" t="str">
            <v>POOLED FUND</v>
          </cell>
          <cell r="J139" t="str">
            <v>Dz</v>
          </cell>
          <cell r="K139">
            <v>0</v>
          </cell>
          <cell r="L139">
            <v>4</v>
          </cell>
        </row>
        <row r="140">
          <cell r="C140" t="str">
            <v>Casserole M</v>
          </cell>
          <cell r="F140" t="str">
            <v>C4</v>
          </cell>
          <cell r="G140" t="str">
            <v>GX534</v>
          </cell>
          <cell r="H140" t="str">
            <v>LGDD</v>
          </cell>
          <cell r="I140" t="str">
            <v>POOLED FUND</v>
          </cell>
          <cell r="J140" t="str">
            <v>Pc</v>
          </cell>
          <cell r="K140">
            <v>0</v>
          </cell>
          <cell r="L140">
            <v>15</v>
          </cell>
        </row>
        <row r="141">
          <cell r="C141" t="str">
            <v>Savon KIFEBE</v>
          </cell>
          <cell r="F141" t="str">
            <v>C4</v>
          </cell>
          <cell r="G141" t="str">
            <v>GX534</v>
          </cell>
          <cell r="H141" t="str">
            <v>LGDD</v>
          </cell>
          <cell r="I141" t="str">
            <v>POOLED FUND</v>
          </cell>
          <cell r="J141" t="str">
            <v>Carton</v>
          </cell>
          <cell r="K141">
            <v>0</v>
          </cell>
          <cell r="L141">
            <v>4.5</v>
          </cell>
        </row>
        <row r="142">
          <cell r="C142" t="str">
            <v>Pagnes pour femme</v>
          </cell>
          <cell r="F142" t="str">
            <v>C4</v>
          </cell>
          <cell r="G142" t="str">
            <v>EX024</v>
          </cell>
          <cell r="H142" t="str">
            <v>LGDD</v>
          </cell>
          <cell r="I142" t="str">
            <v>SIDA</v>
          </cell>
          <cell r="J142" t="str">
            <v>Pc</v>
          </cell>
          <cell r="K142">
            <v>0</v>
          </cell>
          <cell r="L142">
            <v>11.5</v>
          </cell>
        </row>
        <row r="143">
          <cell r="C143" t="str">
            <v>Botte en caoutchouc</v>
          </cell>
          <cell r="F143" t="str">
            <v>C4</v>
          </cell>
          <cell r="G143" t="str">
            <v>EX024</v>
          </cell>
          <cell r="H143" t="str">
            <v>LGDD</v>
          </cell>
          <cell r="I143" t="str">
            <v>SIDA</v>
          </cell>
          <cell r="J143" t="str">
            <v>Paire</v>
          </cell>
          <cell r="K143">
            <v>0</v>
          </cell>
          <cell r="L143">
            <v>9</v>
          </cell>
        </row>
        <row r="144">
          <cell r="C144" t="str">
            <v>Machette</v>
          </cell>
          <cell r="F144" t="str">
            <v>C4</v>
          </cell>
          <cell r="G144" t="str">
            <v>EX024</v>
          </cell>
          <cell r="H144" t="str">
            <v>LGDD</v>
          </cell>
          <cell r="I144" t="str">
            <v>SIDA</v>
          </cell>
          <cell r="J144" t="str">
            <v>Pc</v>
          </cell>
          <cell r="K144">
            <v>0</v>
          </cell>
          <cell r="L144">
            <v>1.9</v>
          </cell>
        </row>
        <row r="145">
          <cell r="C145" t="str">
            <v>Parapluie</v>
          </cell>
          <cell r="F145" t="str">
            <v>C4</v>
          </cell>
          <cell r="G145" t="str">
            <v>EX024</v>
          </cell>
          <cell r="H145" t="str">
            <v>LGDD</v>
          </cell>
          <cell r="I145" t="str">
            <v>SIDA</v>
          </cell>
          <cell r="J145" t="str">
            <v>Pc</v>
          </cell>
          <cell r="K145">
            <v>0</v>
          </cell>
          <cell r="L145">
            <v>4</v>
          </cell>
        </row>
        <row r="146">
          <cell r="C146" t="str">
            <v>Decametre</v>
          </cell>
          <cell r="F146" t="str">
            <v>C4</v>
          </cell>
          <cell r="G146" t="str">
            <v>U1000</v>
          </cell>
          <cell r="H146" t="str">
            <v>HGBV</v>
          </cell>
          <cell r="I146" t="str">
            <v>IRC</v>
          </cell>
          <cell r="J146" t="str">
            <v>Pc</v>
          </cell>
          <cell r="K146">
            <v>0</v>
          </cell>
          <cell r="L146">
            <v>6</v>
          </cell>
        </row>
        <row r="147">
          <cell r="C147" t="str">
            <v>Corde nylon</v>
          </cell>
          <cell r="F147" t="str">
            <v>C4</v>
          </cell>
          <cell r="G147" t="str">
            <v>U1000</v>
          </cell>
          <cell r="H147" t="str">
            <v>HGBV</v>
          </cell>
          <cell r="I147" t="str">
            <v>IRC</v>
          </cell>
          <cell r="J147" t="str">
            <v>Rlx</v>
          </cell>
          <cell r="K147">
            <v>0</v>
          </cell>
          <cell r="L147">
            <v>13.3</v>
          </cell>
        </row>
        <row r="148">
          <cell r="C148" t="str">
            <v>Seau en plastique de 10Lt</v>
          </cell>
          <cell r="F148" t="str">
            <v>C4</v>
          </cell>
          <cell r="G148" t="str">
            <v>U1000</v>
          </cell>
          <cell r="H148" t="str">
            <v>HGBV</v>
          </cell>
          <cell r="I148" t="str">
            <v>IRC</v>
          </cell>
          <cell r="J148" t="str">
            <v>Pc</v>
          </cell>
          <cell r="K148">
            <v>0</v>
          </cell>
          <cell r="L148">
            <v>3</v>
          </cell>
        </row>
        <row r="149">
          <cell r="C149" t="str">
            <v>Fil nylon</v>
          </cell>
          <cell r="F149" t="str">
            <v>C4</v>
          </cell>
          <cell r="G149" t="str">
            <v>U1000</v>
          </cell>
          <cell r="H149" t="str">
            <v>HGBV</v>
          </cell>
          <cell r="I149" t="str">
            <v>IRC</v>
          </cell>
          <cell r="J149" t="str">
            <v>Rlx</v>
          </cell>
          <cell r="K149">
            <v>0</v>
          </cell>
          <cell r="L149">
            <v>4</v>
          </cell>
        </row>
        <row r="150">
          <cell r="C150" t="str">
            <v>Balance de 20Kg</v>
          </cell>
          <cell r="F150" t="str">
            <v>C4</v>
          </cell>
          <cell r="G150" t="str">
            <v>U1000</v>
          </cell>
          <cell r="H150" t="str">
            <v>HGBV</v>
          </cell>
          <cell r="I150" t="str">
            <v>IRC</v>
          </cell>
          <cell r="J150" t="str">
            <v>Pc</v>
          </cell>
          <cell r="K150">
            <v>0</v>
          </cell>
          <cell r="L150">
            <v>20</v>
          </cell>
        </row>
        <row r="151">
          <cell r="C151" t="str">
            <v>Levure</v>
          </cell>
          <cell r="F151" t="str">
            <v>C4</v>
          </cell>
          <cell r="G151" t="str">
            <v>U1000</v>
          </cell>
          <cell r="H151" t="str">
            <v>HGBV</v>
          </cell>
          <cell r="I151" t="str">
            <v>IRC</v>
          </cell>
          <cell r="J151" t="str">
            <v>Bt</v>
          </cell>
          <cell r="K151">
            <v>0</v>
          </cell>
          <cell r="L151">
            <v>5</v>
          </cell>
        </row>
        <row r="152">
          <cell r="C152" t="str">
            <v>Bassin ordinaire</v>
          </cell>
          <cell r="F152" t="str">
            <v>C4</v>
          </cell>
          <cell r="G152" t="str">
            <v>U1000</v>
          </cell>
          <cell r="H152" t="str">
            <v>HGBV</v>
          </cell>
          <cell r="I152" t="str">
            <v>IRC</v>
          </cell>
          <cell r="J152" t="str">
            <v>Pc</v>
          </cell>
          <cell r="K152">
            <v>0</v>
          </cell>
          <cell r="L152">
            <v>4</v>
          </cell>
        </row>
        <row r="153">
          <cell r="C153" t="str">
            <v>Megaphone MAX</v>
          </cell>
          <cell r="F153" t="str">
            <v>C4</v>
          </cell>
          <cell r="G153" t="str">
            <v>U1000</v>
          </cell>
          <cell r="H153" t="str">
            <v>HGBV</v>
          </cell>
          <cell r="I153" t="str">
            <v>IRC</v>
          </cell>
          <cell r="J153" t="str">
            <v>Pc</v>
          </cell>
          <cell r="K153">
            <v>0</v>
          </cell>
          <cell r="L153">
            <v>35</v>
          </cell>
        </row>
        <row r="154">
          <cell r="C154" t="str">
            <v>Fer a repasser Philips</v>
          </cell>
          <cell r="F154" t="str">
            <v>C4</v>
          </cell>
          <cell r="G154" t="str">
            <v>OD008</v>
          </cell>
          <cell r="H154" t="str">
            <v>OADM</v>
          </cell>
          <cell r="I154" t="str">
            <v>OPEN SQUARE</v>
          </cell>
          <cell r="J154" t="str">
            <v>Pc</v>
          </cell>
          <cell r="K154">
            <v>0</v>
          </cell>
          <cell r="L154">
            <v>30</v>
          </cell>
        </row>
        <row r="155">
          <cell r="C155" t="str">
            <v>Bouillard electrique</v>
          </cell>
          <cell r="F155" t="str">
            <v>C4</v>
          </cell>
          <cell r="G155" t="str">
            <v>OD008</v>
          </cell>
          <cell r="H155" t="str">
            <v>OADM</v>
          </cell>
          <cell r="I155" t="str">
            <v>OPEN SQUARE</v>
          </cell>
          <cell r="J155" t="str">
            <v>Pc</v>
          </cell>
          <cell r="K155">
            <v>0</v>
          </cell>
          <cell r="L155">
            <v>35</v>
          </cell>
        </row>
        <row r="156">
          <cell r="C156" t="str">
            <v>Passoir pour patte</v>
          </cell>
          <cell r="F156" t="str">
            <v>C4</v>
          </cell>
          <cell r="G156" t="str">
            <v>OD008</v>
          </cell>
          <cell r="H156" t="str">
            <v>OADM</v>
          </cell>
          <cell r="I156" t="str">
            <v>OPEN SQUARE</v>
          </cell>
          <cell r="J156" t="str">
            <v>Pc</v>
          </cell>
          <cell r="K156">
            <v>0</v>
          </cell>
          <cell r="L156">
            <v>60</v>
          </cell>
        </row>
        <row r="157">
          <cell r="C157" t="str">
            <v>Bowl a soupe</v>
          </cell>
          <cell r="F157" t="str">
            <v>C4</v>
          </cell>
          <cell r="G157" t="str">
            <v>GX572</v>
          </cell>
          <cell r="H157" t="str">
            <v>OADM</v>
          </cell>
          <cell r="I157" t="str">
            <v>UNICEF</v>
          </cell>
          <cell r="J157" t="str">
            <v>Pc</v>
          </cell>
          <cell r="K157">
            <v>0</v>
          </cell>
          <cell r="L157">
            <v>20</v>
          </cell>
        </row>
        <row r="158">
          <cell r="C158" t="str">
            <v>Lait NIDO</v>
          </cell>
          <cell r="F158" t="str">
            <v>C4</v>
          </cell>
          <cell r="G158" t="str">
            <v>OD008</v>
          </cell>
          <cell r="H158" t="str">
            <v>OADM</v>
          </cell>
          <cell r="I158" t="str">
            <v>OPEN SQUARE</v>
          </cell>
          <cell r="J158" t="str">
            <v>Bt</v>
          </cell>
          <cell r="K158">
            <v>0</v>
          </cell>
          <cell r="L158">
            <v>4.16</v>
          </cell>
        </row>
        <row r="159">
          <cell r="C159" t="str">
            <v>Pile crayon</v>
          </cell>
          <cell r="F159" t="str">
            <v>C4</v>
          </cell>
          <cell r="G159" t="str">
            <v>U1000</v>
          </cell>
          <cell r="H159" t="str">
            <v>OADM</v>
          </cell>
          <cell r="I159" t="str">
            <v>IRC</v>
          </cell>
          <cell r="J159" t="str">
            <v>Bt</v>
          </cell>
          <cell r="K159">
            <v>0</v>
          </cell>
          <cell r="L159">
            <v>10</v>
          </cell>
        </row>
        <row r="160">
          <cell r="C160" t="str">
            <v>Lait NIDO</v>
          </cell>
          <cell r="F160" t="str">
            <v>C4</v>
          </cell>
          <cell r="G160" t="str">
            <v>DF045</v>
          </cell>
          <cell r="H160" t="str">
            <v>OADM</v>
          </cell>
          <cell r="I160" t="str">
            <v>DFID</v>
          </cell>
          <cell r="J160" t="str">
            <v>Bt</v>
          </cell>
          <cell r="K160">
            <v>0</v>
          </cell>
          <cell r="L160">
            <v>4.16</v>
          </cell>
        </row>
        <row r="161">
          <cell r="C161" t="str">
            <v xml:space="preserve">Clous </v>
          </cell>
          <cell r="D161" t="str">
            <v>Mixte</v>
          </cell>
          <cell r="F161" t="str">
            <v>C4</v>
          </cell>
          <cell r="G161" t="str">
            <v>EX024</v>
          </cell>
          <cell r="H161" t="str">
            <v>LGDD</v>
          </cell>
          <cell r="I161" t="str">
            <v>SIDA</v>
          </cell>
          <cell r="J161" t="str">
            <v>Kg</v>
          </cell>
          <cell r="K161">
            <v>0</v>
          </cell>
          <cell r="L161">
            <v>2.8</v>
          </cell>
        </row>
        <row r="162">
          <cell r="C162" t="str">
            <v>Sucre</v>
          </cell>
          <cell r="D162" t="str">
            <v>Sac de 50Kg</v>
          </cell>
          <cell r="F162" t="str">
            <v>C4</v>
          </cell>
          <cell r="G162" t="str">
            <v>U1000</v>
          </cell>
          <cell r="H162" t="str">
            <v>OADM</v>
          </cell>
          <cell r="I162" t="str">
            <v>IRC</v>
          </cell>
          <cell r="J162" t="str">
            <v>Sac</v>
          </cell>
          <cell r="K162">
            <v>0</v>
          </cell>
          <cell r="L162">
            <v>31</v>
          </cell>
        </row>
        <row r="163">
          <cell r="C163" t="str">
            <v>Sucre</v>
          </cell>
          <cell r="D163" t="str">
            <v>Sac de 50Kg</v>
          </cell>
          <cell r="F163" t="str">
            <v>C4</v>
          </cell>
          <cell r="G163" t="str">
            <v>U1000</v>
          </cell>
          <cell r="H163" t="str">
            <v>OADM</v>
          </cell>
          <cell r="I163" t="str">
            <v>IRC</v>
          </cell>
          <cell r="J163" t="str">
            <v>Sac</v>
          </cell>
          <cell r="K163">
            <v>0</v>
          </cell>
          <cell r="L163">
            <v>62</v>
          </cell>
        </row>
        <row r="164">
          <cell r="C164" t="str">
            <v>Pinceau</v>
          </cell>
          <cell r="D164" t="str">
            <v>N0 3 et 5</v>
          </cell>
          <cell r="F164" t="str">
            <v>C4</v>
          </cell>
          <cell r="G164" t="str">
            <v>DF045</v>
          </cell>
          <cell r="H164" t="str">
            <v>OADM</v>
          </cell>
          <cell r="I164" t="str">
            <v>DFID</v>
          </cell>
          <cell r="J164" t="str">
            <v>PC</v>
          </cell>
          <cell r="K164">
            <v>0</v>
          </cell>
          <cell r="L164">
            <v>2.5</v>
          </cell>
        </row>
        <row r="165">
          <cell r="C165" t="str">
            <v>Peinture a eau</v>
          </cell>
          <cell r="F165" t="str">
            <v>C4</v>
          </cell>
          <cell r="G165" t="str">
            <v>DF045</v>
          </cell>
          <cell r="H165" t="str">
            <v>OADM</v>
          </cell>
          <cell r="I165" t="str">
            <v>DFID</v>
          </cell>
          <cell r="J165" t="str">
            <v>Bt</v>
          </cell>
          <cell r="K165">
            <v>0</v>
          </cell>
          <cell r="L165">
            <v>2.6</v>
          </cell>
        </row>
        <row r="166">
          <cell r="C166" t="str">
            <v>Allumette</v>
          </cell>
          <cell r="F166" t="str">
            <v>C4</v>
          </cell>
          <cell r="G166" t="str">
            <v>DF040</v>
          </cell>
          <cell r="H166" t="str">
            <v>OADM</v>
          </cell>
          <cell r="I166" t="str">
            <v>DFID</v>
          </cell>
          <cell r="J166" t="str">
            <v>PQT</v>
          </cell>
          <cell r="K166">
            <v>2</v>
          </cell>
          <cell r="L166">
            <v>2</v>
          </cell>
        </row>
        <row r="167">
          <cell r="C167" t="str">
            <v>Balais dur</v>
          </cell>
          <cell r="F167" t="str">
            <v>C4</v>
          </cell>
          <cell r="G167" t="str">
            <v>DF040</v>
          </cell>
          <cell r="H167" t="str">
            <v>OADM</v>
          </cell>
          <cell r="I167" t="str">
            <v>DFID</v>
          </cell>
          <cell r="J167" t="str">
            <v>Pc</v>
          </cell>
          <cell r="K167">
            <v>15</v>
          </cell>
          <cell r="L167">
            <v>2.5</v>
          </cell>
        </row>
        <row r="168">
          <cell r="C168" t="str">
            <v>Starter STD</v>
          </cell>
          <cell r="F168" t="str">
            <v>C4</v>
          </cell>
          <cell r="G168" t="str">
            <v>DF040</v>
          </cell>
          <cell r="H168" t="str">
            <v>OADM</v>
          </cell>
          <cell r="I168" t="str">
            <v>DFID</v>
          </cell>
          <cell r="J168" t="str">
            <v>Pc</v>
          </cell>
          <cell r="K168">
            <v>7</v>
          </cell>
          <cell r="L168">
            <v>0.5</v>
          </cell>
        </row>
        <row r="169">
          <cell r="C169" t="str">
            <v>Thermos de 1Lt</v>
          </cell>
          <cell r="F169" t="str">
            <v>C4</v>
          </cell>
          <cell r="G169" t="str">
            <v>DF040</v>
          </cell>
          <cell r="H169" t="str">
            <v>OADM</v>
          </cell>
          <cell r="I169" t="str">
            <v>DFID</v>
          </cell>
          <cell r="J169" t="str">
            <v>Pc</v>
          </cell>
          <cell r="K169">
            <v>0</v>
          </cell>
          <cell r="L169">
            <v>4</v>
          </cell>
        </row>
        <row r="170">
          <cell r="C170" t="str">
            <v>Tube neon de 40Watts Tl</v>
          </cell>
          <cell r="F170" t="str">
            <v>C4</v>
          </cell>
          <cell r="G170" t="str">
            <v>DF040</v>
          </cell>
          <cell r="H170" t="str">
            <v>OADM</v>
          </cell>
          <cell r="I170" t="str">
            <v>DFID</v>
          </cell>
          <cell r="J170" t="str">
            <v>Pc</v>
          </cell>
          <cell r="K170">
            <v>4</v>
          </cell>
          <cell r="L170">
            <v>1.5</v>
          </cell>
        </row>
        <row r="171">
          <cell r="C171" t="str">
            <v>Sucre (sac de 50Kgs)</v>
          </cell>
          <cell r="F171" t="str">
            <v>C4</v>
          </cell>
          <cell r="G171" t="str">
            <v>DF040</v>
          </cell>
          <cell r="H171" t="str">
            <v>OADM</v>
          </cell>
          <cell r="I171" t="str">
            <v>DFID</v>
          </cell>
          <cell r="J171" t="str">
            <v>Sac</v>
          </cell>
          <cell r="K171">
            <v>0</v>
          </cell>
          <cell r="L171">
            <v>60</v>
          </cell>
        </row>
        <row r="172">
          <cell r="C172" t="str">
            <v>Sucre (sac de 25Kgs)</v>
          </cell>
          <cell r="F172" t="str">
            <v>C4</v>
          </cell>
          <cell r="G172" t="str">
            <v>DF040</v>
          </cell>
          <cell r="H172" t="str">
            <v>OADM</v>
          </cell>
          <cell r="I172" t="str">
            <v>DFID</v>
          </cell>
          <cell r="J172" t="str">
            <v>Sac</v>
          </cell>
          <cell r="K172">
            <v>0</v>
          </cell>
          <cell r="L172">
            <v>30</v>
          </cell>
        </row>
        <row r="173">
          <cell r="C173" t="str">
            <v>Caisse de sucre</v>
          </cell>
          <cell r="F173" t="str">
            <v>C4</v>
          </cell>
          <cell r="G173" t="str">
            <v>DF040</v>
          </cell>
          <cell r="H173" t="str">
            <v>OADM</v>
          </cell>
          <cell r="I173" t="str">
            <v>DFID</v>
          </cell>
          <cell r="J173" t="str">
            <v>Caisse</v>
          </cell>
          <cell r="K173">
            <v>0</v>
          </cell>
          <cell r="L173">
            <v>7.5</v>
          </cell>
        </row>
        <row r="174">
          <cell r="C174" t="str">
            <v>Savon liquide pour vaiselle</v>
          </cell>
          <cell r="D174" t="str">
            <v xml:space="preserve">Yddis </v>
          </cell>
          <cell r="F174" t="str">
            <v>C4</v>
          </cell>
          <cell r="G174" t="str">
            <v>EX024</v>
          </cell>
          <cell r="H174" t="str">
            <v>OADM</v>
          </cell>
          <cell r="I174" t="str">
            <v>SIDA</v>
          </cell>
          <cell r="J174" t="str">
            <v>Pc</v>
          </cell>
          <cell r="K174">
            <v>4</v>
          </cell>
          <cell r="L174">
            <v>6</v>
          </cell>
        </row>
        <row r="175">
          <cell r="C175" t="str">
            <v>STABILISATEUR 3000VA</v>
          </cell>
          <cell r="F175" t="str">
            <v>C4</v>
          </cell>
          <cell r="G175" t="str">
            <v>U1000</v>
          </cell>
          <cell r="H175" t="str">
            <v>OADM</v>
          </cell>
          <cell r="I175" t="str">
            <v>IRC</v>
          </cell>
          <cell r="J175" t="str">
            <v>Pc</v>
          </cell>
          <cell r="K175">
            <v>0</v>
          </cell>
          <cell r="L175">
            <v>100</v>
          </cell>
        </row>
        <row r="176">
          <cell r="C176" t="str">
            <v>Table en plastique</v>
          </cell>
          <cell r="F176" t="str">
            <v>C4</v>
          </cell>
          <cell r="G176" t="str">
            <v>U1000</v>
          </cell>
          <cell r="H176" t="str">
            <v>OADM</v>
          </cell>
          <cell r="I176" t="str">
            <v>IRC</v>
          </cell>
          <cell r="J176" t="str">
            <v>Pc</v>
          </cell>
          <cell r="K176">
            <v>0</v>
          </cell>
          <cell r="L176">
            <v>50</v>
          </cell>
        </row>
        <row r="177">
          <cell r="C177" t="str">
            <v>WC Monobloc</v>
          </cell>
          <cell r="F177" t="str">
            <v>C4</v>
          </cell>
          <cell r="G177" t="str">
            <v>U1000</v>
          </cell>
          <cell r="H177" t="str">
            <v>OADM</v>
          </cell>
          <cell r="I177" t="str">
            <v>IRC</v>
          </cell>
          <cell r="J177" t="str">
            <v>Pc</v>
          </cell>
          <cell r="K177">
            <v>0</v>
          </cell>
          <cell r="L177">
            <v>130</v>
          </cell>
        </row>
        <row r="178">
          <cell r="C178" t="str">
            <v>Eponge pour vaissel</v>
          </cell>
          <cell r="F178" t="str">
            <v>C4</v>
          </cell>
          <cell r="G178" t="str">
            <v>U1000</v>
          </cell>
          <cell r="H178" t="str">
            <v>OADM</v>
          </cell>
          <cell r="I178" t="str">
            <v>IRC</v>
          </cell>
          <cell r="J178" t="str">
            <v>Pc</v>
          </cell>
          <cell r="K178">
            <v>0</v>
          </cell>
          <cell r="L178">
            <v>5</v>
          </cell>
        </row>
        <row r="179">
          <cell r="C179" t="str">
            <v>Parapluie</v>
          </cell>
          <cell r="F179" t="str">
            <v>C4</v>
          </cell>
          <cell r="G179" t="str">
            <v>GX572</v>
          </cell>
          <cell r="H179" t="str">
            <v>OADM</v>
          </cell>
          <cell r="I179" t="str">
            <v>UNICEF</v>
          </cell>
          <cell r="J179" t="str">
            <v>PC</v>
          </cell>
          <cell r="K179">
            <v>0</v>
          </cell>
          <cell r="L179">
            <v>3</v>
          </cell>
        </row>
        <row r="180">
          <cell r="C180" t="str">
            <v>Pile panasonic</v>
          </cell>
          <cell r="F180" t="str">
            <v>C4</v>
          </cell>
          <cell r="G180" t="str">
            <v>GX572</v>
          </cell>
          <cell r="H180" t="str">
            <v>OADM</v>
          </cell>
          <cell r="I180" t="str">
            <v>UNICEF</v>
          </cell>
          <cell r="J180" t="str">
            <v>CARTON</v>
          </cell>
          <cell r="K180">
            <v>0</v>
          </cell>
          <cell r="L180">
            <v>12</v>
          </cell>
        </row>
        <row r="181">
          <cell r="C181" t="str">
            <v>Enregistreur</v>
          </cell>
          <cell r="F181" t="str">
            <v>C4</v>
          </cell>
          <cell r="G181" t="str">
            <v>DF040</v>
          </cell>
          <cell r="H181" t="str">
            <v>OADM</v>
          </cell>
          <cell r="I181" t="str">
            <v>DFID</v>
          </cell>
          <cell r="J181" t="str">
            <v>PC</v>
          </cell>
          <cell r="K181">
            <v>0</v>
          </cell>
          <cell r="L181">
            <v>60</v>
          </cell>
        </row>
        <row r="182">
          <cell r="C182" t="str">
            <v>Bandage</v>
          </cell>
          <cell r="F182" t="str">
            <v>C4</v>
          </cell>
          <cell r="G182" t="str">
            <v>U1000</v>
          </cell>
          <cell r="H182" t="str">
            <v>OADM</v>
          </cell>
          <cell r="I182" t="str">
            <v>IRC</v>
          </cell>
          <cell r="J182" t="str">
            <v>PQT</v>
          </cell>
          <cell r="K182">
            <v>1</v>
          </cell>
          <cell r="L182">
            <v>3.5</v>
          </cell>
        </row>
        <row r="183">
          <cell r="C183" t="str">
            <v>Eau vive</v>
          </cell>
          <cell r="F183" t="str">
            <v>C4</v>
          </cell>
          <cell r="G183" t="str">
            <v>GX572</v>
          </cell>
          <cell r="H183" t="str">
            <v>OADM</v>
          </cell>
          <cell r="I183" t="str">
            <v>UNICEF</v>
          </cell>
          <cell r="J183" t="str">
            <v>CARTON</v>
          </cell>
          <cell r="K183">
            <v>0</v>
          </cell>
          <cell r="L183">
            <v>7.5</v>
          </cell>
        </row>
        <row r="184">
          <cell r="C184" t="str">
            <v>Farine de Manioc</v>
          </cell>
          <cell r="F184" t="str">
            <v>C4</v>
          </cell>
          <cell r="G184" t="str">
            <v>GX572</v>
          </cell>
          <cell r="H184" t="str">
            <v>OADM</v>
          </cell>
          <cell r="I184" t="str">
            <v>UNICEF</v>
          </cell>
          <cell r="J184" t="str">
            <v>KG</v>
          </cell>
          <cell r="K184">
            <v>0</v>
          </cell>
          <cell r="L184">
            <v>0.88</v>
          </cell>
        </row>
        <row r="185">
          <cell r="C185" t="str">
            <v>Bleu band</v>
          </cell>
          <cell r="F185" t="str">
            <v>C4</v>
          </cell>
          <cell r="G185" t="str">
            <v>GX572</v>
          </cell>
          <cell r="H185" t="str">
            <v>OADM</v>
          </cell>
          <cell r="I185" t="str">
            <v>UNICEF</v>
          </cell>
          <cell r="J185" t="str">
            <v>KG</v>
          </cell>
          <cell r="K185">
            <v>0</v>
          </cell>
          <cell r="L185">
            <v>3</v>
          </cell>
        </row>
        <row r="186">
          <cell r="C186" t="str">
            <v>Huile vegetale</v>
          </cell>
          <cell r="F186" t="str">
            <v>C4</v>
          </cell>
          <cell r="G186" t="str">
            <v>GX572</v>
          </cell>
          <cell r="H186" t="str">
            <v>OADM</v>
          </cell>
          <cell r="I186" t="str">
            <v>UNICEF</v>
          </cell>
          <cell r="J186" t="str">
            <v>L</v>
          </cell>
          <cell r="K186">
            <v>0</v>
          </cell>
          <cell r="L186">
            <v>1.75</v>
          </cell>
        </row>
        <row r="187">
          <cell r="C187" t="str">
            <v>Tomate</v>
          </cell>
          <cell r="F187" t="str">
            <v>C4</v>
          </cell>
          <cell r="G187" t="str">
            <v>GX572</v>
          </cell>
          <cell r="H187" t="str">
            <v>OADM</v>
          </cell>
          <cell r="I187" t="str">
            <v>UNICEF</v>
          </cell>
          <cell r="J187" t="str">
            <v>BT</v>
          </cell>
          <cell r="K187">
            <v>0</v>
          </cell>
          <cell r="L187">
            <v>0.25</v>
          </cell>
        </row>
        <row r="188">
          <cell r="C188" t="str">
            <v>Cure dent</v>
          </cell>
          <cell r="F188" t="str">
            <v>C4</v>
          </cell>
          <cell r="G188" t="str">
            <v>GX572</v>
          </cell>
          <cell r="H188" t="str">
            <v>OADM</v>
          </cell>
          <cell r="I188" t="str">
            <v>UNICEF</v>
          </cell>
          <cell r="J188" t="str">
            <v>BT</v>
          </cell>
          <cell r="K188">
            <v>0</v>
          </cell>
          <cell r="L188">
            <v>0.11</v>
          </cell>
        </row>
        <row r="189">
          <cell r="C189" t="str">
            <v>Saucisson</v>
          </cell>
          <cell r="F189" t="str">
            <v>C4</v>
          </cell>
          <cell r="G189" t="str">
            <v>GX572</v>
          </cell>
          <cell r="H189" t="str">
            <v>OADM</v>
          </cell>
          <cell r="I189" t="str">
            <v>UNICEF</v>
          </cell>
          <cell r="J189" t="str">
            <v>KG</v>
          </cell>
          <cell r="K189">
            <v>0</v>
          </cell>
          <cell r="L189">
            <v>14</v>
          </cell>
        </row>
        <row r="190">
          <cell r="C190" t="str">
            <v>Creoline</v>
          </cell>
          <cell r="F190" t="str">
            <v>C4</v>
          </cell>
          <cell r="G190" t="str">
            <v>DF045</v>
          </cell>
          <cell r="H190" t="str">
            <v>OADM</v>
          </cell>
          <cell r="I190" t="str">
            <v>DFID</v>
          </cell>
          <cell r="J190" t="str">
            <v>L</v>
          </cell>
          <cell r="K190">
            <v>0</v>
          </cell>
          <cell r="L190">
            <v>7</v>
          </cell>
        </row>
        <row r="191">
          <cell r="C191" t="str">
            <v>Detergent liquide</v>
          </cell>
          <cell r="F191" t="str">
            <v>C4</v>
          </cell>
          <cell r="G191" t="str">
            <v>DF045</v>
          </cell>
          <cell r="H191" t="str">
            <v>OADM</v>
          </cell>
          <cell r="I191" t="str">
            <v>DFID</v>
          </cell>
          <cell r="J191" t="str">
            <v>BIDON</v>
          </cell>
          <cell r="K191">
            <v>0</v>
          </cell>
          <cell r="L191">
            <v>18</v>
          </cell>
        </row>
        <row r="192">
          <cell r="C192" t="str">
            <v>Seau en plastique avec robinet</v>
          </cell>
          <cell r="F192" t="str">
            <v>C4</v>
          </cell>
          <cell r="G192" t="str">
            <v>DF045</v>
          </cell>
          <cell r="H192" t="str">
            <v>OADM</v>
          </cell>
          <cell r="I192" t="str">
            <v>DFID</v>
          </cell>
          <cell r="J192" t="str">
            <v>PC</v>
          </cell>
          <cell r="K192">
            <v>0</v>
          </cell>
          <cell r="L192">
            <v>34</v>
          </cell>
        </row>
        <row r="193">
          <cell r="C193" t="str">
            <v>Cadenas</v>
          </cell>
          <cell r="F193" t="str">
            <v>C4</v>
          </cell>
          <cell r="G193" t="str">
            <v>GA257</v>
          </cell>
          <cell r="H193" t="str">
            <v>OADM</v>
          </cell>
          <cell r="I193" t="str">
            <v>USAID</v>
          </cell>
          <cell r="J193" t="str">
            <v>PC</v>
          </cell>
          <cell r="K193">
            <v>0</v>
          </cell>
          <cell r="L193">
            <v>3</v>
          </cell>
        </row>
        <row r="194">
          <cell r="C194" t="str">
            <v xml:space="preserve">Stabilisateur  </v>
          </cell>
          <cell r="D194" t="str">
            <v>3000VA</v>
          </cell>
          <cell r="F194" t="str">
            <v>C4</v>
          </cell>
          <cell r="G194" t="str">
            <v>U1000</v>
          </cell>
          <cell r="H194" t="str">
            <v>OADM</v>
          </cell>
          <cell r="I194" t="str">
            <v>IRC</v>
          </cell>
          <cell r="J194" t="str">
            <v>PC</v>
          </cell>
          <cell r="K194">
            <v>0</v>
          </cell>
          <cell r="L194">
            <v>100</v>
          </cell>
        </row>
        <row r="195">
          <cell r="C195" t="str">
            <v>T-shirt avec logo IRC</v>
          </cell>
          <cell r="F195" t="str">
            <v>C4</v>
          </cell>
          <cell r="G195" t="str">
            <v>0F267</v>
          </cell>
          <cell r="H195" t="str">
            <v>OADM</v>
          </cell>
          <cell r="I195" t="str">
            <v>GATES FONDATION</v>
          </cell>
          <cell r="J195" t="str">
            <v>PC</v>
          </cell>
          <cell r="K195">
            <v>0</v>
          </cell>
          <cell r="L195">
            <v>5</v>
          </cell>
        </row>
        <row r="196">
          <cell r="C196" t="str">
            <v>Calicot JIF 2010</v>
          </cell>
          <cell r="F196" t="str">
            <v>C4</v>
          </cell>
          <cell r="G196" t="str">
            <v>0F267</v>
          </cell>
          <cell r="H196" t="str">
            <v>OADM</v>
          </cell>
          <cell r="I196" t="str">
            <v>GATES FONDATION</v>
          </cell>
          <cell r="J196" t="str">
            <v>PC</v>
          </cell>
          <cell r="K196">
            <v>0</v>
          </cell>
          <cell r="L196">
            <v>25</v>
          </cell>
        </row>
        <row r="197">
          <cell r="C197" t="str">
            <v>Cadenas</v>
          </cell>
          <cell r="D197" t="str">
            <v>Tri-Circle</v>
          </cell>
          <cell r="F197" t="str">
            <v>C4</v>
          </cell>
          <cell r="G197" t="str">
            <v>DF040</v>
          </cell>
          <cell r="H197" t="str">
            <v>OADM</v>
          </cell>
          <cell r="I197" t="str">
            <v>DFID</v>
          </cell>
          <cell r="J197" t="str">
            <v>PC</v>
          </cell>
          <cell r="K197">
            <v>0</v>
          </cell>
          <cell r="L197">
            <v>6</v>
          </cell>
        </row>
        <row r="198">
          <cell r="C198" t="str">
            <v xml:space="preserve">Drap de lit </v>
          </cell>
          <cell r="D198" t="str">
            <v>Double</v>
          </cell>
          <cell r="F198" t="str">
            <v>C4</v>
          </cell>
          <cell r="G198" t="str">
            <v>DF040</v>
          </cell>
          <cell r="H198" t="str">
            <v>OADM</v>
          </cell>
          <cell r="I198" t="str">
            <v>DFID</v>
          </cell>
          <cell r="J198" t="str">
            <v>PAIRE</v>
          </cell>
          <cell r="K198">
            <v>0</v>
          </cell>
          <cell r="L198">
            <v>25</v>
          </cell>
        </row>
        <row r="199">
          <cell r="C199" t="str">
            <v>Pendule</v>
          </cell>
          <cell r="F199" t="str">
            <v>C4</v>
          </cell>
          <cell r="G199" t="str">
            <v>DF040</v>
          </cell>
          <cell r="H199" t="str">
            <v>OADM</v>
          </cell>
          <cell r="I199" t="str">
            <v>DFID</v>
          </cell>
          <cell r="J199" t="str">
            <v>PC</v>
          </cell>
          <cell r="K199">
            <v>0</v>
          </cell>
          <cell r="L199">
            <v>10</v>
          </cell>
        </row>
        <row r="200">
          <cell r="C200" t="str">
            <v>Arrossoirs</v>
          </cell>
          <cell r="D200" t="str">
            <v>Plastique</v>
          </cell>
          <cell r="F200" t="str">
            <v>C4</v>
          </cell>
          <cell r="G200" t="str">
            <v>U1000</v>
          </cell>
          <cell r="H200" t="str">
            <v>OADM</v>
          </cell>
          <cell r="I200" t="str">
            <v>IRC</v>
          </cell>
          <cell r="J200" t="str">
            <v>PC</v>
          </cell>
          <cell r="K200">
            <v>0</v>
          </cell>
          <cell r="L200">
            <v>7</v>
          </cell>
        </row>
        <row r="201">
          <cell r="C201" t="str">
            <v>Balance de 20Kg</v>
          </cell>
          <cell r="F201" t="str">
            <v>C4</v>
          </cell>
          <cell r="G201" t="str">
            <v>U1000</v>
          </cell>
          <cell r="H201" t="str">
            <v>OADM</v>
          </cell>
          <cell r="I201" t="str">
            <v>IRC</v>
          </cell>
          <cell r="J201" t="str">
            <v>PC</v>
          </cell>
          <cell r="K201">
            <v>0</v>
          </cell>
          <cell r="L201">
            <v>18</v>
          </cell>
        </row>
        <row r="202">
          <cell r="C202" t="str">
            <v>Bande cassette</v>
          </cell>
          <cell r="F202" t="str">
            <v>C4</v>
          </cell>
          <cell r="G202" t="str">
            <v>U1000</v>
          </cell>
          <cell r="H202" t="str">
            <v>OADM</v>
          </cell>
          <cell r="I202" t="str">
            <v>IRC</v>
          </cell>
          <cell r="J202" t="str">
            <v>PC</v>
          </cell>
          <cell r="K202">
            <v>0</v>
          </cell>
          <cell r="L202">
            <v>0.5</v>
          </cell>
        </row>
        <row r="203">
          <cell r="C203" t="str">
            <v>Beche</v>
          </cell>
          <cell r="D203" t="str">
            <v>Avec manche</v>
          </cell>
          <cell r="F203" t="str">
            <v>C4</v>
          </cell>
          <cell r="G203" t="str">
            <v>U1000</v>
          </cell>
          <cell r="H203" t="str">
            <v>OADM</v>
          </cell>
          <cell r="I203" t="str">
            <v>IRC</v>
          </cell>
          <cell r="J203" t="str">
            <v>PC</v>
          </cell>
          <cell r="K203">
            <v>0</v>
          </cell>
          <cell r="L203">
            <v>6.5</v>
          </cell>
        </row>
        <row r="204">
          <cell r="C204" t="str">
            <v>Rateau</v>
          </cell>
          <cell r="F204" t="str">
            <v>C4</v>
          </cell>
          <cell r="G204" t="str">
            <v>U1000</v>
          </cell>
          <cell r="H204" t="str">
            <v>OADM</v>
          </cell>
          <cell r="I204" t="str">
            <v>IRC</v>
          </cell>
          <cell r="J204" t="str">
            <v>PC</v>
          </cell>
          <cell r="K204">
            <v>0</v>
          </cell>
          <cell r="L204">
            <v>5</v>
          </cell>
        </row>
        <row r="205">
          <cell r="C205" t="str">
            <v>Serrure Orlando</v>
          </cell>
          <cell r="F205" t="str">
            <v>C4</v>
          </cell>
          <cell r="G205" t="str">
            <v>U1000</v>
          </cell>
          <cell r="H205" t="str">
            <v>OADM</v>
          </cell>
          <cell r="I205" t="str">
            <v>IRC</v>
          </cell>
          <cell r="J205" t="str">
            <v>PC</v>
          </cell>
          <cell r="K205">
            <v>2</v>
          </cell>
          <cell r="L205">
            <v>22</v>
          </cell>
        </row>
        <row r="206">
          <cell r="C206" t="str">
            <v>Rallonge</v>
          </cell>
          <cell r="F206" t="str">
            <v>C4</v>
          </cell>
          <cell r="G206" t="str">
            <v>U1000</v>
          </cell>
          <cell r="H206" t="str">
            <v>OADM</v>
          </cell>
          <cell r="I206" t="str">
            <v>IRC</v>
          </cell>
          <cell r="J206" t="str">
            <v>PC</v>
          </cell>
          <cell r="K206">
            <v>1</v>
          </cell>
          <cell r="L206">
            <v>15</v>
          </cell>
        </row>
        <row r="207">
          <cell r="C207" t="str">
            <v>Filtre a eau</v>
          </cell>
          <cell r="D207" t="str">
            <v>35 litres</v>
          </cell>
          <cell r="F207" t="str">
            <v>C4</v>
          </cell>
          <cell r="G207" t="str">
            <v>U1000</v>
          </cell>
          <cell r="H207" t="str">
            <v>OADM</v>
          </cell>
          <cell r="I207" t="str">
            <v>IRC</v>
          </cell>
          <cell r="J207" t="str">
            <v>PC</v>
          </cell>
          <cell r="K207">
            <v>0</v>
          </cell>
          <cell r="L207">
            <v>85</v>
          </cell>
        </row>
        <row r="208">
          <cell r="C208" t="str">
            <v xml:space="preserve">Beche </v>
          </cell>
          <cell r="D208" t="str">
            <v>Avec manche</v>
          </cell>
          <cell r="F208" t="str">
            <v>C4</v>
          </cell>
          <cell r="G208" t="str">
            <v>U1000</v>
          </cell>
          <cell r="H208" t="str">
            <v>OADM</v>
          </cell>
          <cell r="I208" t="str">
            <v>IRC</v>
          </cell>
          <cell r="J208" t="str">
            <v>PC</v>
          </cell>
          <cell r="K208">
            <v>0</v>
          </cell>
          <cell r="L208">
            <v>3.5</v>
          </cell>
        </row>
        <row r="209">
          <cell r="C209" t="str">
            <v xml:space="preserve">Ampoule neon </v>
          </cell>
          <cell r="D209" t="str">
            <v>E27 40Watts</v>
          </cell>
          <cell r="F209" t="str">
            <v>C4</v>
          </cell>
          <cell r="G209" t="str">
            <v>U1000</v>
          </cell>
          <cell r="H209" t="str">
            <v>OADM</v>
          </cell>
          <cell r="I209" t="str">
            <v>IRC</v>
          </cell>
          <cell r="J209" t="str">
            <v>PC</v>
          </cell>
          <cell r="K209">
            <v>0</v>
          </cell>
          <cell r="L209">
            <v>3</v>
          </cell>
        </row>
        <row r="210">
          <cell r="C210" t="str">
            <v xml:space="preserve">Ampoule neon </v>
          </cell>
          <cell r="D210" t="str">
            <v>E27 105Watts</v>
          </cell>
          <cell r="F210" t="str">
            <v>C4</v>
          </cell>
          <cell r="G210" t="str">
            <v>U1000</v>
          </cell>
          <cell r="H210" t="str">
            <v>OADM</v>
          </cell>
          <cell r="I210" t="str">
            <v>IRC</v>
          </cell>
          <cell r="J210" t="str">
            <v>PC</v>
          </cell>
          <cell r="K210">
            <v>0</v>
          </cell>
          <cell r="L210">
            <v>14</v>
          </cell>
        </row>
        <row r="211">
          <cell r="C211" t="str">
            <v>Arrossoirs</v>
          </cell>
          <cell r="D211" t="str">
            <v>Plastique</v>
          </cell>
          <cell r="F211" t="str">
            <v>C4</v>
          </cell>
          <cell r="G211" t="str">
            <v>OD008</v>
          </cell>
          <cell r="H211" t="str">
            <v>OADM</v>
          </cell>
          <cell r="I211" t="str">
            <v>OPEN SQUARE</v>
          </cell>
          <cell r="J211" t="str">
            <v>PC</v>
          </cell>
          <cell r="K211">
            <v>40</v>
          </cell>
          <cell r="L211">
            <v>6</v>
          </cell>
        </row>
        <row r="212">
          <cell r="C212" t="str">
            <v>Machette</v>
          </cell>
          <cell r="F212" t="str">
            <v>C4</v>
          </cell>
          <cell r="G212" t="str">
            <v>OD008</v>
          </cell>
          <cell r="H212" t="str">
            <v>OADM</v>
          </cell>
          <cell r="I212" t="str">
            <v>OPEN SQUARE</v>
          </cell>
          <cell r="J212" t="str">
            <v>PC</v>
          </cell>
          <cell r="K212">
            <v>69</v>
          </cell>
          <cell r="L212">
            <v>2</v>
          </cell>
        </row>
        <row r="213">
          <cell r="C213" t="str">
            <v>Trident</v>
          </cell>
          <cell r="D213" t="str">
            <v>En Fer trempe</v>
          </cell>
          <cell r="F213" t="str">
            <v>C4</v>
          </cell>
          <cell r="G213" t="str">
            <v>OD008</v>
          </cell>
          <cell r="H213" t="str">
            <v>OADM</v>
          </cell>
          <cell r="I213" t="str">
            <v>OPEN SQUARE</v>
          </cell>
          <cell r="J213" t="str">
            <v>PC</v>
          </cell>
          <cell r="K213">
            <v>60</v>
          </cell>
          <cell r="L213">
            <v>5</v>
          </cell>
        </row>
        <row r="214">
          <cell r="C214" t="str">
            <v>Beche</v>
          </cell>
          <cell r="D214" t="str">
            <v>Sans manche</v>
          </cell>
          <cell r="F214" t="str">
            <v>C4</v>
          </cell>
          <cell r="G214" t="str">
            <v>OD008</v>
          </cell>
          <cell r="H214" t="str">
            <v>OADM</v>
          </cell>
          <cell r="I214" t="str">
            <v>OPEN SQUARE</v>
          </cell>
          <cell r="J214" t="str">
            <v>PC</v>
          </cell>
          <cell r="K214">
            <v>20</v>
          </cell>
          <cell r="L214">
            <v>3.5</v>
          </cell>
        </row>
        <row r="215">
          <cell r="C215" t="str">
            <v>Thermos</v>
          </cell>
          <cell r="D215" t="str">
            <v>2 litres</v>
          </cell>
          <cell r="F215" t="str">
            <v>C4</v>
          </cell>
          <cell r="G215" t="str">
            <v>U1000</v>
          </cell>
          <cell r="H215" t="str">
            <v>OADM</v>
          </cell>
          <cell r="I215" t="str">
            <v>IRC</v>
          </cell>
          <cell r="J215" t="str">
            <v>PC</v>
          </cell>
          <cell r="K215">
            <v>0</v>
          </cell>
          <cell r="L215">
            <v>7</v>
          </cell>
        </row>
        <row r="216">
          <cell r="C216" t="str">
            <v>Matrice a cle</v>
          </cell>
          <cell r="F216" t="str">
            <v>C4</v>
          </cell>
          <cell r="G216" t="str">
            <v>U1000</v>
          </cell>
          <cell r="H216" t="str">
            <v>OADM</v>
          </cell>
          <cell r="I216" t="str">
            <v>IRC</v>
          </cell>
          <cell r="J216" t="str">
            <v>PC</v>
          </cell>
          <cell r="K216">
            <v>0</v>
          </cell>
          <cell r="L216">
            <v>3</v>
          </cell>
        </row>
        <row r="217">
          <cell r="C217" t="str">
            <v>Eau de javel</v>
          </cell>
          <cell r="F217" t="str">
            <v>C4</v>
          </cell>
          <cell r="G217" t="str">
            <v>U1000</v>
          </cell>
          <cell r="H217" t="str">
            <v>OADM</v>
          </cell>
          <cell r="I217" t="str">
            <v>IRC</v>
          </cell>
          <cell r="J217" t="str">
            <v>L</v>
          </cell>
          <cell r="K217">
            <v>0</v>
          </cell>
          <cell r="L217">
            <v>8</v>
          </cell>
        </row>
        <row r="218">
          <cell r="C218" t="str">
            <v>Braserot</v>
          </cell>
          <cell r="F218" t="str">
            <v>C4</v>
          </cell>
          <cell r="G218" t="str">
            <v>U1000</v>
          </cell>
          <cell r="H218" t="str">
            <v>OADM</v>
          </cell>
          <cell r="I218" t="str">
            <v>IRC</v>
          </cell>
          <cell r="J218" t="str">
            <v>PC</v>
          </cell>
          <cell r="K218">
            <v>0</v>
          </cell>
          <cell r="L218">
            <v>5</v>
          </cell>
        </row>
        <row r="219">
          <cell r="C219" t="str">
            <v>Creoline</v>
          </cell>
          <cell r="F219" t="str">
            <v>C4</v>
          </cell>
          <cell r="G219" t="str">
            <v>U1000</v>
          </cell>
          <cell r="H219" t="str">
            <v>OADM</v>
          </cell>
          <cell r="I219" t="str">
            <v>IRC</v>
          </cell>
          <cell r="J219" t="str">
            <v>L</v>
          </cell>
          <cell r="K219">
            <v>0</v>
          </cell>
          <cell r="L219">
            <v>7</v>
          </cell>
        </row>
        <row r="220">
          <cell r="C220" t="str">
            <v>Pile crayon</v>
          </cell>
          <cell r="D220" t="str">
            <v>Panasonic AA</v>
          </cell>
          <cell r="F220" t="str">
            <v>C4</v>
          </cell>
          <cell r="G220" t="str">
            <v>U1000</v>
          </cell>
          <cell r="H220" t="str">
            <v>OADM</v>
          </cell>
          <cell r="I220" t="str">
            <v>IRC</v>
          </cell>
          <cell r="J220" t="str">
            <v>BT</v>
          </cell>
          <cell r="K220">
            <v>0</v>
          </cell>
          <cell r="L220">
            <v>10</v>
          </cell>
        </row>
        <row r="221">
          <cell r="C221" t="str">
            <v>Plastique fume</v>
          </cell>
          <cell r="F221" t="str">
            <v>C4</v>
          </cell>
          <cell r="G221" t="str">
            <v>U1000</v>
          </cell>
          <cell r="H221" t="str">
            <v>OADM</v>
          </cell>
          <cell r="I221" t="str">
            <v>IRC</v>
          </cell>
          <cell r="J221" t="str">
            <v>PC</v>
          </cell>
          <cell r="K221">
            <v>0</v>
          </cell>
          <cell r="L221">
            <v>10</v>
          </cell>
        </row>
        <row r="222">
          <cell r="C222" t="str">
            <v>Marmite</v>
          </cell>
          <cell r="D222" t="str">
            <v>Pour cuisine</v>
          </cell>
          <cell r="F222" t="str">
            <v>C4</v>
          </cell>
          <cell r="G222" t="str">
            <v>U1000</v>
          </cell>
          <cell r="H222" t="str">
            <v>OADM</v>
          </cell>
          <cell r="I222" t="str">
            <v>IRC</v>
          </cell>
          <cell r="J222" t="str">
            <v>PC</v>
          </cell>
          <cell r="K222">
            <v>0</v>
          </cell>
          <cell r="L222">
            <v>38</v>
          </cell>
        </row>
        <row r="223">
          <cell r="C223" t="str">
            <v>Gant de menage</v>
          </cell>
          <cell r="D223" t="str">
            <v>Noire</v>
          </cell>
          <cell r="F223" t="str">
            <v>C4</v>
          </cell>
          <cell r="G223" t="str">
            <v>U1000</v>
          </cell>
          <cell r="H223" t="str">
            <v>OADM</v>
          </cell>
          <cell r="I223" t="str">
            <v>IRC</v>
          </cell>
          <cell r="J223" t="str">
            <v>PC</v>
          </cell>
          <cell r="K223">
            <v>0</v>
          </cell>
          <cell r="L223">
            <v>3</v>
          </cell>
        </row>
        <row r="224">
          <cell r="C224" t="str">
            <v>Brosse legere</v>
          </cell>
          <cell r="D224" t="str">
            <v>En cuivre</v>
          </cell>
          <cell r="F224" t="str">
            <v>C4</v>
          </cell>
          <cell r="G224" t="str">
            <v>U1000</v>
          </cell>
          <cell r="H224" t="str">
            <v>OADM</v>
          </cell>
          <cell r="I224" t="str">
            <v>IRC</v>
          </cell>
          <cell r="J224" t="str">
            <v>PC</v>
          </cell>
          <cell r="K224">
            <v>0</v>
          </cell>
          <cell r="L224">
            <v>5</v>
          </cell>
        </row>
        <row r="225">
          <cell r="C225" t="str">
            <v>Raclette</v>
          </cell>
          <cell r="F225" t="str">
            <v>C4</v>
          </cell>
          <cell r="G225" t="str">
            <v>U1000</v>
          </cell>
          <cell r="H225" t="str">
            <v>OADM</v>
          </cell>
          <cell r="I225" t="str">
            <v>IRC</v>
          </cell>
          <cell r="J225" t="str">
            <v>PC</v>
          </cell>
          <cell r="K225">
            <v>0</v>
          </cell>
          <cell r="L225">
            <v>3.4</v>
          </cell>
        </row>
        <row r="226">
          <cell r="C226" t="str">
            <v>Savon de toilette</v>
          </cell>
          <cell r="D226" t="str">
            <v>Imperial</v>
          </cell>
          <cell r="F226" t="str">
            <v>C4</v>
          </cell>
          <cell r="G226" t="str">
            <v>U1000</v>
          </cell>
          <cell r="H226" t="str">
            <v>OADM</v>
          </cell>
          <cell r="I226" t="str">
            <v>IRC</v>
          </cell>
          <cell r="J226" t="str">
            <v>PC</v>
          </cell>
          <cell r="K226">
            <v>0</v>
          </cell>
          <cell r="L226">
            <v>1.45</v>
          </cell>
        </row>
        <row r="227">
          <cell r="C227" t="str">
            <v>Savon de toilette</v>
          </cell>
          <cell r="D227" t="str">
            <v>Medisoft</v>
          </cell>
          <cell r="F227" t="str">
            <v>C4</v>
          </cell>
          <cell r="G227" t="str">
            <v>U1000</v>
          </cell>
          <cell r="H227" t="str">
            <v>OADM</v>
          </cell>
          <cell r="I227" t="str">
            <v>IRC</v>
          </cell>
          <cell r="J227" t="str">
            <v>PC</v>
          </cell>
          <cell r="K227">
            <v>0</v>
          </cell>
          <cell r="L227">
            <v>0.33</v>
          </cell>
        </row>
        <row r="228">
          <cell r="C228" t="str">
            <v>Savon en poudre</v>
          </cell>
          <cell r="D228" t="str">
            <v>Toss</v>
          </cell>
          <cell r="F228" t="str">
            <v>C4</v>
          </cell>
          <cell r="G228" t="str">
            <v>U1000</v>
          </cell>
          <cell r="H228" t="str">
            <v>OADM</v>
          </cell>
          <cell r="I228" t="str">
            <v>IRC</v>
          </cell>
          <cell r="J228" t="str">
            <v>BT</v>
          </cell>
          <cell r="K228">
            <v>0</v>
          </cell>
          <cell r="L228">
            <v>1.9</v>
          </cell>
        </row>
        <row r="229">
          <cell r="C229" t="str">
            <v>Bouggie pour filtre</v>
          </cell>
          <cell r="F229" t="str">
            <v>C4</v>
          </cell>
          <cell r="G229" t="str">
            <v>U1000</v>
          </cell>
          <cell r="H229" t="str">
            <v>OADM</v>
          </cell>
          <cell r="I229" t="str">
            <v>IRC</v>
          </cell>
          <cell r="J229" t="str">
            <v>PC</v>
          </cell>
          <cell r="K229">
            <v>0</v>
          </cell>
          <cell r="L229">
            <v>7.5</v>
          </cell>
        </row>
        <row r="230">
          <cell r="C230" t="str">
            <v>Torchon en cotton</v>
          </cell>
          <cell r="F230" t="str">
            <v>C4</v>
          </cell>
          <cell r="G230" t="str">
            <v>U1000</v>
          </cell>
          <cell r="H230" t="str">
            <v>OADM</v>
          </cell>
          <cell r="I230" t="str">
            <v>IRC</v>
          </cell>
          <cell r="J230" t="str">
            <v>PC</v>
          </cell>
          <cell r="K230">
            <v>0</v>
          </cell>
          <cell r="L230">
            <v>3</v>
          </cell>
        </row>
        <row r="231">
          <cell r="C231" t="str">
            <v>Essui main</v>
          </cell>
          <cell r="F231" t="str">
            <v>C4</v>
          </cell>
          <cell r="G231" t="str">
            <v>U1000</v>
          </cell>
          <cell r="H231" t="str">
            <v>OADM</v>
          </cell>
          <cell r="I231" t="str">
            <v>IRC</v>
          </cell>
          <cell r="J231" t="str">
            <v>PC</v>
          </cell>
          <cell r="K231">
            <v>0</v>
          </cell>
          <cell r="L231">
            <v>3</v>
          </cell>
        </row>
        <row r="232">
          <cell r="C232" t="str">
            <v>Basssin</v>
          </cell>
          <cell r="D232" t="str">
            <v>Plastique</v>
          </cell>
          <cell r="F232" t="str">
            <v>C4</v>
          </cell>
          <cell r="G232" t="str">
            <v>U1000</v>
          </cell>
          <cell r="H232" t="str">
            <v>OADM</v>
          </cell>
          <cell r="I232" t="str">
            <v>IRC</v>
          </cell>
          <cell r="J232" t="str">
            <v>PC</v>
          </cell>
          <cell r="K232">
            <v>0</v>
          </cell>
          <cell r="L232">
            <v>15</v>
          </cell>
        </row>
        <row r="233">
          <cell r="C233" t="str">
            <v>Seau</v>
          </cell>
          <cell r="D233" t="str">
            <v>Plastique</v>
          </cell>
          <cell r="F233" t="str">
            <v>C4</v>
          </cell>
          <cell r="G233" t="str">
            <v>U1000</v>
          </cell>
          <cell r="H233" t="str">
            <v>OADM</v>
          </cell>
          <cell r="I233" t="str">
            <v>IRC</v>
          </cell>
          <cell r="J233" t="str">
            <v>PC</v>
          </cell>
          <cell r="K233">
            <v>0</v>
          </cell>
          <cell r="L233">
            <v>3.5</v>
          </cell>
        </row>
        <row r="234">
          <cell r="C234" t="str">
            <v>Rateau</v>
          </cell>
          <cell r="F234" t="str">
            <v>C4</v>
          </cell>
          <cell r="G234" t="str">
            <v>U1000</v>
          </cell>
          <cell r="H234" t="str">
            <v>OADM</v>
          </cell>
          <cell r="I234" t="str">
            <v>IRC</v>
          </cell>
          <cell r="J234" t="str">
            <v>PC</v>
          </cell>
          <cell r="K234">
            <v>0</v>
          </cell>
          <cell r="L234">
            <v>3</v>
          </cell>
        </row>
        <row r="235">
          <cell r="C235" t="str">
            <v>Coupe coupe</v>
          </cell>
          <cell r="F235" t="str">
            <v>C4</v>
          </cell>
          <cell r="G235" t="str">
            <v>U1000</v>
          </cell>
          <cell r="H235" t="str">
            <v>OADM</v>
          </cell>
          <cell r="I235" t="str">
            <v>IRC</v>
          </cell>
          <cell r="J235" t="str">
            <v>PC</v>
          </cell>
          <cell r="K235">
            <v>0</v>
          </cell>
          <cell r="L235">
            <v>2.8</v>
          </cell>
        </row>
        <row r="236">
          <cell r="C236" t="str">
            <v>Machette</v>
          </cell>
          <cell r="F236" t="str">
            <v>C4</v>
          </cell>
          <cell r="G236" t="str">
            <v>U1000</v>
          </cell>
          <cell r="H236" t="str">
            <v>OADM</v>
          </cell>
          <cell r="I236" t="str">
            <v>IRC</v>
          </cell>
          <cell r="J236" t="str">
            <v>PC</v>
          </cell>
          <cell r="K236">
            <v>0</v>
          </cell>
          <cell r="L236">
            <v>2</v>
          </cell>
        </row>
        <row r="237">
          <cell r="C237" t="str">
            <v xml:space="preserve">Melanngeur </v>
          </cell>
          <cell r="D237" t="str">
            <v>A douche</v>
          </cell>
          <cell r="F237" t="str">
            <v>C4</v>
          </cell>
          <cell r="G237" t="str">
            <v>U1000</v>
          </cell>
          <cell r="H237" t="str">
            <v>OADM</v>
          </cell>
          <cell r="I237" t="str">
            <v>IRC</v>
          </cell>
          <cell r="J237" t="str">
            <v>PC</v>
          </cell>
          <cell r="K237">
            <v>0</v>
          </cell>
          <cell r="L237">
            <v>25</v>
          </cell>
        </row>
        <row r="238">
          <cell r="C238" t="str">
            <v xml:space="preserve">Melanngeur </v>
          </cell>
          <cell r="D238" t="str">
            <v>A evier</v>
          </cell>
          <cell r="F238" t="str">
            <v>C4</v>
          </cell>
          <cell r="G238" t="str">
            <v>U1000</v>
          </cell>
          <cell r="H238" t="str">
            <v>OADM</v>
          </cell>
          <cell r="I238" t="str">
            <v>IRC</v>
          </cell>
          <cell r="J238" t="str">
            <v>PC</v>
          </cell>
          <cell r="K238">
            <v>0</v>
          </cell>
          <cell r="L238">
            <v>25</v>
          </cell>
        </row>
        <row r="239">
          <cell r="C239" t="str">
            <v xml:space="preserve">Pile Panasonic </v>
          </cell>
          <cell r="D239" t="str">
            <v>R20</v>
          </cell>
          <cell r="F239" t="str">
            <v>C4</v>
          </cell>
          <cell r="G239" t="str">
            <v>U1000</v>
          </cell>
          <cell r="H239" t="str">
            <v>OADM</v>
          </cell>
          <cell r="I239" t="str">
            <v>IRC</v>
          </cell>
          <cell r="J239" t="str">
            <v>BT</v>
          </cell>
          <cell r="K239">
            <v>0</v>
          </cell>
          <cell r="L239">
            <v>9</v>
          </cell>
        </row>
        <row r="240">
          <cell r="C240" t="str">
            <v>Insecticide</v>
          </cell>
          <cell r="D240" t="str">
            <v>Baygon</v>
          </cell>
          <cell r="F240" t="str">
            <v>C4</v>
          </cell>
          <cell r="G240" t="str">
            <v>U1000</v>
          </cell>
          <cell r="H240" t="str">
            <v>OADM</v>
          </cell>
          <cell r="I240" t="str">
            <v>IRC</v>
          </cell>
          <cell r="J240" t="str">
            <v>PC</v>
          </cell>
          <cell r="K240">
            <v>0</v>
          </cell>
          <cell r="L240">
            <v>3.5</v>
          </cell>
        </row>
        <row r="241">
          <cell r="C241" t="str">
            <v>Radio SONITEC ST-5470</v>
          </cell>
          <cell r="F241" t="str">
            <v>C4</v>
          </cell>
          <cell r="G241" t="str">
            <v>DF040</v>
          </cell>
          <cell r="H241" t="str">
            <v>OADM</v>
          </cell>
          <cell r="I241" t="str">
            <v>DFID</v>
          </cell>
          <cell r="J241" t="str">
            <v>PC</v>
          </cell>
          <cell r="K241">
            <v>0</v>
          </cell>
          <cell r="L241">
            <v>25</v>
          </cell>
        </row>
        <row r="242">
          <cell r="C242" t="str">
            <v>Pile Panasonic</v>
          </cell>
          <cell r="D242" t="str">
            <v>R20</v>
          </cell>
          <cell r="F242" t="str">
            <v>C4</v>
          </cell>
          <cell r="G242" t="str">
            <v>DF040</v>
          </cell>
          <cell r="H242" t="str">
            <v>OADM</v>
          </cell>
          <cell r="I242" t="str">
            <v>DFID</v>
          </cell>
          <cell r="J242" t="str">
            <v>BT</v>
          </cell>
          <cell r="K242">
            <v>0</v>
          </cell>
          <cell r="L242">
            <v>9</v>
          </cell>
        </row>
        <row r="243">
          <cell r="C243" t="str">
            <v>Bandage</v>
          </cell>
          <cell r="F243" t="str">
            <v>C4</v>
          </cell>
          <cell r="G243" t="str">
            <v>U1000</v>
          </cell>
          <cell r="H243" t="str">
            <v>OADM</v>
          </cell>
          <cell r="I243" t="str">
            <v>IRC</v>
          </cell>
          <cell r="J243" t="str">
            <v>PC</v>
          </cell>
          <cell r="K243">
            <v>0</v>
          </cell>
          <cell r="L243">
            <v>0.35</v>
          </cell>
        </row>
        <row r="244">
          <cell r="C244" t="str">
            <v>Garrot</v>
          </cell>
          <cell r="F244" t="str">
            <v>C4</v>
          </cell>
          <cell r="G244" t="str">
            <v>U1000</v>
          </cell>
          <cell r="H244" t="str">
            <v>OADM</v>
          </cell>
          <cell r="I244" t="str">
            <v>IRC</v>
          </cell>
          <cell r="J244" t="str">
            <v>PC</v>
          </cell>
          <cell r="K244">
            <v>0</v>
          </cell>
          <cell r="L244">
            <v>1.25</v>
          </cell>
        </row>
        <row r="245">
          <cell r="C245" t="str">
            <v>Fil a ligaturer</v>
          </cell>
          <cell r="F245" t="str">
            <v>C4</v>
          </cell>
          <cell r="G245" t="str">
            <v>GX572</v>
          </cell>
          <cell r="H245" t="str">
            <v>OADM</v>
          </cell>
          <cell r="I245" t="str">
            <v>UNICEF</v>
          </cell>
          <cell r="J245" t="str">
            <v>PC</v>
          </cell>
          <cell r="K245">
            <v>0</v>
          </cell>
          <cell r="L245">
            <v>3</v>
          </cell>
        </row>
        <row r="246">
          <cell r="C246" t="str">
            <v xml:space="preserve">Pince coupante  </v>
          </cell>
          <cell r="F246" t="str">
            <v>C4</v>
          </cell>
          <cell r="G246" t="str">
            <v>GX572</v>
          </cell>
          <cell r="H246" t="str">
            <v>OADM</v>
          </cell>
          <cell r="I246" t="str">
            <v>UNICEF</v>
          </cell>
          <cell r="J246" t="str">
            <v>PC</v>
          </cell>
          <cell r="K246">
            <v>0</v>
          </cell>
          <cell r="L246">
            <v>4</v>
          </cell>
        </row>
        <row r="247">
          <cell r="C247" t="str">
            <v>Tenaille</v>
          </cell>
          <cell r="F247" t="str">
            <v>C4</v>
          </cell>
          <cell r="G247" t="str">
            <v>GX572</v>
          </cell>
          <cell r="H247" t="str">
            <v>OADM</v>
          </cell>
          <cell r="I247" t="str">
            <v>UNICEF</v>
          </cell>
          <cell r="J247" t="str">
            <v>PC</v>
          </cell>
          <cell r="K247">
            <v>0</v>
          </cell>
          <cell r="L247">
            <v>3</v>
          </cell>
        </row>
        <row r="248">
          <cell r="C248" t="str">
            <v xml:space="preserve">Impermeable </v>
          </cell>
          <cell r="F248" t="str">
            <v>C4</v>
          </cell>
          <cell r="G248" t="str">
            <v>DF040</v>
          </cell>
          <cell r="H248" t="str">
            <v>LGDD</v>
          </cell>
          <cell r="I248" t="str">
            <v>DFID</v>
          </cell>
          <cell r="J248" t="str">
            <v>Pc</v>
          </cell>
          <cell r="K248">
            <v>0</v>
          </cell>
          <cell r="L248">
            <v>8.8000000000000007</v>
          </cell>
        </row>
        <row r="249">
          <cell r="C249" t="str">
            <v>Crochet de fixation</v>
          </cell>
          <cell r="F249" t="str">
            <v>C4</v>
          </cell>
          <cell r="G249" t="str">
            <v>DF045</v>
          </cell>
          <cell r="H249" t="str">
            <v>HEAL</v>
          </cell>
          <cell r="I249" t="str">
            <v>DFID</v>
          </cell>
          <cell r="J249" t="str">
            <v>Pc</v>
          </cell>
          <cell r="K249">
            <v>0</v>
          </cell>
          <cell r="L249">
            <v>0.7</v>
          </cell>
        </row>
        <row r="250">
          <cell r="C250" t="str">
            <v>Ficelle</v>
          </cell>
          <cell r="D250" t="str">
            <v>Pour fixation moustiquaire</v>
          </cell>
          <cell r="F250" t="str">
            <v>C4</v>
          </cell>
          <cell r="G250" t="str">
            <v>DF045</v>
          </cell>
          <cell r="H250" t="str">
            <v>HEAL</v>
          </cell>
          <cell r="I250" t="str">
            <v>DFID</v>
          </cell>
          <cell r="J250" t="str">
            <v>Rlx</v>
          </cell>
          <cell r="K250">
            <v>0</v>
          </cell>
          <cell r="L250">
            <v>12</v>
          </cell>
        </row>
        <row r="251">
          <cell r="C251" t="str">
            <v>Fil nylon</v>
          </cell>
          <cell r="F251" t="str">
            <v>C4</v>
          </cell>
          <cell r="G251" t="str">
            <v>DF045</v>
          </cell>
          <cell r="H251" t="str">
            <v>HEAL</v>
          </cell>
          <cell r="I251" t="str">
            <v>DFID</v>
          </cell>
          <cell r="J251" t="str">
            <v>Pc</v>
          </cell>
          <cell r="K251">
            <v>0</v>
          </cell>
          <cell r="L251">
            <v>7</v>
          </cell>
        </row>
        <row r="252">
          <cell r="C252" t="str">
            <v xml:space="preserve">Ampoule neon </v>
          </cell>
          <cell r="D252" t="str">
            <v>40Watts</v>
          </cell>
          <cell r="F252" t="str">
            <v>C4</v>
          </cell>
          <cell r="G252" t="str">
            <v>EX024</v>
          </cell>
          <cell r="H252" t="str">
            <v>OADM</v>
          </cell>
          <cell r="I252" t="str">
            <v>SIDA</v>
          </cell>
          <cell r="J252" t="str">
            <v>Pc</v>
          </cell>
          <cell r="K252">
            <v>72</v>
          </cell>
          <cell r="L252">
            <v>2.8</v>
          </cell>
        </row>
        <row r="253">
          <cell r="C253" t="str">
            <v>Bouggie pour filtre</v>
          </cell>
          <cell r="F253" t="str">
            <v>C4</v>
          </cell>
          <cell r="G253" t="str">
            <v>EX024</v>
          </cell>
          <cell r="H253" t="str">
            <v>OADM</v>
          </cell>
          <cell r="I253" t="str">
            <v>SIDA</v>
          </cell>
          <cell r="J253" t="str">
            <v>Pc</v>
          </cell>
          <cell r="K253">
            <v>9</v>
          </cell>
          <cell r="L253">
            <v>7</v>
          </cell>
        </row>
        <row r="254">
          <cell r="C254" t="str">
            <v>Detergent liquide</v>
          </cell>
          <cell r="D254" t="str">
            <v>Mr Le PROPRE de 2LT</v>
          </cell>
          <cell r="F254" t="str">
            <v>C4</v>
          </cell>
          <cell r="G254" t="str">
            <v>EX024</v>
          </cell>
          <cell r="H254" t="str">
            <v>OADM</v>
          </cell>
          <cell r="I254" t="str">
            <v>SIDA</v>
          </cell>
          <cell r="J254" t="str">
            <v>Lt</v>
          </cell>
          <cell r="K254">
            <v>7</v>
          </cell>
          <cell r="L254">
            <v>14</v>
          </cell>
        </row>
        <row r="255">
          <cell r="C255" t="str">
            <v>Pile crayon</v>
          </cell>
          <cell r="D255" t="str">
            <v>PANASONIC</v>
          </cell>
          <cell r="F255" t="str">
            <v>C4</v>
          </cell>
          <cell r="G255" t="str">
            <v>EX024</v>
          </cell>
          <cell r="H255" t="str">
            <v>OADM</v>
          </cell>
          <cell r="I255" t="str">
            <v>SIDA</v>
          </cell>
          <cell r="J255" t="str">
            <v>BT</v>
          </cell>
          <cell r="K255">
            <v>2</v>
          </cell>
          <cell r="L255">
            <v>9</v>
          </cell>
        </row>
        <row r="256">
          <cell r="C256" t="str">
            <v xml:space="preserve">Pile ordinaire </v>
          </cell>
          <cell r="D256" t="str">
            <v>PANASONIC</v>
          </cell>
          <cell r="F256" t="str">
            <v>C4</v>
          </cell>
          <cell r="G256" t="str">
            <v>EX024</v>
          </cell>
          <cell r="H256" t="str">
            <v>OADM</v>
          </cell>
          <cell r="I256" t="str">
            <v>SIDA</v>
          </cell>
          <cell r="J256" t="str">
            <v>BT</v>
          </cell>
          <cell r="K256">
            <v>0</v>
          </cell>
          <cell r="L256">
            <v>8.5</v>
          </cell>
        </row>
        <row r="257">
          <cell r="C257" t="str">
            <v>Detergent liquideSAVON LIQUIDE)</v>
          </cell>
          <cell r="D257" t="str">
            <v xml:space="preserve">Yddis </v>
          </cell>
          <cell r="F257" t="str">
            <v>C4</v>
          </cell>
          <cell r="G257" t="str">
            <v>EX024</v>
          </cell>
          <cell r="H257" t="str">
            <v>OADM</v>
          </cell>
          <cell r="I257" t="str">
            <v>SIDA</v>
          </cell>
          <cell r="J257" t="str">
            <v>Pc</v>
          </cell>
          <cell r="K257">
            <v>9</v>
          </cell>
          <cell r="L257">
            <v>6</v>
          </cell>
        </row>
        <row r="258">
          <cell r="C258" t="str">
            <v xml:space="preserve">Tube TL 40W </v>
          </cell>
          <cell r="D258" t="str">
            <v>Fluorescent</v>
          </cell>
          <cell r="F258" t="str">
            <v>C4</v>
          </cell>
          <cell r="G258" t="str">
            <v>EX024</v>
          </cell>
          <cell r="H258" t="str">
            <v>OADM</v>
          </cell>
          <cell r="I258" t="str">
            <v>SIDA</v>
          </cell>
          <cell r="J258" t="str">
            <v>Pc</v>
          </cell>
          <cell r="K258">
            <v>15</v>
          </cell>
          <cell r="L258">
            <v>1.5</v>
          </cell>
        </row>
        <row r="259">
          <cell r="C259" t="str">
            <v>Coupe coupe</v>
          </cell>
          <cell r="F259" t="str">
            <v>C4</v>
          </cell>
          <cell r="G259" t="str">
            <v>DF040</v>
          </cell>
          <cell r="H259" t="str">
            <v>OADM</v>
          </cell>
          <cell r="I259" t="str">
            <v>DFID</v>
          </cell>
          <cell r="J259" t="str">
            <v>Pc</v>
          </cell>
          <cell r="K259">
            <v>4</v>
          </cell>
          <cell r="L259">
            <v>2.8</v>
          </cell>
        </row>
        <row r="260">
          <cell r="C260" t="str">
            <v>Filtre a eau</v>
          </cell>
          <cell r="F260" t="str">
            <v>C4</v>
          </cell>
          <cell r="G260" t="str">
            <v>DF040</v>
          </cell>
          <cell r="H260" t="str">
            <v>OADM</v>
          </cell>
          <cell r="I260" t="str">
            <v>DFID</v>
          </cell>
          <cell r="J260" t="str">
            <v>Pc</v>
          </cell>
          <cell r="K260">
            <v>0</v>
          </cell>
          <cell r="L260">
            <v>85</v>
          </cell>
        </row>
        <row r="261">
          <cell r="C261" t="str">
            <v>Gaufier a 4plaques</v>
          </cell>
          <cell r="F261" t="str">
            <v>C4</v>
          </cell>
          <cell r="G261" t="str">
            <v>DF040</v>
          </cell>
          <cell r="H261" t="str">
            <v>OADM</v>
          </cell>
          <cell r="I261" t="str">
            <v>DFID</v>
          </cell>
          <cell r="J261" t="str">
            <v>Pc</v>
          </cell>
          <cell r="K261">
            <v>1</v>
          </cell>
          <cell r="L261">
            <v>25</v>
          </cell>
        </row>
        <row r="262">
          <cell r="C262" t="str">
            <v>Machette</v>
          </cell>
          <cell r="F262" t="str">
            <v>C4</v>
          </cell>
          <cell r="G262" t="str">
            <v>DF040</v>
          </cell>
          <cell r="H262" t="str">
            <v>OADM</v>
          </cell>
          <cell r="I262" t="str">
            <v>DFID</v>
          </cell>
          <cell r="J262" t="str">
            <v>Pc</v>
          </cell>
          <cell r="K262">
            <v>2</v>
          </cell>
          <cell r="L262">
            <v>1.9</v>
          </cell>
        </row>
        <row r="263">
          <cell r="C263" t="str">
            <v>Matrice a cle</v>
          </cell>
          <cell r="F263" t="str">
            <v>C4</v>
          </cell>
          <cell r="G263" t="str">
            <v>DF040</v>
          </cell>
          <cell r="H263" t="str">
            <v>OADM</v>
          </cell>
          <cell r="I263" t="str">
            <v>DFID</v>
          </cell>
          <cell r="J263" t="str">
            <v>Pc</v>
          </cell>
          <cell r="K263">
            <v>40</v>
          </cell>
          <cell r="L263">
            <v>3</v>
          </cell>
        </row>
        <row r="264">
          <cell r="C264" t="str">
            <v xml:space="preserve">Melanngeur </v>
          </cell>
          <cell r="D264" t="str">
            <v>Pour Evier</v>
          </cell>
          <cell r="F264" t="str">
            <v>C4</v>
          </cell>
          <cell r="G264" t="str">
            <v>DF040</v>
          </cell>
          <cell r="H264" t="str">
            <v>OADM</v>
          </cell>
          <cell r="I264" t="str">
            <v>DFID</v>
          </cell>
          <cell r="J264" t="str">
            <v>Pc</v>
          </cell>
          <cell r="K264">
            <v>2</v>
          </cell>
          <cell r="L264">
            <v>25</v>
          </cell>
        </row>
        <row r="265">
          <cell r="C265" t="str">
            <v>Raclette</v>
          </cell>
          <cell r="F265" t="str">
            <v>C4</v>
          </cell>
          <cell r="G265" t="str">
            <v>DF040</v>
          </cell>
          <cell r="H265" t="str">
            <v>OADM</v>
          </cell>
          <cell r="I265" t="str">
            <v>DFID</v>
          </cell>
          <cell r="J265" t="str">
            <v>Pc</v>
          </cell>
          <cell r="K265">
            <v>6</v>
          </cell>
          <cell r="L265">
            <v>2.5</v>
          </cell>
        </row>
        <row r="266">
          <cell r="C266" t="str">
            <v>Rallonge</v>
          </cell>
          <cell r="D266" t="str">
            <v>16A</v>
          </cell>
          <cell r="F266" t="str">
            <v>C4</v>
          </cell>
          <cell r="G266" t="str">
            <v>DF040</v>
          </cell>
          <cell r="H266" t="str">
            <v>OADM</v>
          </cell>
          <cell r="I266" t="str">
            <v>DFID</v>
          </cell>
          <cell r="J266" t="str">
            <v>Pc</v>
          </cell>
          <cell r="K266">
            <v>1</v>
          </cell>
          <cell r="L266">
            <v>15</v>
          </cell>
        </row>
        <row r="267">
          <cell r="C267" t="str">
            <v>Rateau</v>
          </cell>
          <cell r="F267" t="str">
            <v>C4</v>
          </cell>
          <cell r="G267" t="str">
            <v>DF040</v>
          </cell>
          <cell r="H267" t="str">
            <v>OADM</v>
          </cell>
          <cell r="I267" t="str">
            <v>DFID</v>
          </cell>
          <cell r="J267" t="str">
            <v>Pc</v>
          </cell>
          <cell r="K267">
            <v>5</v>
          </cell>
          <cell r="L267">
            <v>3</v>
          </cell>
        </row>
        <row r="268">
          <cell r="C268" t="str">
            <v>Sceau en plastique</v>
          </cell>
          <cell r="F268" t="str">
            <v>C4</v>
          </cell>
          <cell r="G268" t="str">
            <v>DF040</v>
          </cell>
          <cell r="H268" t="str">
            <v>OADM</v>
          </cell>
          <cell r="I268" t="str">
            <v>DFID</v>
          </cell>
          <cell r="J268" t="str">
            <v>Pc</v>
          </cell>
          <cell r="K268">
            <v>0</v>
          </cell>
          <cell r="L268">
            <v>8</v>
          </cell>
        </row>
        <row r="269">
          <cell r="C269" t="str">
            <v>Serrure Orlando</v>
          </cell>
          <cell r="F269" t="str">
            <v>C4</v>
          </cell>
          <cell r="G269" t="str">
            <v>DF040</v>
          </cell>
          <cell r="H269" t="str">
            <v>OADM</v>
          </cell>
          <cell r="I269" t="str">
            <v>DFID</v>
          </cell>
          <cell r="J269" t="str">
            <v>Pc</v>
          </cell>
          <cell r="K269">
            <v>3</v>
          </cell>
          <cell r="L269">
            <v>21</v>
          </cell>
        </row>
        <row r="270">
          <cell r="C270" t="str">
            <v xml:space="preserve">Sucre </v>
          </cell>
          <cell r="D270" t="str">
            <v>sac de 25kg</v>
          </cell>
          <cell r="F270" t="str">
            <v>C4</v>
          </cell>
          <cell r="G270" t="str">
            <v>DF040</v>
          </cell>
          <cell r="H270" t="str">
            <v>OADM</v>
          </cell>
          <cell r="I270" t="str">
            <v>DFID</v>
          </cell>
          <cell r="J270" t="str">
            <v>Sac</v>
          </cell>
          <cell r="K270">
            <v>0</v>
          </cell>
          <cell r="L270">
            <v>28</v>
          </cell>
        </row>
        <row r="271">
          <cell r="C271" t="str">
            <v>Tasse de the</v>
          </cell>
          <cell r="F271" t="str">
            <v>C4</v>
          </cell>
          <cell r="G271" t="str">
            <v>DF040</v>
          </cell>
          <cell r="H271" t="str">
            <v>OADM</v>
          </cell>
          <cell r="I271" t="str">
            <v>DFID</v>
          </cell>
          <cell r="J271" t="str">
            <v>Pc</v>
          </cell>
          <cell r="K271">
            <v>0</v>
          </cell>
          <cell r="L271">
            <v>2</v>
          </cell>
        </row>
        <row r="272">
          <cell r="C272" t="str">
            <v xml:space="preserve">Thermos </v>
          </cell>
          <cell r="D272" t="str">
            <v>Grand model</v>
          </cell>
          <cell r="F272" t="str">
            <v>C4</v>
          </cell>
          <cell r="G272" t="str">
            <v>DF040</v>
          </cell>
          <cell r="H272" t="str">
            <v>OADM</v>
          </cell>
          <cell r="I272" t="str">
            <v>DFID</v>
          </cell>
          <cell r="J272" t="str">
            <v>PC</v>
          </cell>
          <cell r="K272">
            <v>12</v>
          </cell>
          <cell r="L272">
            <v>8</v>
          </cell>
        </row>
        <row r="273">
          <cell r="C273" t="str">
            <v>Thermos</v>
          </cell>
          <cell r="D273" t="str">
            <v>Petit model</v>
          </cell>
          <cell r="F273" t="str">
            <v>C4</v>
          </cell>
          <cell r="G273" t="str">
            <v>DF040</v>
          </cell>
          <cell r="H273" t="str">
            <v>OADM</v>
          </cell>
          <cell r="I273" t="str">
            <v>DFID</v>
          </cell>
          <cell r="J273" t="str">
            <v>PC</v>
          </cell>
          <cell r="K273">
            <v>0</v>
          </cell>
          <cell r="L273">
            <v>5</v>
          </cell>
        </row>
        <row r="274">
          <cell r="C274" t="str">
            <v>Tube neon de 20Watts Tl</v>
          </cell>
          <cell r="F274" t="str">
            <v>C4</v>
          </cell>
          <cell r="G274" t="str">
            <v>DF040</v>
          </cell>
          <cell r="H274" t="str">
            <v>OADM</v>
          </cell>
          <cell r="I274" t="str">
            <v>DFID</v>
          </cell>
          <cell r="J274" t="str">
            <v>Pc</v>
          </cell>
          <cell r="K274">
            <v>4</v>
          </cell>
          <cell r="L274">
            <v>1.5</v>
          </cell>
        </row>
        <row r="275">
          <cell r="C275" t="str">
            <v>Serrure Orlando</v>
          </cell>
          <cell r="F275" t="str">
            <v>C4</v>
          </cell>
          <cell r="G275" t="str">
            <v>DF045</v>
          </cell>
          <cell r="H275" t="str">
            <v>OADM</v>
          </cell>
          <cell r="I275" t="str">
            <v>DFID</v>
          </cell>
          <cell r="J275" t="str">
            <v>Pc</v>
          </cell>
          <cell r="K275">
            <v>9</v>
          </cell>
          <cell r="L275">
            <v>22</v>
          </cell>
        </row>
        <row r="276">
          <cell r="C276" t="str">
            <v>Ampoule a neon</v>
          </cell>
          <cell r="D276" t="str">
            <v>105Watts</v>
          </cell>
          <cell r="F276" t="str">
            <v>C4</v>
          </cell>
          <cell r="G276" t="str">
            <v>DF045</v>
          </cell>
          <cell r="H276" t="str">
            <v>OADM</v>
          </cell>
          <cell r="I276" t="str">
            <v>DFID</v>
          </cell>
          <cell r="J276" t="str">
            <v>PC</v>
          </cell>
          <cell r="K276">
            <v>25</v>
          </cell>
          <cell r="L276">
            <v>13</v>
          </cell>
        </row>
        <row r="277">
          <cell r="C277" t="str">
            <v xml:space="preserve">Tube TL 20W </v>
          </cell>
          <cell r="F277" t="str">
            <v>C4</v>
          </cell>
          <cell r="G277" t="str">
            <v>DF045</v>
          </cell>
          <cell r="H277" t="str">
            <v>OADM</v>
          </cell>
          <cell r="I277" t="str">
            <v>DFID</v>
          </cell>
          <cell r="J277" t="str">
            <v>PC</v>
          </cell>
          <cell r="K277">
            <v>15</v>
          </cell>
          <cell r="L277">
            <v>1.5</v>
          </cell>
        </row>
        <row r="278">
          <cell r="C278" t="str">
            <v>Creoline</v>
          </cell>
          <cell r="F278" t="str">
            <v>C4</v>
          </cell>
          <cell r="G278" t="str">
            <v>DF045</v>
          </cell>
          <cell r="H278" t="str">
            <v>OADM</v>
          </cell>
          <cell r="I278" t="str">
            <v>DFID</v>
          </cell>
          <cell r="J278" t="str">
            <v>Lt</v>
          </cell>
          <cell r="K278">
            <v>36</v>
          </cell>
          <cell r="L278">
            <v>6.5</v>
          </cell>
        </row>
        <row r="279">
          <cell r="C279" t="str">
            <v>Papier Hygienique</v>
          </cell>
          <cell r="F279" t="str">
            <v>C4</v>
          </cell>
          <cell r="G279" t="str">
            <v>DF045</v>
          </cell>
          <cell r="H279" t="str">
            <v>OADM</v>
          </cell>
          <cell r="I279" t="str">
            <v>DFID</v>
          </cell>
          <cell r="J279" t="str">
            <v>PC</v>
          </cell>
          <cell r="K279">
            <v>0</v>
          </cell>
          <cell r="L279">
            <v>0.6</v>
          </cell>
        </row>
        <row r="280">
          <cell r="C280" t="str">
            <v>Papier serviette</v>
          </cell>
          <cell r="F280" t="str">
            <v>C4</v>
          </cell>
          <cell r="G280" t="str">
            <v>DF045</v>
          </cell>
          <cell r="H280" t="str">
            <v>OADM</v>
          </cell>
          <cell r="I280" t="str">
            <v>DFID</v>
          </cell>
          <cell r="J280" t="str">
            <v>Pqt</v>
          </cell>
          <cell r="K280">
            <v>3</v>
          </cell>
          <cell r="L280">
            <v>1.5</v>
          </cell>
        </row>
        <row r="281">
          <cell r="C281" t="str">
            <v>Savon de toilette</v>
          </cell>
          <cell r="D281" t="str">
            <v>MEDISOFT</v>
          </cell>
          <cell r="F281" t="str">
            <v>C4</v>
          </cell>
          <cell r="G281" t="str">
            <v>DF045</v>
          </cell>
          <cell r="H281" t="str">
            <v>OADM</v>
          </cell>
          <cell r="I281" t="str">
            <v>DFID</v>
          </cell>
          <cell r="J281" t="str">
            <v>Pc</v>
          </cell>
          <cell r="K281">
            <v>11</v>
          </cell>
          <cell r="L281">
            <v>0.33</v>
          </cell>
        </row>
        <row r="282">
          <cell r="C282" t="str">
            <v>Savon de toilette</v>
          </cell>
          <cell r="D282" t="str">
            <v>Imperial</v>
          </cell>
          <cell r="F282" t="str">
            <v>C4</v>
          </cell>
          <cell r="G282" t="str">
            <v>DF045</v>
          </cell>
          <cell r="H282" t="str">
            <v>OADM</v>
          </cell>
          <cell r="I282" t="str">
            <v>DFID</v>
          </cell>
          <cell r="J282" t="str">
            <v>Pc</v>
          </cell>
          <cell r="K282">
            <v>24</v>
          </cell>
          <cell r="L282">
            <v>1</v>
          </cell>
        </row>
        <row r="283">
          <cell r="C283" t="str">
            <v>Serviette en cotton</v>
          </cell>
          <cell r="D283" t="str">
            <v>Petit essuie main</v>
          </cell>
          <cell r="F283" t="str">
            <v>C4</v>
          </cell>
          <cell r="G283" t="str">
            <v>DF045</v>
          </cell>
          <cell r="H283" t="str">
            <v>OADM</v>
          </cell>
          <cell r="I283" t="str">
            <v>DFID</v>
          </cell>
          <cell r="J283" t="str">
            <v>Pc</v>
          </cell>
          <cell r="K283">
            <v>2</v>
          </cell>
          <cell r="L283">
            <v>2</v>
          </cell>
        </row>
        <row r="284">
          <cell r="C284" t="str">
            <v>Torchon en cotton</v>
          </cell>
          <cell r="F284" t="str">
            <v>C4</v>
          </cell>
          <cell r="G284" t="str">
            <v>GX594</v>
          </cell>
          <cell r="H284" t="str">
            <v>OADM</v>
          </cell>
          <cell r="I284" t="str">
            <v>UNICEF</v>
          </cell>
          <cell r="J284" t="str">
            <v>Pc</v>
          </cell>
          <cell r="K284">
            <v>11</v>
          </cell>
          <cell r="L284">
            <v>1.5</v>
          </cell>
        </row>
        <row r="285">
          <cell r="C285" t="str">
            <v xml:space="preserve">Ampoule neon </v>
          </cell>
          <cell r="D285" t="str">
            <v>40Watts</v>
          </cell>
          <cell r="F285" t="str">
            <v>C4</v>
          </cell>
          <cell r="G285" t="str">
            <v>SV291</v>
          </cell>
          <cell r="H285" t="str">
            <v>OADM</v>
          </cell>
          <cell r="I285" t="str">
            <v>DEUT COOP</v>
          </cell>
          <cell r="J285" t="str">
            <v>Pc</v>
          </cell>
          <cell r="K285">
            <v>0</v>
          </cell>
          <cell r="L285">
            <v>3</v>
          </cell>
        </row>
        <row r="286">
          <cell r="C286" t="str">
            <v>Braserot</v>
          </cell>
          <cell r="F286" t="str">
            <v>C4</v>
          </cell>
          <cell r="G286" t="str">
            <v>SV291</v>
          </cell>
          <cell r="H286" t="str">
            <v>OADM</v>
          </cell>
          <cell r="I286" t="str">
            <v>DEUT COOP</v>
          </cell>
          <cell r="J286" t="str">
            <v>Pc</v>
          </cell>
          <cell r="K286">
            <v>2</v>
          </cell>
          <cell r="L286">
            <v>5</v>
          </cell>
        </row>
        <row r="287">
          <cell r="C287" t="str">
            <v>Plastique fume</v>
          </cell>
          <cell r="D287" t="str">
            <v>Pour vitre</v>
          </cell>
          <cell r="F287" t="str">
            <v>C4</v>
          </cell>
          <cell r="G287" t="str">
            <v>SV291</v>
          </cell>
          <cell r="H287" t="str">
            <v>OADM</v>
          </cell>
          <cell r="I287" t="str">
            <v>DEUT COOP</v>
          </cell>
          <cell r="J287" t="str">
            <v>Pc</v>
          </cell>
          <cell r="K287">
            <v>1</v>
          </cell>
          <cell r="L287">
            <v>10</v>
          </cell>
        </row>
        <row r="288">
          <cell r="C288" t="str">
            <v xml:space="preserve">Bassin en plastique </v>
          </cell>
          <cell r="D288" t="str">
            <v>40Lt</v>
          </cell>
          <cell r="F288" t="str">
            <v>C4</v>
          </cell>
          <cell r="G288" t="str">
            <v>GX572</v>
          </cell>
          <cell r="H288" t="str">
            <v>OADM</v>
          </cell>
          <cell r="I288" t="str">
            <v>UNICEF</v>
          </cell>
          <cell r="J288" t="str">
            <v>Pc</v>
          </cell>
          <cell r="K288">
            <v>1</v>
          </cell>
          <cell r="L288">
            <v>15</v>
          </cell>
        </row>
        <row r="289">
          <cell r="C289" t="str">
            <v xml:space="preserve">Brosse </v>
          </cell>
          <cell r="D289" t="str">
            <v>Pour cuve WC</v>
          </cell>
          <cell r="F289" t="str">
            <v>C4</v>
          </cell>
          <cell r="G289" t="str">
            <v>GX572</v>
          </cell>
          <cell r="H289" t="str">
            <v>OADM</v>
          </cell>
          <cell r="I289" t="str">
            <v>UNICEF</v>
          </cell>
          <cell r="J289" t="str">
            <v>Pc</v>
          </cell>
          <cell r="K289">
            <v>5</v>
          </cell>
          <cell r="L289">
            <v>1.5</v>
          </cell>
        </row>
        <row r="290">
          <cell r="C290" t="str">
            <v>Eponge pour vaissel</v>
          </cell>
          <cell r="D290" t="str">
            <v>Paquet de 10pces</v>
          </cell>
          <cell r="F290" t="str">
            <v>C4</v>
          </cell>
          <cell r="G290" t="str">
            <v>GX572</v>
          </cell>
          <cell r="H290" t="str">
            <v>OADM</v>
          </cell>
          <cell r="I290" t="str">
            <v>UNICEF</v>
          </cell>
          <cell r="J290" t="str">
            <v>Pqt</v>
          </cell>
          <cell r="K290">
            <v>5</v>
          </cell>
          <cell r="L290">
            <v>5</v>
          </cell>
        </row>
        <row r="291">
          <cell r="C291" t="str">
            <v>Essui main</v>
          </cell>
          <cell r="F291" t="str">
            <v>C4</v>
          </cell>
          <cell r="G291" t="str">
            <v>GX572</v>
          </cell>
          <cell r="H291" t="str">
            <v>OADM</v>
          </cell>
          <cell r="I291" t="str">
            <v>UNICEF</v>
          </cell>
          <cell r="J291" t="str">
            <v>Pc</v>
          </cell>
          <cell r="K291">
            <v>3</v>
          </cell>
          <cell r="L291">
            <v>3</v>
          </cell>
        </row>
        <row r="292">
          <cell r="C292" t="str">
            <v>Gant de menage</v>
          </cell>
          <cell r="D292" t="str">
            <v>En plastique</v>
          </cell>
          <cell r="F292" t="str">
            <v>C4</v>
          </cell>
          <cell r="G292" t="str">
            <v>GX572</v>
          </cell>
          <cell r="H292" t="str">
            <v>OADM</v>
          </cell>
          <cell r="I292" t="str">
            <v>UNICEF</v>
          </cell>
          <cell r="J292" t="str">
            <v>Pc</v>
          </cell>
          <cell r="K292">
            <v>17</v>
          </cell>
          <cell r="L292">
            <v>2.5</v>
          </cell>
        </row>
        <row r="293">
          <cell r="C293" t="str">
            <v>Insecticide</v>
          </cell>
          <cell r="D293" t="str">
            <v>Baygon</v>
          </cell>
          <cell r="F293" t="str">
            <v>C4</v>
          </cell>
          <cell r="G293" t="str">
            <v>GX572</v>
          </cell>
          <cell r="H293" t="str">
            <v>OADM</v>
          </cell>
          <cell r="I293" t="str">
            <v>UNICEF</v>
          </cell>
          <cell r="J293" t="str">
            <v>Pc</v>
          </cell>
          <cell r="K293">
            <v>3</v>
          </cell>
          <cell r="L293">
            <v>3.5</v>
          </cell>
        </row>
        <row r="294">
          <cell r="C294" t="str">
            <v>Interrupteur apparent</v>
          </cell>
          <cell r="F294" t="str">
            <v>C4</v>
          </cell>
          <cell r="G294" t="str">
            <v>GX572</v>
          </cell>
          <cell r="H294" t="str">
            <v>OADM</v>
          </cell>
          <cell r="I294" t="str">
            <v>UNICEF</v>
          </cell>
          <cell r="J294" t="str">
            <v>Pc</v>
          </cell>
          <cell r="K294">
            <v>12</v>
          </cell>
          <cell r="L294">
            <v>1.5</v>
          </cell>
        </row>
        <row r="295">
          <cell r="C295" t="str">
            <v>Matrice a cle</v>
          </cell>
          <cell r="F295" t="str">
            <v>C4</v>
          </cell>
          <cell r="G295" t="str">
            <v>GX572</v>
          </cell>
          <cell r="H295" t="str">
            <v>OADM</v>
          </cell>
          <cell r="I295" t="str">
            <v>UNICEF</v>
          </cell>
          <cell r="J295" t="str">
            <v>Pc</v>
          </cell>
          <cell r="K295">
            <v>28</v>
          </cell>
          <cell r="L295">
            <v>3</v>
          </cell>
        </row>
        <row r="296">
          <cell r="C296" t="str">
            <v>Savon liquide pour vaiselle</v>
          </cell>
          <cell r="F296" t="str">
            <v>C4</v>
          </cell>
          <cell r="G296" t="str">
            <v>GX572</v>
          </cell>
          <cell r="H296" t="str">
            <v>OADM</v>
          </cell>
          <cell r="I296" t="str">
            <v>UNICEF</v>
          </cell>
          <cell r="J296" t="str">
            <v>Lt</v>
          </cell>
          <cell r="K296">
            <v>36</v>
          </cell>
          <cell r="L296">
            <v>4</v>
          </cell>
        </row>
        <row r="297">
          <cell r="C297" t="str">
            <v>Savon OMO TOSS</v>
          </cell>
          <cell r="F297" t="str">
            <v>C4</v>
          </cell>
          <cell r="G297" t="str">
            <v>GX572</v>
          </cell>
          <cell r="H297" t="str">
            <v>OADM</v>
          </cell>
          <cell r="I297" t="str">
            <v>UNICEF</v>
          </cell>
          <cell r="J297" t="str">
            <v>Bt</v>
          </cell>
          <cell r="K297">
            <v>6</v>
          </cell>
          <cell r="L297">
            <v>1.9</v>
          </cell>
        </row>
        <row r="298">
          <cell r="C298" t="str">
            <v>Strater Phillips</v>
          </cell>
          <cell r="F298" t="str">
            <v>C4</v>
          </cell>
          <cell r="G298" t="str">
            <v>GX572</v>
          </cell>
          <cell r="H298" t="str">
            <v>OADM</v>
          </cell>
          <cell r="I298" t="str">
            <v>UNICEF</v>
          </cell>
          <cell r="J298" t="str">
            <v>Pc</v>
          </cell>
          <cell r="K298">
            <v>24</v>
          </cell>
          <cell r="L298">
            <v>0.5</v>
          </cell>
        </row>
      </sheetData>
      <sheetData sheetId="11"/>
      <sheetData sheetId="12">
        <row r="11">
          <cell r="C11" t="str">
            <v>Machette</v>
          </cell>
          <cell r="E11" t="str">
            <v>GARAGE</v>
          </cell>
          <cell r="F11" t="str">
            <v>C5</v>
          </cell>
          <cell r="G11" t="str">
            <v>U1000</v>
          </cell>
          <cell r="H11" t="str">
            <v>OADM</v>
          </cell>
          <cell r="I11" t="str">
            <v>IRC</v>
          </cell>
          <cell r="J11" t="str">
            <v>PC</v>
          </cell>
          <cell r="K11">
            <v>0</v>
          </cell>
          <cell r="L11">
            <v>3</v>
          </cell>
        </row>
        <row r="12">
          <cell r="C12" t="str">
            <v>Impermeable</v>
          </cell>
          <cell r="E12" t="str">
            <v>GARAGE</v>
          </cell>
          <cell r="F12" t="str">
            <v>C5</v>
          </cell>
          <cell r="G12" t="str">
            <v>U1000</v>
          </cell>
          <cell r="H12" t="str">
            <v>OADM</v>
          </cell>
          <cell r="I12" t="str">
            <v>IRC</v>
          </cell>
          <cell r="J12" t="str">
            <v>PC</v>
          </cell>
          <cell r="K12">
            <v>0</v>
          </cell>
          <cell r="L12">
            <v>8</v>
          </cell>
        </row>
        <row r="13">
          <cell r="C13" t="str">
            <v>Soulier botte</v>
          </cell>
          <cell r="E13" t="str">
            <v>GARAGE</v>
          </cell>
          <cell r="F13" t="str">
            <v>C5</v>
          </cell>
          <cell r="G13" t="str">
            <v>U1000</v>
          </cell>
          <cell r="H13" t="str">
            <v>OADM</v>
          </cell>
          <cell r="I13" t="str">
            <v>IRC</v>
          </cell>
          <cell r="J13" t="str">
            <v>paires</v>
          </cell>
          <cell r="K13">
            <v>0</v>
          </cell>
          <cell r="L13">
            <v>8</v>
          </cell>
        </row>
        <row r="14">
          <cell r="C14" t="str">
            <v>Lampe torche</v>
          </cell>
          <cell r="E14" t="str">
            <v>GARAGE</v>
          </cell>
          <cell r="F14" t="str">
            <v>C5</v>
          </cell>
          <cell r="G14" t="str">
            <v>U1000</v>
          </cell>
          <cell r="H14" t="str">
            <v>OADM</v>
          </cell>
          <cell r="I14" t="str">
            <v>IRC</v>
          </cell>
          <cell r="J14" t="str">
            <v>PC</v>
          </cell>
          <cell r="K14">
            <v>0</v>
          </cell>
          <cell r="L14">
            <v>2</v>
          </cell>
        </row>
        <row r="15">
          <cell r="C15" t="str">
            <v>Serviette</v>
          </cell>
          <cell r="E15" t="str">
            <v>GARAGE</v>
          </cell>
          <cell r="F15" t="str">
            <v>C5</v>
          </cell>
          <cell r="G15" t="str">
            <v>U1000</v>
          </cell>
          <cell r="H15" t="str">
            <v>OADM</v>
          </cell>
          <cell r="I15" t="str">
            <v>IRC</v>
          </cell>
          <cell r="J15" t="str">
            <v>PC</v>
          </cell>
          <cell r="K15">
            <v>0</v>
          </cell>
          <cell r="L15">
            <v>3</v>
          </cell>
        </row>
        <row r="16">
          <cell r="C16" t="str">
            <v>Beche</v>
          </cell>
          <cell r="E16" t="str">
            <v>GARAGE</v>
          </cell>
          <cell r="F16" t="str">
            <v>C5</v>
          </cell>
          <cell r="G16" t="str">
            <v>U1000</v>
          </cell>
          <cell r="H16" t="str">
            <v>OADM</v>
          </cell>
          <cell r="I16" t="str">
            <v>IRC</v>
          </cell>
          <cell r="J16" t="str">
            <v>PC</v>
          </cell>
          <cell r="K16">
            <v>0</v>
          </cell>
          <cell r="L16">
            <v>3</v>
          </cell>
        </row>
      </sheetData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080906"/>
      <sheetName val="Data"/>
    </sheetNames>
    <sheetDataSet>
      <sheetData sheetId="0" refreshError="1"/>
      <sheetData sheetId="1" refreshError="1">
        <row r="2">
          <cell r="B2" t="str">
            <v>New product - write details in remarks</v>
          </cell>
          <cell r="O2" t="str">
            <v>Select your country</v>
          </cell>
          <cell r="Q2" t="str">
            <v>Air Transport</v>
          </cell>
          <cell r="U2" t="str">
            <v>Kg</v>
          </cell>
        </row>
        <row r="3">
          <cell r="B3" t="str">
            <v>(Onion tank,30m3) bag+zipper</v>
          </cell>
          <cell r="H3" t="str">
            <v>ADP</v>
          </cell>
          <cell r="J3" t="str">
            <v xml:space="preserve">AIR         </v>
          </cell>
          <cell r="O3" t="str">
            <v>Afghanistan</v>
          </cell>
          <cell r="Q3" t="str">
            <v>Express/rapid mail Transport</v>
          </cell>
          <cell r="U3" t="str">
            <v>Pieces</v>
          </cell>
        </row>
        <row r="4">
          <cell r="B4" t="str">
            <v>1 1/2" adjustable stop cock</v>
          </cell>
          <cell r="H4" t="str">
            <v>AED</v>
          </cell>
          <cell r="J4" t="str">
            <v xml:space="preserve">COMB        </v>
          </cell>
          <cell r="O4" t="str">
            <v>Albania</v>
          </cell>
          <cell r="Q4" t="str">
            <v>Road Transport</v>
          </cell>
        </row>
        <row r="5">
          <cell r="B5" t="str">
            <v>1" adjustable stop cock</v>
          </cell>
          <cell r="H5" t="str">
            <v>AFA</v>
          </cell>
          <cell r="J5" t="str">
            <v>EXM</v>
          </cell>
          <cell r="O5" t="str">
            <v>Algeria</v>
          </cell>
          <cell r="Q5" t="str">
            <v>Sea Transport</v>
          </cell>
        </row>
        <row r="6">
          <cell r="B6" t="str">
            <v>1.1KVA Submersible pump + cable</v>
          </cell>
          <cell r="H6" t="str">
            <v>AFG</v>
          </cell>
          <cell r="J6" t="str">
            <v>EXPAT</v>
          </cell>
          <cell r="O6" t="str">
            <v>American Samoa</v>
          </cell>
        </row>
        <row r="7">
          <cell r="B7" t="str">
            <v>1/8 Allen key for adjust. stop cock</v>
          </cell>
          <cell r="H7" t="str">
            <v>AFI</v>
          </cell>
          <cell r="J7" t="str">
            <v xml:space="preserve">ROAD        </v>
          </cell>
          <cell r="O7" t="str">
            <v>Andorra</v>
          </cell>
        </row>
        <row r="8">
          <cell r="B8" t="str">
            <v>100 m Deep Meter</v>
          </cell>
          <cell r="H8" t="str">
            <v>AFU</v>
          </cell>
          <cell r="J8" t="str">
            <v xml:space="preserve">SEA         </v>
          </cell>
          <cell r="O8" t="str">
            <v>Angola</v>
          </cell>
        </row>
        <row r="9">
          <cell r="B9" t="str">
            <v>105 mm Bottom Bit</v>
          </cell>
          <cell r="H9" t="str">
            <v>ALL</v>
          </cell>
          <cell r="O9" t="str">
            <v>Anguilla</v>
          </cell>
        </row>
        <row r="10">
          <cell r="B10" t="str">
            <v>1200mA Battery HNN9628</v>
          </cell>
          <cell r="H10" t="str">
            <v>ANG</v>
          </cell>
          <cell r="O10" t="str">
            <v>Antarctica</v>
          </cell>
        </row>
        <row r="11">
          <cell r="B11" t="str">
            <v>2 kg Standard Weigh</v>
          </cell>
          <cell r="H11" t="str">
            <v>AOK</v>
          </cell>
          <cell r="O11" t="str">
            <v>Antigua and Barbuda</v>
          </cell>
        </row>
        <row r="12">
          <cell r="B12" t="str">
            <v>2" Diesel motorpump - service pack</v>
          </cell>
          <cell r="H12" t="str">
            <v>ATS</v>
          </cell>
          <cell r="O12" t="str">
            <v>Argentina</v>
          </cell>
        </row>
        <row r="13">
          <cell r="B13" t="str">
            <v>2" Heliflex hose 25 m</v>
          </cell>
          <cell r="H13" t="str">
            <v>AUD</v>
          </cell>
          <cell r="O13" t="str">
            <v>Armenia</v>
          </cell>
        </row>
        <row r="14">
          <cell r="B14" t="str">
            <v>2" Hose and Fittings kit ACF Spec</v>
          </cell>
          <cell r="H14" t="str">
            <v>AWG</v>
          </cell>
          <cell r="O14" t="str">
            <v>Australia</v>
          </cell>
        </row>
        <row r="15">
          <cell r="B15" t="str">
            <v>2" LP diesel motorpump + serv pack</v>
          </cell>
          <cell r="H15" t="str">
            <v>AZM</v>
          </cell>
          <cell r="O15" t="str">
            <v>Austria</v>
          </cell>
        </row>
        <row r="16">
          <cell r="B16" t="str">
            <v>2" LP petrol motorpump + serv pack</v>
          </cell>
          <cell r="H16" t="str">
            <v>BAT</v>
          </cell>
          <cell r="O16" t="str">
            <v>Azerbaijan</v>
          </cell>
        </row>
        <row r="17">
          <cell r="B17" t="str">
            <v>2" LP petrol motorpump kit</v>
          </cell>
          <cell r="H17" t="str">
            <v>BBD</v>
          </cell>
          <cell r="O17" t="str">
            <v>Bahamas</v>
          </cell>
        </row>
        <row r="18">
          <cell r="B18" t="str">
            <v>2" Suction &amp; discharge pipe kit</v>
          </cell>
          <cell r="H18" t="str">
            <v>BDT</v>
          </cell>
          <cell r="O18" t="str">
            <v>Bahrain</v>
          </cell>
        </row>
        <row r="19">
          <cell r="B19" t="str">
            <v>2" tapstand with 6 selflocking taps</v>
          </cell>
          <cell r="H19" t="str">
            <v>BEF</v>
          </cell>
          <cell r="O19" t="str">
            <v>Bangladesh</v>
          </cell>
        </row>
        <row r="20">
          <cell r="B20" t="str">
            <v>25m spiralled reinforced hose suct.</v>
          </cell>
          <cell r="H20" t="str">
            <v>BGL</v>
          </cell>
          <cell r="O20" t="str">
            <v>Barbados</v>
          </cell>
        </row>
        <row r="21">
          <cell r="B21" t="str">
            <v>3" Diesel motorpump - service pack</v>
          </cell>
          <cell r="H21" t="str">
            <v>BHD</v>
          </cell>
          <cell r="O21" t="str">
            <v>Belarus</v>
          </cell>
        </row>
        <row r="22">
          <cell r="B22" t="str">
            <v>3" Hose and Fittings kit ACF Spec</v>
          </cell>
          <cell r="H22" t="str">
            <v>BIF</v>
          </cell>
          <cell r="O22" t="str">
            <v>Belgium</v>
          </cell>
        </row>
        <row r="23">
          <cell r="B23" t="str">
            <v>3" Low pressur diesel motorpump kit</v>
          </cell>
          <cell r="H23" t="str">
            <v>BIN</v>
          </cell>
          <cell r="O23" t="str">
            <v>Belize</v>
          </cell>
        </row>
        <row r="24">
          <cell r="B24" t="str">
            <v>3" LP diesel motorpump + serv pack</v>
          </cell>
          <cell r="H24" t="str">
            <v>BMD</v>
          </cell>
          <cell r="O24" t="str">
            <v>Benin</v>
          </cell>
        </row>
        <row r="25">
          <cell r="B25" t="str">
            <v>3/4" adjustable stop cock</v>
          </cell>
          <cell r="H25" t="str">
            <v>BND</v>
          </cell>
          <cell r="O25" t="str">
            <v>Bermuda</v>
          </cell>
        </row>
        <row r="26">
          <cell r="B26" t="str">
            <v>3/8" crancked handle speed brace</v>
          </cell>
          <cell r="H26" t="str">
            <v>BOB</v>
          </cell>
          <cell r="O26" t="str">
            <v>Bhutan</v>
          </cell>
        </row>
        <row r="27">
          <cell r="B27" t="str">
            <v>4x4 Pick Up Land Cruiser</v>
          </cell>
          <cell r="H27" t="str">
            <v>BOD</v>
          </cell>
          <cell r="O27" t="str">
            <v>Bolivia</v>
          </cell>
        </row>
        <row r="28">
          <cell r="B28" t="str">
            <v>4x4 Pick Up Toyota Land Cruiser</v>
          </cell>
          <cell r="H28" t="str">
            <v>BRA</v>
          </cell>
          <cell r="O28" t="str">
            <v>Bosnia and Herzegovina</v>
          </cell>
        </row>
        <row r="29">
          <cell r="B29" t="str">
            <v>4x4 Pick Up Toyota Land Cruiser</v>
          </cell>
          <cell r="H29" t="str">
            <v>BRN</v>
          </cell>
          <cell r="O29" t="str">
            <v>Botswana</v>
          </cell>
        </row>
        <row r="30">
          <cell r="B30" t="str">
            <v>50 m Deep Meter</v>
          </cell>
          <cell r="H30" t="str">
            <v>BSD</v>
          </cell>
          <cell r="O30" t="str">
            <v>Bouvet Island</v>
          </cell>
        </row>
        <row r="31">
          <cell r="B31" t="str">
            <v>50 meter Metric Tape</v>
          </cell>
          <cell r="H31" t="str">
            <v>BTN</v>
          </cell>
          <cell r="O31" t="str">
            <v>Brazil</v>
          </cell>
        </row>
        <row r="32">
          <cell r="B32" t="str">
            <v>50m delivery pipe (flat hoses, 80mm</v>
          </cell>
          <cell r="H32" t="str">
            <v>BUK</v>
          </cell>
          <cell r="O32" t="str">
            <v>British Indian Ocean Territory</v>
          </cell>
        </row>
        <row r="33">
          <cell r="B33" t="str">
            <v>50m flat delivery hose 2"+couplings</v>
          </cell>
          <cell r="H33" t="str">
            <v>BWP</v>
          </cell>
          <cell r="O33" t="str">
            <v>British Virgin Island</v>
          </cell>
        </row>
        <row r="34">
          <cell r="B34" t="str">
            <v>50m flat hose 3" guillemin 3"rolled</v>
          </cell>
          <cell r="H34" t="str">
            <v>BZD</v>
          </cell>
          <cell r="O34" t="str">
            <v>Brunei</v>
          </cell>
        </row>
        <row r="35">
          <cell r="B35" t="str">
            <v>50m flat hose for delivery 2"ND50mm</v>
          </cell>
          <cell r="H35" t="str">
            <v>CAD</v>
          </cell>
          <cell r="O35" t="str">
            <v>Bulgaria</v>
          </cell>
        </row>
        <row r="36">
          <cell r="B36" t="str">
            <v>50m flat hose for delivery 3"ND75mm</v>
          </cell>
          <cell r="H36" t="str">
            <v>CDF</v>
          </cell>
          <cell r="O36" t="str">
            <v>Burkina Faso</v>
          </cell>
        </row>
        <row r="37">
          <cell r="B37" t="str">
            <v>6.4m diameter x 0.8mm corrugated</v>
          </cell>
          <cell r="H37" t="str">
            <v>CFA</v>
          </cell>
          <cell r="O37" t="str">
            <v>Burma</v>
          </cell>
        </row>
        <row r="38">
          <cell r="B38" t="str">
            <v>60m water flexible hose nominal</v>
          </cell>
          <cell r="H38" t="str">
            <v>CHF</v>
          </cell>
          <cell r="O38" t="str">
            <v>Burundi</v>
          </cell>
        </row>
        <row r="39">
          <cell r="B39" t="str">
            <v>7.5mm diameter reinforced conically</v>
          </cell>
          <cell r="H39" t="str">
            <v>CLP</v>
          </cell>
          <cell r="O39" t="str">
            <v>Cameroon</v>
          </cell>
        </row>
        <row r="40">
          <cell r="B40" t="str">
            <v>8" half round bastard file and hand</v>
          </cell>
          <cell r="H40" t="str">
            <v>CNY</v>
          </cell>
          <cell r="O40" t="str">
            <v>Canada</v>
          </cell>
        </row>
        <row r="41">
          <cell r="B41" t="str">
            <v>8" Tricone M3"1/2 API Reg</v>
          </cell>
          <cell r="H41" t="str">
            <v>COP</v>
          </cell>
          <cell r="O41" t="str">
            <v>Canton and Enderbury Islands</v>
          </cell>
        </row>
        <row r="42">
          <cell r="B42" t="str">
            <v>8m flexible reinforced hose 2"+guil</v>
          </cell>
          <cell r="H42" t="str">
            <v>COR</v>
          </cell>
          <cell r="O42" t="str">
            <v>Cape Verde</v>
          </cell>
        </row>
        <row r="43">
          <cell r="B43" t="str">
            <v>8m Flexible reinforced hose 3"+guil</v>
          </cell>
          <cell r="H43" t="str">
            <v>CRC</v>
          </cell>
          <cell r="O43" t="str">
            <v>Cayman Islands</v>
          </cell>
        </row>
        <row r="44">
          <cell r="B44" t="str">
            <v>9780E Transceiver&amp;9782 FrontControl</v>
          </cell>
          <cell r="H44" t="str">
            <v>CSK</v>
          </cell>
          <cell r="O44" t="str">
            <v>Central African Republic</v>
          </cell>
        </row>
        <row r="45">
          <cell r="B45" t="str">
            <v>9780E Tx and 9782 Front Control</v>
          </cell>
          <cell r="H45" t="str">
            <v>CUP</v>
          </cell>
          <cell r="O45" t="str">
            <v>Chad</v>
          </cell>
        </row>
        <row r="46">
          <cell r="B46" t="str">
            <v>A3 Card - TFC</v>
          </cell>
          <cell r="H46" t="str">
            <v>CVE</v>
          </cell>
          <cell r="O46" t="str">
            <v>Chile</v>
          </cell>
        </row>
        <row r="47">
          <cell r="B47" t="str">
            <v>A3 Registration book - SFC wet</v>
          </cell>
          <cell r="H47" t="str">
            <v>CYP</v>
          </cell>
          <cell r="O47" t="str">
            <v>China</v>
          </cell>
        </row>
        <row r="48">
          <cell r="B48" t="str">
            <v>A4 Transfert Card</v>
          </cell>
          <cell r="H48" t="str">
            <v>DEM</v>
          </cell>
          <cell r="O48" t="str">
            <v>Christmas Island</v>
          </cell>
        </row>
        <row r="49">
          <cell r="B49" t="str">
            <v>Absorbent Pads</v>
          </cell>
          <cell r="H49" t="str">
            <v>DIN</v>
          </cell>
          <cell r="O49" t="str">
            <v>Cocos Islands</v>
          </cell>
        </row>
        <row r="50">
          <cell r="B50" t="str">
            <v>Accessories for Mental Health Progr</v>
          </cell>
          <cell r="H50" t="str">
            <v>DJF</v>
          </cell>
          <cell r="O50" t="str">
            <v>Colombia</v>
          </cell>
        </row>
        <row r="51">
          <cell r="B51" t="str">
            <v>ACF Flag</v>
          </cell>
          <cell r="H51" t="str">
            <v>DKK</v>
          </cell>
          <cell r="O51" t="str">
            <v>Comoros</v>
          </cell>
        </row>
        <row r="52">
          <cell r="B52" t="str">
            <v>ACF Rain Coat</v>
          </cell>
          <cell r="H52" t="str">
            <v>DOP</v>
          </cell>
          <cell r="O52" t="str">
            <v>Congo</v>
          </cell>
        </row>
        <row r="53">
          <cell r="B53" t="str">
            <v>ACF Vest</v>
          </cell>
          <cell r="H53" t="str">
            <v>DOS</v>
          </cell>
          <cell r="O53" t="str">
            <v>Cook Islands</v>
          </cell>
        </row>
        <row r="54">
          <cell r="B54" t="str">
            <v>Acidity</v>
          </cell>
          <cell r="H54" t="str">
            <v>DZD</v>
          </cell>
          <cell r="O54" t="str">
            <v>Costa Rica</v>
          </cell>
        </row>
        <row r="55">
          <cell r="B55" t="str">
            <v>Adaptator Spanner</v>
          </cell>
          <cell r="H55" t="str">
            <v>ECS</v>
          </cell>
          <cell r="O55" t="str">
            <v>Croatia</v>
          </cell>
        </row>
        <row r="56">
          <cell r="B56" t="str">
            <v>Adaptator Toshiba Sat A10</v>
          </cell>
          <cell r="H56" t="str">
            <v>EGP</v>
          </cell>
          <cell r="O56" t="str">
            <v>Cuba</v>
          </cell>
        </row>
        <row r="57">
          <cell r="B57" t="str">
            <v>Adaptator Toshiba Sat A30</v>
          </cell>
          <cell r="H57" t="str">
            <v>ESP</v>
          </cell>
          <cell r="O57" t="str">
            <v>Cyprus</v>
          </cell>
        </row>
        <row r="58">
          <cell r="B58" t="str">
            <v>Adaptator Toshiba Sat A60</v>
          </cell>
          <cell r="H58" t="str">
            <v>ETB</v>
          </cell>
          <cell r="O58" t="str">
            <v>Czechoslovakia</v>
          </cell>
        </row>
        <row r="59">
          <cell r="B59" t="str">
            <v>Adaptor RS232-USB</v>
          </cell>
          <cell r="H59" t="str">
            <v>EUR</v>
          </cell>
          <cell r="O59" t="str">
            <v>Czeck Republic</v>
          </cell>
        </row>
        <row r="60">
          <cell r="B60" t="str">
            <v>Aflatoxin Test Kit</v>
          </cell>
          <cell r="H60" t="str">
            <v>FBU</v>
          </cell>
          <cell r="O60" t="str">
            <v>Dem People's Rep of Korea</v>
          </cell>
        </row>
        <row r="61">
          <cell r="B61" t="str">
            <v>Aflatoxyne analysis</v>
          </cell>
          <cell r="H61" t="str">
            <v>FEC</v>
          </cell>
          <cell r="O61" t="str">
            <v>Denmark</v>
          </cell>
        </row>
        <row r="62">
          <cell r="B62" t="str">
            <v>Air Matress</v>
          </cell>
          <cell r="H62" t="str">
            <v>FIM</v>
          </cell>
          <cell r="O62" t="str">
            <v>Djibouti</v>
          </cell>
        </row>
        <row r="63">
          <cell r="B63" t="str">
            <v>Air Transport</v>
          </cell>
          <cell r="H63" t="str">
            <v>FJD</v>
          </cell>
          <cell r="O63" t="str">
            <v>Dominica</v>
          </cell>
        </row>
        <row r="64">
          <cell r="B64" t="str">
            <v>AKILEINE cream</v>
          </cell>
          <cell r="H64" t="str">
            <v>FKP</v>
          </cell>
          <cell r="O64" t="str">
            <v>Dominican Republic</v>
          </cell>
        </row>
        <row r="65">
          <cell r="B65" t="str">
            <v>Altimeter Altiplus D2</v>
          </cell>
          <cell r="H65" t="str">
            <v>FRF</v>
          </cell>
          <cell r="O65" t="str">
            <v>East Timor</v>
          </cell>
        </row>
        <row r="66">
          <cell r="B66" t="str">
            <v>Aluminium Reagent</v>
          </cell>
          <cell r="H66" t="str">
            <v>GBP</v>
          </cell>
          <cell r="O66" t="str">
            <v>Ecuador</v>
          </cell>
        </row>
        <row r="67">
          <cell r="B67" t="str">
            <v>Aluminium Sulphate</v>
          </cell>
          <cell r="H67" t="str">
            <v>GHC</v>
          </cell>
          <cell r="O67" t="str">
            <v>Egypt</v>
          </cell>
        </row>
        <row r="68">
          <cell r="B68" t="str">
            <v>Ammonia Reagent</v>
          </cell>
          <cell r="H68" t="str">
            <v>GIP</v>
          </cell>
          <cell r="O68" t="str">
            <v>El Salvador</v>
          </cell>
        </row>
        <row r="69">
          <cell r="B69" t="str">
            <v>Antenna AH2B - ICOM</v>
          </cell>
          <cell r="H69" t="str">
            <v>GMD</v>
          </cell>
          <cell r="O69" t="str">
            <v>Equatorial Guinea</v>
          </cell>
        </row>
        <row r="70">
          <cell r="B70" t="str">
            <v>Antenna for GP300</v>
          </cell>
          <cell r="H70" t="str">
            <v>GNF</v>
          </cell>
          <cell r="O70" t="str">
            <v>Estonia</v>
          </cell>
        </row>
        <row r="71">
          <cell r="B71" t="str">
            <v>Antenna for GP340</v>
          </cell>
          <cell r="H71" t="str">
            <v>GRD</v>
          </cell>
          <cell r="O71" t="str">
            <v>Ethiopia</v>
          </cell>
        </row>
        <row r="72">
          <cell r="B72" t="str">
            <v>Antenna Kathrein 71153 for VHF Base</v>
          </cell>
          <cell r="H72" t="str">
            <v>GTQ</v>
          </cell>
          <cell r="O72" t="str">
            <v>Faeroe Islands</v>
          </cell>
        </row>
        <row r="73">
          <cell r="B73" t="str">
            <v>Antenna Kathrein for VHF Base fix</v>
          </cell>
          <cell r="H73" t="str">
            <v>GWP</v>
          </cell>
          <cell r="O73" t="str">
            <v>Falkland Island</v>
          </cell>
        </row>
        <row r="74">
          <cell r="B74" t="str">
            <v>Antenna Procom for VHF Base fix</v>
          </cell>
          <cell r="H74" t="str">
            <v>GYD</v>
          </cell>
          <cell r="O74" t="str">
            <v>Fiji</v>
          </cell>
        </row>
        <row r="75">
          <cell r="B75" t="str">
            <v>Antenna Procom GP16013 for VHF Base</v>
          </cell>
          <cell r="H75" t="str">
            <v>HKD</v>
          </cell>
          <cell r="O75" t="str">
            <v>Finland</v>
          </cell>
        </row>
        <row r="76">
          <cell r="B76" t="str">
            <v>Anti-mosquito Spray</v>
          </cell>
          <cell r="H76" t="str">
            <v>HNL</v>
          </cell>
          <cell r="O76" t="str">
            <v>France</v>
          </cell>
        </row>
        <row r="77">
          <cell r="B77" t="str">
            <v>APC Back UPS RS 500VA</v>
          </cell>
          <cell r="H77" t="str">
            <v>HTG</v>
          </cell>
          <cell r="O77" t="str">
            <v>French Guiana</v>
          </cell>
        </row>
        <row r="78">
          <cell r="B78" t="str">
            <v>Arsenic-Visual detection kit</v>
          </cell>
          <cell r="H78" t="str">
            <v>HUF</v>
          </cell>
          <cell r="O78" t="str">
            <v>French Polynesia</v>
          </cell>
        </row>
        <row r="79">
          <cell r="B79" t="str">
            <v>ASTRON Regulator/power supply</v>
          </cell>
          <cell r="H79" t="str">
            <v>IDR</v>
          </cell>
          <cell r="O79" t="str">
            <v>French Southern Territories</v>
          </cell>
        </row>
        <row r="80">
          <cell r="B80" t="str">
            <v>Autonomous manual 12 V charger</v>
          </cell>
          <cell r="H80" t="str">
            <v>IDT</v>
          </cell>
          <cell r="O80" t="str">
            <v>Gabon</v>
          </cell>
        </row>
        <row r="81">
          <cell r="B81" t="str">
            <v>B5 Card - TFC (red)</v>
          </cell>
          <cell r="H81" t="str">
            <v>IEP</v>
          </cell>
          <cell r="O81" t="str">
            <v>Gambia</v>
          </cell>
        </row>
        <row r="82">
          <cell r="B82" t="str">
            <v>B5 Card SFC (dry/wet ration) (blue)</v>
          </cell>
          <cell r="H82" t="str">
            <v>ILS</v>
          </cell>
          <cell r="O82" t="str">
            <v>Georgia</v>
          </cell>
        </row>
        <row r="83">
          <cell r="B83" t="str">
            <v>Baby weighing scale</v>
          </cell>
          <cell r="H83" t="str">
            <v>INR</v>
          </cell>
          <cell r="O83" t="str">
            <v>Germany</v>
          </cell>
        </row>
        <row r="84">
          <cell r="B84" t="str">
            <v>Backpack for laptop</v>
          </cell>
          <cell r="H84" t="str">
            <v>IQD</v>
          </cell>
          <cell r="O84" t="str">
            <v>Ghana</v>
          </cell>
        </row>
        <row r="85">
          <cell r="B85" t="str">
            <v>Backpack with supports</v>
          </cell>
          <cell r="H85" t="str">
            <v>IRR</v>
          </cell>
          <cell r="O85" t="str">
            <v>Gibraltar</v>
          </cell>
        </row>
        <row r="86">
          <cell r="B86" t="str">
            <v>Bag+zipper for tpt (tank 10m3)</v>
          </cell>
          <cell r="H86" t="str">
            <v>ISK</v>
          </cell>
          <cell r="O86" t="str">
            <v>Greece</v>
          </cell>
        </row>
        <row r="87">
          <cell r="B87" t="str">
            <v>Balladeuses Manuel System</v>
          </cell>
          <cell r="H87" t="str">
            <v>ITL</v>
          </cell>
          <cell r="O87" t="str">
            <v>Greenland</v>
          </cell>
        </row>
        <row r="88">
          <cell r="B88" t="str">
            <v>Basic Options for Ford Ranger</v>
          </cell>
          <cell r="H88" t="str">
            <v>JMD</v>
          </cell>
          <cell r="O88" t="str">
            <v>Grenada</v>
          </cell>
        </row>
        <row r="89">
          <cell r="B89" t="str">
            <v>Basic Topography kit</v>
          </cell>
          <cell r="H89" t="str">
            <v>JOD</v>
          </cell>
          <cell r="O89" t="str">
            <v>Guadeloupe</v>
          </cell>
        </row>
        <row r="90">
          <cell r="B90" t="str">
            <v>Battery  for Laptop</v>
          </cell>
          <cell r="H90" t="str">
            <v>JPY</v>
          </cell>
          <cell r="O90" t="str">
            <v>Guam</v>
          </cell>
        </row>
        <row r="91">
          <cell r="B91" t="str">
            <v>Battery charger for digital camera</v>
          </cell>
          <cell r="H91" t="str">
            <v>KES</v>
          </cell>
          <cell r="O91" t="str">
            <v>Guatemala</v>
          </cell>
        </row>
        <row r="92">
          <cell r="B92" t="str">
            <v>Battery condition monitor</v>
          </cell>
          <cell r="H92" t="str">
            <v>KHR</v>
          </cell>
          <cell r="O92" t="str">
            <v>Guernsey and Jersey</v>
          </cell>
        </row>
        <row r="93">
          <cell r="B93" t="str">
            <v>Battery Dell latitude D 505</v>
          </cell>
          <cell r="H93" t="str">
            <v>KIP</v>
          </cell>
          <cell r="O93" t="str">
            <v>Guinea</v>
          </cell>
        </row>
        <row r="94">
          <cell r="B94" t="str">
            <v>Battery Toshiba Sat A10</v>
          </cell>
          <cell r="H94" t="str">
            <v>KMF</v>
          </cell>
          <cell r="O94" t="str">
            <v>Guinea-Bissau</v>
          </cell>
        </row>
        <row r="95">
          <cell r="B95" t="str">
            <v>Battery Toshiba Sat A30</v>
          </cell>
          <cell r="H95" t="str">
            <v>KPW</v>
          </cell>
          <cell r="O95" t="str">
            <v>Guyana</v>
          </cell>
        </row>
        <row r="96">
          <cell r="B96" t="str">
            <v>Battery Toshiba Sat A60</v>
          </cell>
          <cell r="H96" t="str">
            <v>KRW</v>
          </cell>
          <cell r="O96" t="str">
            <v>Haiti</v>
          </cell>
        </row>
        <row r="97">
          <cell r="B97" t="str">
            <v>Battery Toshiba sat pro M70</v>
          </cell>
          <cell r="H97" t="str">
            <v>KSH</v>
          </cell>
          <cell r="O97" t="str">
            <v>Heard and McDonald Islands</v>
          </cell>
        </row>
        <row r="98">
          <cell r="B98" t="str">
            <v>Beyond farmer first - ITP</v>
          </cell>
          <cell r="H98" t="str">
            <v>KWD</v>
          </cell>
          <cell r="O98" t="str">
            <v>Honduras</v>
          </cell>
        </row>
        <row r="99">
          <cell r="B99" t="str">
            <v>Bgan Explorer TT500 sat phone kit</v>
          </cell>
          <cell r="H99" t="str">
            <v>KYD</v>
          </cell>
          <cell r="O99" t="str">
            <v>Hong Kong</v>
          </cell>
        </row>
        <row r="100">
          <cell r="B100" t="str">
            <v>BGAN TT500 100 - 240 V adapter</v>
          </cell>
          <cell r="H100" t="str">
            <v>LBP</v>
          </cell>
          <cell r="O100" t="str">
            <v>Hungary</v>
          </cell>
        </row>
        <row r="101">
          <cell r="B101" t="str">
            <v>BGAN TT500 12V cigar lighter adapt.</v>
          </cell>
          <cell r="H101" t="str">
            <v xml:space="preserve">LD </v>
          </cell>
          <cell r="O101" t="str">
            <v>Iceland</v>
          </cell>
        </row>
        <row r="102">
          <cell r="B102" t="str">
            <v>BGAN TT500 battery</v>
          </cell>
          <cell r="H102" t="str">
            <v>LKR</v>
          </cell>
          <cell r="O102" t="str">
            <v>India</v>
          </cell>
        </row>
        <row r="103">
          <cell r="B103" t="str">
            <v>BGAN TT500 external waterproof boxe</v>
          </cell>
          <cell r="H103" t="str">
            <v>LRD</v>
          </cell>
          <cell r="O103" t="str">
            <v>Indonesia</v>
          </cell>
        </row>
        <row r="104">
          <cell r="B104" t="str">
            <v>Big spiral notebook 21x29.7-180p</v>
          </cell>
          <cell r="H104" t="str">
            <v>LSL</v>
          </cell>
          <cell r="O104" t="str">
            <v>Iran</v>
          </cell>
        </row>
        <row r="105">
          <cell r="B105" t="str">
            <v>Biscuits BP 5</v>
          </cell>
          <cell r="H105" t="str">
            <v>LUF</v>
          </cell>
          <cell r="O105" t="str">
            <v>Iraq</v>
          </cell>
        </row>
        <row r="106">
          <cell r="B106" t="str">
            <v>Biscuits NRG-5</v>
          </cell>
          <cell r="H106" t="str">
            <v>LYD</v>
          </cell>
          <cell r="O106" t="str">
            <v>Ireland</v>
          </cell>
        </row>
        <row r="107">
          <cell r="B107" t="str">
            <v>Bladder 10 000 liters</v>
          </cell>
          <cell r="H107" t="str">
            <v>MAD</v>
          </cell>
          <cell r="O107" t="str">
            <v>Isle of Man</v>
          </cell>
        </row>
        <row r="108">
          <cell r="B108" t="str">
            <v>Bladder 20 000 liters</v>
          </cell>
          <cell r="H108" t="str">
            <v>MGF</v>
          </cell>
          <cell r="O108" t="str">
            <v>Israel</v>
          </cell>
        </row>
        <row r="109">
          <cell r="B109" t="str">
            <v>Bladder 2000 liters</v>
          </cell>
          <cell r="H109" t="str">
            <v>MMK</v>
          </cell>
          <cell r="O109" t="str">
            <v>Italy</v>
          </cell>
        </row>
        <row r="110">
          <cell r="B110" t="str">
            <v>Bladder 5000 liters</v>
          </cell>
          <cell r="H110" t="str">
            <v>MNT</v>
          </cell>
          <cell r="O110" t="str">
            <v>Ivory Coast</v>
          </cell>
        </row>
        <row r="111">
          <cell r="B111" t="str">
            <v>Bladder Repair kit</v>
          </cell>
          <cell r="H111" t="str">
            <v>MOP</v>
          </cell>
          <cell r="O111" t="str">
            <v>Jamaica</v>
          </cell>
        </row>
        <row r="112">
          <cell r="B112" t="str">
            <v>Blankets</v>
          </cell>
          <cell r="H112" t="str">
            <v>MRO</v>
          </cell>
          <cell r="O112" t="str">
            <v>Japan</v>
          </cell>
        </row>
        <row r="113">
          <cell r="B113" t="str">
            <v>Boîtes à outils 40 cm</v>
          </cell>
          <cell r="H113" t="str">
            <v>MTP</v>
          </cell>
          <cell r="O113" t="str">
            <v>Johnston Island</v>
          </cell>
        </row>
        <row r="114">
          <cell r="B114" t="str">
            <v>Boîtes micropure</v>
          </cell>
          <cell r="H114" t="str">
            <v>MUR</v>
          </cell>
          <cell r="O114" t="str">
            <v>Jordan</v>
          </cell>
        </row>
        <row r="115">
          <cell r="B115" t="str">
            <v>Bucket plastic 10l green/blue color</v>
          </cell>
          <cell r="H115" t="str">
            <v>MVR</v>
          </cell>
          <cell r="O115" t="str">
            <v>Kampuchea</v>
          </cell>
        </row>
        <row r="116">
          <cell r="B116" t="str">
            <v>Buckets of 15L (graduated)</v>
          </cell>
          <cell r="H116" t="str">
            <v>MWK</v>
          </cell>
          <cell r="O116" t="str">
            <v>Kazakstan</v>
          </cell>
        </row>
        <row r="117">
          <cell r="B117" t="str">
            <v>Cable for GM340</v>
          </cell>
          <cell r="H117" t="str">
            <v>MXP</v>
          </cell>
          <cell r="O117" t="str">
            <v>Kenya</v>
          </cell>
        </row>
        <row r="118">
          <cell r="B118" t="str">
            <v>Cable for GP340</v>
          </cell>
          <cell r="H118" t="str">
            <v>MYR</v>
          </cell>
          <cell r="O118" t="str">
            <v>Kiribati</v>
          </cell>
        </row>
        <row r="119">
          <cell r="B119" t="str">
            <v>Cable Handset  IC F30LT &amp; Software</v>
          </cell>
          <cell r="H119" t="str">
            <v>MZM</v>
          </cell>
          <cell r="O119" t="str">
            <v>Kuwait</v>
          </cell>
        </row>
        <row r="120">
          <cell r="B120" t="str">
            <v>Cable USB-RS232 A for Iridium 9505A</v>
          </cell>
          <cell r="H120" t="str">
            <v>NGN</v>
          </cell>
          <cell r="O120" t="str">
            <v>Kyrgyztan</v>
          </cell>
        </row>
        <row r="121">
          <cell r="B121" t="str">
            <v>Cadmium</v>
          </cell>
          <cell r="H121" t="str">
            <v>NIC</v>
          </cell>
          <cell r="O121" t="str">
            <v>Lao People's Dem Rep</v>
          </cell>
        </row>
        <row r="122">
          <cell r="B122" t="str">
            <v>Calcium Hardness Reagent</v>
          </cell>
          <cell r="H122" t="str">
            <v>NLG</v>
          </cell>
          <cell r="O122" t="str">
            <v>Latvia</v>
          </cell>
        </row>
        <row r="123">
          <cell r="B123" t="str">
            <v>Calcium Hypochlorite 1*500gr 70%</v>
          </cell>
          <cell r="H123" t="str">
            <v>NOK</v>
          </cell>
          <cell r="O123" t="str">
            <v>Lebanon</v>
          </cell>
        </row>
        <row r="124">
          <cell r="B124" t="str">
            <v>Calcium Hypochlorite 10*450gr 70%</v>
          </cell>
          <cell r="H124" t="str">
            <v>NPR</v>
          </cell>
          <cell r="O124" t="str">
            <v>Lesotho</v>
          </cell>
        </row>
        <row r="125">
          <cell r="B125" t="str">
            <v>Calcium Hypochlorite 10*500gr 65%</v>
          </cell>
          <cell r="H125" t="str">
            <v>NZD</v>
          </cell>
          <cell r="O125" t="str">
            <v>Liberia</v>
          </cell>
        </row>
        <row r="126">
          <cell r="B126" t="str">
            <v>Calcium Hypochlorite 9*450gr 70%</v>
          </cell>
          <cell r="H126" t="str">
            <v>OMR</v>
          </cell>
          <cell r="O126" t="str">
            <v>Libyan Arab Jermahimiya</v>
          </cell>
        </row>
        <row r="127">
          <cell r="B127" t="str">
            <v>CAMERA SONY TRV25</v>
          </cell>
          <cell r="H127" t="str">
            <v>PAB</v>
          </cell>
          <cell r="O127" t="str">
            <v>Liechtenstein</v>
          </cell>
        </row>
        <row r="128">
          <cell r="B128" t="str">
            <v>Cart BK BCI21 for Canon 2000/4000</v>
          </cell>
          <cell r="H128" t="str">
            <v>PAR</v>
          </cell>
          <cell r="O128" t="str">
            <v>Lithuania</v>
          </cell>
        </row>
        <row r="129">
          <cell r="B129" t="str">
            <v>Cart Black BC02 for Canon 2xx/1000</v>
          </cell>
          <cell r="H129" t="str">
            <v>PES</v>
          </cell>
          <cell r="O129" t="str">
            <v>Luxembourg</v>
          </cell>
        </row>
        <row r="130">
          <cell r="B130" t="str">
            <v>Cart Color BC05 for Canon 2xx/1000</v>
          </cell>
          <cell r="H130" t="str">
            <v>PGK</v>
          </cell>
          <cell r="O130" t="str">
            <v>Macau</v>
          </cell>
        </row>
        <row r="131">
          <cell r="B131" t="str">
            <v>Cartridge Black</v>
          </cell>
          <cell r="H131" t="str">
            <v>PHP</v>
          </cell>
          <cell r="O131" t="str">
            <v>Macedonia</v>
          </cell>
        </row>
        <row r="132">
          <cell r="B132" t="str">
            <v>Cartridge black BCI-3EBK for IP4000</v>
          </cell>
          <cell r="H132" t="str">
            <v>PKR</v>
          </cell>
          <cell r="O132" t="str">
            <v>Madagascar</v>
          </cell>
        </row>
        <row r="133">
          <cell r="B133" t="str">
            <v>Cartridge Black C6614A for HP 640C</v>
          </cell>
          <cell r="H133" t="str">
            <v>PLZ</v>
          </cell>
          <cell r="O133" t="str">
            <v>Malawi</v>
          </cell>
        </row>
        <row r="134">
          <cell r="B134" t="str">
            <v>Cartridge Black for printer HP930C</v>
          </cell>
          <cell r="H134" t="str">
            <v>PTE</v>
          </cell>
          <cell r="O134" t="str">
            <v>Malaysia</v>
          </cell>
        </row>
        <row r="135">
          <cell r="B135" t="str">
            <v>Cartridge Black for printer HP940 C</v>
          </cell>
          <cell r="H135" t="str">
            <v>PYG</v>
          </cell>
          <cell r="O135" t="str">
            <v>Maldives</v>
          </cell>
        </row>
        <row r="136">
          <cell r="B136" t="str">
            <v>Cartridge black PGI-5BK for IP4200</v>
          </cell>
          <cell r="H136" t="str">
            <v>QAR</v>
          </cell>
          <cell r="O136" t="str">
            <v>Mali</v>
          </cell>
        </row>
        <row r="137">
          <cell r="B137" t="str">
            <v>Cartridge Color</v>
          </cell>
          <cell r="H137" t="str">
            <v>RIL</v>
          </cell>
          <cell r="O137" t="str">
            <v>Malta</v>
          </cell>
        </row>
        <row r="138">
          <cell r="B138" t="str">
            <v>Cartridge Color 51649A for HP 640C</v>
          </cell>
          <cell r="H138" t="str">
            <v>RND</v>
          </cell>
          <cell r="O138" t="str">
            <v>Marshall Islands</v>
          </cell>
        </row>
        <row r="139">
          <cell r="B139" t="str">
            <v>Cartridge color 8CMY+8 BK for 4200</v>
          </cell>
          <cell r="H139" t="str">
            <v>ROL</v>
          </cell>
          <cell r="O139" t="str">
            <v>Martinique</v>
          </cell>
        </row>
        <row r="140">
          <cell r="B140" t="str">
            <v>Cartridge color BCI6 CMY forIP4000</v>
          </cell>
          <cell r="H140" t="str">
            <v>RPS</v>
          </cell>
          <cell r="O140" t="str">
            <v>Mauretania</v>
          </cell>
        </row>
        <row r="141">
          <cell r="B141" t="str">
            <v>Cartridge Color for printer HP930 C</v>
          </cell>
          <cell r="H141" t="str">
            <v>RRS</v>
          </cell>
          <cell r="O141" t="str">
            <v>Mauritius</v>
          </cell>
        </row>
        <row r="142">
          <cell r="B142" t="str">
            <v>CD ROM (pack of 10)</v>
          </cell>
          <cell r="H142" t="str">
            <v>RUR</v>
          </cell>
          <cell r="O142" t="str">
            <v>Mexico</v>
          </cell>
        </row>
        <row r="143">
          <cell r="B143" t="str">
            <v>Challenges of complementarity-ICRC</v>
          </cell>
          <cell r="H143" t="str">
            <v>RWF</v>
          </cell>
          <cell r="O143" t="str">
            <v>Micronesia</v>
          </cell>
        </row>
        <row r="144">
          <cell r="B144" t="str">
            <v>Chart BMI adult</v>
          </cell>
          <cell r="H144" t="str">
            <v>SAR</v>
          </cell>
          <cell r="O144" t="str">
            <v>Midway Islands</v>
          </cell>
        </row>
        <row r="145">
          <cell r="B145" t="str">
            <v>Chart W/H adolescent (female)</v>
          </cell>
          <cell r="H145" t="str">
            <v>SBD</v>
          </cell>
          <cell r="O145" t="str">
            <v>Moldova</v>
          </cell>
        </row>
        <row r="146">
          <cell r="B146" t="str">
            <v>Chart W/H adolescent (male)</v>
          </cell>
          <cell r="H146" t="str">
            <v>SCR</v>
          </cell>
          <cell r="O146" t="str">
            <v>Monaco</v>
          </cell>
        </row>
        <row r="147">
          <cell r="B147" t="str">
            <v>Chart W/H child</v>
          </cell>
          <cell r="H147" t="str">
            <v>SDP</v>
          </cell>
          <cell r="O147" t="str">
            <v>Mongolia</v>
          </cell>
        </row>
        <row r="148">
          <cell r="B148" t="str">
            <v>Chlorination kit</v>
          </cell>
          <cell r="H148" t="str">
            <v>SEK</v>
          </cell>
          <cell r="O148" t="str">
            <v>Montserrat</v>
          </cell>
        </row>
        <row r="149">
          <cell r="B149" t="str">
            <v>Chlorination kit without HTH</v>
          </cell>
          <cell r="H149" t="str">
            <v>SGD</v>
          </cell>
          <cell r="O149" t="str">
            <v>Morocco</v>
          </cell>
        </row>
        <row r="150">
          <cell r="B150" t="str">
            <v>Chlorination-floculation kit</v>
          </cell>
          <cell r="H150" t="str">
            <v>SHP</v>
          </cell>
          <cell r="O150" t="str">
            <v>Mozambique</v>
          </cell>
        </row>
        <row r="151">
          <cell r="B151" t="str">
            <v>Chlorine DPD (free) Reagent</v>
          </cell>
          <cell r="H151" t="str">
            <v>SLL</v>
          </cell>
          <cell r="O151" t="str">
            <v>Namibia</v>
          </cell>
        </row>
        <row r="152">
          <cell r="B152" t="str">
            <v>Cigar lighter cable for GPS</v>
          </cell>
          <cell r="H152" t="str">
            <v>SOM</v>
          </cell>
          <cell r="O152" t="str">
            <v>Nauru</v>
          </cell>
        </row>
        <row r="153">
          <cell r="B153" t="str">
            <v>Clinometer - stock</v>
          </cell>
          <cell r="H153" t="str">
            <v>SOS</v>
          </cell>
          <cell r="O153" t="str">
            <v>Nepal</v>
          </cell>
        </row>
        <row r="154">
          <cell r="B154" t="str">
            <v>Cloning cable for IC F30LT</v>
          </cell>
          <cell r="H154" t="str">
            <v>SRG</v>
          </cell>
          <cell r="O154" t="str">
            <v>Netherlands Antilles</v>
          </cell>
        </row>
        <row r="155">
          <cell r="B155" t="str">
            <v>Clostridium Perfringens</v>
          </cell>
          <cell r="H155" t="str">
            <v>SSH</v>
          </cell>
          <cell r="O155" t="str">
            <v>Netherlands, The</v>
          </cell>
        </row>
        <row r="156">
          <cell r="B156" t="str">
            <v>Coaxial cable 0,5m RG213</v>
          </cell>
          <cell r="H156" t="str">
            <v>STD</v>
          </cell>
          <cell r="O156" t="str">
            <v>Neutral Zone</v>
          </cell>
        </row>
        <row r="157">
          <cell r="B157" t="str">
            <v>Coaxial cable 1m RG 213 PL/PL</v>
          </cell>
          <cell r="H157" t="str">
            <v>SUR</v>
          </cell>
          <cell r="O157" t="str">
            <v>New Caledonia</v>
          </cell>
        </row>
        <row r="158">
          <cell r="B158" t="str">
            <v>Coaxial cable 30m RG 213 PL/PL</v>
          </cell>
          <cell r="H158" t="str">
            <v>SVC</v>
          </cell>
          <cell r="O158" t="str">
            <v>New Zealand</v>
          </cell>
        </row>
        <row r="159">
          <cell r="B159" t="str">
            <v>Coaxial cable 30m RG58</v>
          </cell>
          <cell r="H159" t="str">
            <v>SYP</v>
          </cell>
          <cell r="O159" t="str">
            <v>Nicaragua</v>
          </cell>
        </row>
        <row r="160">
          <cell r="B160" t="str">
            <v>Coaxial cable RG213 PL/PL, 50m</v>
          </cell>
          <cell r="H160" t="str">
            <v>SZL</v>
          </cell>
          <cell r="O160" t="str">
            <v>Niger</v>
          </cell>
        </row>
        <row r="161">
          <cell r="B161" t="str">
            <v>CODAN 9113B power supply</v>
          </cell>
          <cell r="H161" t="str">
            <v>TAK</v>
          </cell>
          <cell r="O161" t="str">
            <v>Nigeria</v>
          </cell>
        </row>
        <row r="162">
          <cell r="B162" t="str">
            <v>CODAN 9350 Coaxial Cable 6m</v>
          </cell>
          <cell r="H162" t="str">
            <v>THB</v>
          </cell>
          <cell r="O162" t="str">
            <v>Niue</v>
          </cell>
        </row>
        <row r="163">
          <cell r="B163" t="str">
            <v>CODAN 9350 Control Cable 6m</v>
          </cell>
          <cell r="H163" t="str">
            <v>TND</v>
          </cell>
          <cell r="O163" t="str">
            <v>Norfolk Island</v>
          </cell>
        </row>
        <row r="164">
          <cell r="B164" t="str">
            <v>CODAN 9350 Spring Antenna</v>
          </cell>
          <cell r="H164" t="str">
            <v>TOP</v>
          </cell>
          <cell r="O164" t="str">
            <v>Norway</v>
          </cell>
        </row>
        <row r="165">
          <cell r="B165" t="str">
            <v>CODAN 9350 Whip Top 1,6m</v>
          </cell>
          <cell r="H165" t="str">
            <v>TRL</v>
          </cell>
          <cell r="O165" t="str">
            <v>Oman</v>
          </cell>
        </row>
        <row r="166">
          <cell r="B166" t="str">
            <v>Codan 9360 E Radio</v>
          </cell>
          <cell r="H166" t="str">
            <v>TTD</v>
          </cell>
          <cell r="O166" t="str">
            <v>Pacific Islands</v>
          </cell>
        </row>
        <row r="167">
          <cell r="B167" t="str">
            <v>CODAN 9780 Power Cable</v>
          </cell>
          <cell r="H167" t="str">
            <v>TWD</v>
          </cell>
          <cell r="O167" t="str">
            <v>Pakistan</v>
          </cell>
        </row>
        <row r="168">
          <cell r="B168" t="str">
            <v>Codan 9780E Tx (for HF mobile)</v>
          </cell>
          <cell r="H168" t="str">
            <v>TZS</v>
          </cell>
          <cell r="O168" t="str">
            <v>Palau</v>
          </cell>
        </row>
        <row r="169">
          <cell r="B169" t="str">
            <v>CODAN 9782 Control Panel</v>
          </cell>
          <cell r="H169" t="str">
            <v>UGX</v>
          </cell>
          <cell r="O169" t="str">
            <v>Panama</v>
          </cell>
        </row>
        <row r="170">
          <cell r="B170" t="str">
            <v>CODAN Code 702 float charging cable</v>
          </cell>
          <cell r="H170" t="str">
            <v>USD</v>
          </cell>
          <cell r="O170" t="str">
            <v>Papua New Guinea</v>
          </cell>
        </row>
        <row r="171">
          <cell r="B171" t="str">
            <v>CODAN Code 711 Fuse carrier</v>
          </cell>
          <cell r="H171" t="str">
            <v>USN</v>
          </cell>
          <cell r="O171" t="str">
            <v>Paraguay</v>
          </cell>
        </row>
        <row r="172">
          <cell r="B172" t="str">
            <v>CODAN Code 712 Fuse 32A</v>
          </cell>
          <cell r="H172" t="str">
            <v>UYP</v>
          </cell>
          <cell r="O172" t="str">
            <v>Peru</v>
          </cell>
        </row>
        <row r="173">
          <cell r="B173" t="str">
            <v>CODAN Loudspeaker</v>
          </cell>
          <cell r="H173" t="str">
            <v>UZS</v>
          </cell>
          <cell r="O173" t="str">
            <v>Philippines</v>
          </cell>
        </row>
        <row r="174">
          <cell r="B174" t="str">
            <v>Codan NGT SR Base Transceiver</v>
          </cell>
          <cell r="H174" t="str">
            <v>VEB</v>
          </cell>
          <cell r="O174" t="str">
            <v>Pitcairn</v>
          </cell>
        </row>
        <row r="175">
          <cell r="B175" t="str">
            <v>Codan NGT VR Desktop Tx Only</v>
          </cell>
          <cell r="H175" t="str">
            <v>VND</v>
          </cell>
          <cell r="O175" t="str">
            <v>Poland</v>
          </cell>
        </row>
        <row r="176">
          <cell r="B176" t="str">
            <v>CODAN NGT VR Mobile Tx only</v>
          </cell>
          <cell r="H176" t="str">
            <v>VUV</v>
          </cell>
          <cell r="O176" t="str">
            <v>Portugal</v>
          </cell>
        </row>
        <row r="177">
          <cell r="B177" t="str">
            <v>Codan Rad.NGT SR Fix (Transc. only)</v>
          </cell>
          <cell r="H177" t="str">
            <v>WST</v>
          </cell>
          <cell r="O177" t="str">
            <v>Puerto Rico</v>
          </cell>
        </row>
        <row r="178">
          <cell r="B178" t="str">
            <v>Collapsible Jerrycans 20 litres</v>
          </cell>
          <cell r="H178" t="str">
            <v>XAF</v>
          </cell>
          <cell r="O178" t="str">
            <v>Quatar</v>
          </cell>
        </row>
        <row r="179">
          <cell r="B179" t="str">
            <v>Collapsible whip antenna</v>
          </cell>
          <cell r="H179" t="str">
            <v>XCD</v>
          </cell>
          <cell r="O179" t="str">
            <v>Rep of Korea</v>
          </cell>
        </row>
        <row r="180">
          <cell r="B180" t="str">
            <v>Communication&amp;nutrition-L'Harmattan</v>
          </cell>
          <cell r="H180" t="str">
            <v>XOF</v>
          </cell>
          <cell r="O180" t="str">
            <v>Reunion</v>
          </cell>
        </row>
        <row r="181">
          <cell r="B181" t="str">
            <v>COMPOSITION AND ORGANOLEPTIC</v>
          </cell>
          <cell r="H181" t="str">
            <v>XPF</v>
          </cell>
          <cell r="O181" t="str">
            <v>Romania</v>
          </cell>
        </row>
        <row r="182">
          <cell r="B182" t="str">
            <v>Compressor Drilling Kit</v>
          </cell>
          <cell r="H182" t="str">
            <v>YER</v>
          </cell>
          <cell r="O182" t="str">
            <v>Russia</v>
          </cell>
        </row>
        <row r="183">
          <cell r="B183" t="str">
            <v>Condoms</v>
          </cell>
          <cell r="H183" t="str">
            <v>YUD</v>
          </cell>
          <cell r="O183" t="str">
            <v>Rwanda</v>
          </cell>
        </row>
        <row r="184">
          <cell r="B184" t="str">
            <v>Conduite cas épidémie méningite-MSF</v>
          </cell>
          <cell r="H184" t="str">
            <v>ZMK</v>
          </cell>
          <cell r="O184" t="str">
            <v>Saint Kitts and Nevis</v>
          </cell>
        </row>
        <row r="185">
          <cell r="B185" t="str">
            <v>Control of communicable diseas-APHA</v>
          </cell>
          <cell r="H185" t="str">
            <v>ZRZ</v>
          </cell>
          <cell r="O185" t="str">
            <v>Samoa</v>
          </cell>
        </row>
        <row r="186">
          <cell r="B186" t="str">
            <v>COOKINK POT 100 L WITH COVER</v>
          </cell>
          <cell r="O186" t="str">
            <v>San Marino</v>
          </cell>
        </row>
        <row r="187">
          <cell r="B187" t="str">
            <v>Copper Grease</v>
          </cell>
          <cell r="O187" t="str">
            <v>Sao Tome and Principe</v>
          </cell>
        </row>
        <row r="188">
          <cell r="B188" t="str">
            <v>Copper Reagent</v>
          </cell>
          <cell r="O188" t="str">
            <v>Saudi Arabia</v>
          </cell>
        </row>
        <row r="189">
          <cell r="B189" t="str">
            <v>Culture Medium</v>
          </cell>
          <cell r="O189" t="str">
            <v>Senegal</v>
          </cell>
        </row>
        <row r="190">
          <cell r="B190" t="str">
            <v>Cutter</v>
          </cell>
          <cell r="O190" t="str">
            <v>Seychelles</v>
          </cell>
        </row>
        <row r="191">
          <cell r="B191" t="str">
            <v>Delivery Note ACF</v>
          </cell>
          <cell r="O191" t="str">
            <v>Sierra Leone</v>
          </cell>
        </row>
        <row r="192">
          <cell r="B192" t="str">
            <v>Dell Lattitude D 520</v>
          </cell>
          <cell r="O192" t="str">
            <v>Singapore</v>
          </cell>
        </row>
        <row r="193">
          <cell r="B193" t="str">
            <v>Dell Lattitude D 530</v>
          </cell>
          <cell r="O193" t="str">
            <v>Slovakia</v>
          </cell>
        </row>
        <row r="194">
          <cell r="B194" t="str">
            <v>Developt of on-site sanitation-WHO</v>
          </cell>
          <cell r="O194" t="str">
            <v>Slovenia</v>
          </cell>
        </row>
        <row r="195">
          <cell r="B195" t="str">
            <v>Dict. pratique droit humanitaire</v>
          </cell>
          <cell r="O195" t="str">
            <v>Solomon Islands</v>
          </cell>
        </row>
        <row r="196">
          <cell r="B196" t="str">
            <v>Digital Camera</v>
          </cell>
          <cell r="O196" t="str">
            <v>Somalia</v>
          </cell>
        </row>
        <row r="197">
          <cell r="B197" t="str">
            <v>Digital Scale Model KD-400SV</v>
          </cell>
          <cell r="O197" t="str">
            <v>South Africa</v>
          </cell>
        </row>
        <row r="198">
          <cell r="B198" t="str">
            <v>Dispensary tenet 4 x 7 meters</v>
          </cell>
          <cell r="O198" t="str">
            <v>Spain</v>
          </cell>
        </row>
        <row r="199">
          <cell r="B199" t="str">
            <v>Dispensary Tent</v>
          </cell>
          <cell r="O199" t="str">
            <v>Sri Lanka</v>
          </cell>
        </row>
        <row r="200">
          <cell r="B200" t="str">
            <v>Double Cab Ford Ranger</v>
          </cell>
          <cell r="O200" t="str">
            <v>St Helena</v>
          </cell>
        </row>
        <row r="201">
          <cell r="B201" t="str">
            <v>Drilling Foam</v>
          </cell>
          <cell r="O201" t="str">
            <v>St Lucia</v>
          </cell>
        </row>
        <row r="202">
          <cell r="B202" t="str">
            <v>Drilling Machine ACF/PAT 201 kit</v>
          </cell>
          <cell r="O202" t="str">
            <v>St Pierre and Miquelon</v>
          </cell>
        </row>
        <row r="203">
          <cell r="B203" t="str">
            <v>DRILLING SERVICE</v>
          </cell>
          <cell r="O203" t="str">
            <v>St Vincent</v>
          </cell>
        </row>
        <row r="204">
          <cell r="B204" t="str">
            <v>Drinking-water quality Vol 1 - WHO</v>
          </cell>
          <cell r="O204" t="str">
            <v>Sudan</v>
          </cell>
        </row>
        <row r="205">
          <cell r="B205" t="str">
            <v>DSM with vitamins A &amp; D</v>
          </cell>
          <cell r="O205" t="str">
            <v>Suriname</v>
          </cell>
        </row>
        <row r="206">
          <cell r="B206" t="str">
            <v>DVD-ROM (PACK DE 25)</v>
          </cell>
          <cell r="O206" t="str">
            <v>Svalbard and Jan Mayen Islands</v>
          </cell>
        </row>
        <row r="207">
          <cell r="B207" t="str">
            <v>Dymo</v>
          </cell>
          <cell r="O207" t="str">
            <v>Swaziland</v>
          </cell>
        </row>
        <row r="208">
          <cell r="B208" t="str">
            <v>E-Coli Water Analysis</v>
          </cell>
          <cell r="O208" t="str">
            <v>Sweden</v>
          </cell>
        </row>
        <row r="209">
          <cell r="B209" t="str">
            <v>Elec winch  with TJM Bullbar Toyota</v>
          </cell>
          <cell r="O209" t="str">
            <v>Switzerland</v>
          </cell>
        </row>
        <row r="210">
          <cell r="B210" t="str">
            <v>Elec winch with TJM Bullbar</v>
          </cell>
          <cell r="O210" t="str">
            <v>Syrian Arab Republic</v>
          </cell>
        </row>
        <row r="211">
          <cell r="B211" t="str">
            <v>Electric crocodile clip 12V adapter</v>
          </cell>
          <cell r="O211" t="str">
            <v>Taiwan</v>
          </cell>
        </row>
        <row r="212">
          <cell r="B212" t="str">
            <v>Electric dewatering pumpKit TSURUMI</v>
          </cell>
          <cell r="O212" t="str">
            <v>Tajikstan</v>
          </cell>
        </row>
        <row r="213">
          <cell r="B213" t="str">
            <v>Electronic adult weighing scale</v>
          </cell>
          <cell r="O213" t="str">
            <v>Tanzania</v>
          </cell>
        </row>
        <row r="214">
          <cell r="B214" t="str">
            <v>Engineering in emergencies - ITP</v>
          </cell>
          <cell r="O214" t="str">
            <v>Thailand</v>
          </cell>
        </row>
        <row r="215">
          <cell r="B215" t="str">
            <v>Essential drugs - MSF</v>
          </cell>
          <cell r="O215" t="str">
            <v>Togo</v>
          </cell>
        </row>
        <row r="216">
          <cell r="B216" t="str">
            <v>Express/rapid mail Transport</v>
          </cell>
          <cell r="O216" t="str">
            <v>Tokelau</v>
          </cell>
        </row>
        <row r="217">
          <cell r="B217" t="str">
            <v>External Hard Disk Drive</v>
          </cell>
          <cell r="O217" t="str">
            <v>Tonga</v>
          </cell>
        </row>
        <row r="218">
          <cell r="B218" t="str">
            <v>External keyboard for desktop</v>
          </cell>
          <cell r="O218" t="str">
            <v>Trinidad and Tobago</v>
          </cell>
        </row>
        <row r="219">
          <cell r="B219" t="str">
            <v>External mouse for desktop</v>
          </cell>
          <cell r="O219" t="str">
            <v>Tunisia</v>
          </cell>
        </row>
        <row r="220">
          <cell r="B220" t="str">
            <v>Extraction of fat</v>
          </cell>
          <cell r="O220" t="str">
            <v>Turkey</v>
          </cell>
        </row>
        <row r="221">
          <cell r="B221" t="str">
            <v>Farming for the future - Macmillan</v>
          </cell>
          <cell r="O221" t="str">
            <v>Turkmenistan</v>
          </cell>
        </row>
        <row r="222">
          <cell r="B222" t="str">
            <v>Fat Acid composition analysis</v>
          </cell>
          <cell r="O222" t="str">
            <v>Turks and Caicos Islands</v>
          </cell>
        </row>
        <row r="223">
          <cell r="B223" t="str">
            <v>Feas.&amp;accept. without conductimeter</v>
          </cell>
          <cell r="O223" t="str">
            <v>Tuvalu</v>
          </cell>
        </row>
        <row r="224">
          <cell r="B224" t="str">
            <v>Feasibility  and acceptance Kit</v>
          </cell>
          <cell r="O224" t="str">
            <v>Uganda</v>
          </cell>
        </row>
        <row r="225">
          <cell r="B225" t="str">
            <v>Felt-tip pen</v>
          </cell>
          <cell r="O225" t="str">
            <v>Ukraina</v>
          </cell>
        </row>
        <row r="226">
          <cell r="B226" t="str">
            <v>Field Compass SUUNTO KB14 360</v>
          </cell>
          <cell r="O226" t="str">
            <v>Union of Soviet Socialist Rep</v>
          </cell>
        </row>
        <row r="227">
          <cell r="B227" t="str">
            <v>Field Medical Emergency Bag</v>
          </cell>
          <cell r="O227" t="str">
            <v>United Arab Emirates</v>
          </cell>
        </row>
        <row r="228">
          <cell r="B228" t="str">
            <v>Filtre à eau</v>
          </cell>
          <cell r="O228" t="str">
            <v>United Kingdom</v>
          </cell>
        </row>
        <row r="229">
          <cell r="B229" t="str">
            <v>Flash Disk INTUIX</v>
          </cell>
          <cell r="O229" t="str">
            <v>United States</v>
          </cell>
        </row>
        <row r="230">
          <cell r="B230" t="str">
            <v>Fluorid Reagent</v>
          </cell>
          <cell r="O230" t="str">
            <v>Uruguay</v>
          </cell>
        </row>
        <row r="231">
          <cell r="B231" t="str">
            <v>Food scarcity &amp; famine - Oxfam</v>
          </cell>
          <cell r="O231" t="str">
            <v>US Misc Pacific Islands</v>
          </cell>
        </row>
        <row r="232">
          <cell r="B232" t="str">
            <v>Food Security Software (Sphinx)</v>
          </cell>
          <cell r="O232" t="str">
            <v>US Virgin Islands</v>
          </cell>
        </row>
        <row r="233">
          <cell r="B233" t="str">
            <v>Formation personnels de santé - MSF</v>
          </cell>
          <cell r="O233" t="str">
            <v>Uzbekistan</v>
          </cell>
        </row>
        <row r="234">
          <cell r="B234" t="str">
            <v>Free Chlorine control kit</v>
          </cell>
          <cell r="O234" t="str">
            <v>Vanuatu</v>
          </cell>
        </row>
        <row r="235">
          <cell r="B235" t="str">
            <v>Fuel jerrycan 20l metal UN approved</v>
          </cell>
          <cell r="O235" t="str">
            <v>Vatican City State</v>
          </cell>
        </row>
        <row r="236">
          <cell r="B236" t="str">
            <v>General control analysis (salt,oil</v>
          </cell>
          <cell r="O236" t="str">
            <v>Venezuela</v>
          </cell>
        </row>
        <row r="237">
          <cell r="B237" t="str">
            <v>General office supply</v>
          </cell>
          <cell r="O237" t="str">
            <v>Viet Nam</v>
          </cell>
        </row>
        <row r="238">
          <cell r="B238" t="str">
            <v>Generator 1,9 KVA E 3000</v>
          </cell>
          <cell r="O238" t="str">
            <v>Wake Islands</v>
          </cell>
        </row>
        <row r="239">
          <cell r="B239" t="str">
            <v>Generator 10 KVA D 1500</v>
          </cell>
          <cell r="O239" t="str">
            <v>Wallis and Futuna Islands</v>
          </cell>
        </row>
        <row r="240">
          <cell r="B240" t="str">
            <v>Generator 18 KVA D 1500</v>
          </cell>
          <cell r="O240" t="str">
            <v>Western Sahara</v>
          </cell>
        </row>
        <row r="241">
          <cell r="B241" t="str">
            <v>Generator 3 KVA+ spare parts</v>
          </cell>
          <cell r="O241" t="str">
            <v>Yemen</v>
          </cell>
        </row>
        <row r="242">
          <cell r="B242" t="str">
            <v>Generator 5 KVA D 1500</v>
          </cell>
          <cell r="O242" t="str">
            <v>Yemen, Democratic</v>
          </cell>
        </row>
        <row r="243">
          <cell r="B243" t="str">
            <v>Generator 5KVA</v>
          </cell>
          <cell r="O243" t="str">
            <v>Yugoslavia</v>
          </cell>
        </row>
        <row r="244">
          <cell r="B244" t="str">
            <v>GENERATOR 7KVA / 5.6KW 3000r/mn</v>
          </cell>
          <cell r="O244" t="str">
            <v>Zaire</v>
          </cell>
        </row>
        <row r="245">
          <cell r="B245" t="str">
            <v>GENERATOR 7KVA / 5.6KW 3000r/mn</v>
          </cell>
          <cell r="O245" t="str">
            <v>Zambia</v>
          </cell>
        </row>
        <row r="246">
          <cell r="B246" t="str">
            <v>Glo Germ Classroom Kit</v>
          </cell>
          <cell r="O246" t="str">
            <v>Zimbabwe</v>
          </cell>
        </row>
        <row r="247">
          <cell r="B247" t="str">
            <v>Glo Germ Lotion</v>
          </cell>
        </row>
        <row r="248">
          <cell r="B248" t="str">
            <v>GPS Garmin 76</v>
          </cell>
        </row>
        <row r="249">
          <cell r="B249" t="str">
            <v>GPS GARMIN 76 KIT VERSION 2</v>
          </cell>
        </row>
        <row r="250">
          <cell r="B250" t="str">
            <v>GPS Software MapSource Monde</v>
          </cell>
        </row>
        <row r="251">
          <cell r="B251" t="str">
            <v>Graduated index strip (GIS)</v>
          </cell>
        </row>
        <row r="252">
          <cell r="B252" t="str">
            <v>Guide cliniq &amp; thérapeutiq - Hatier</v>
          </cell>
        </row>
        <row r="253">
          <cell r="B253" t="str">
            <v>Hand Power Puller 700/1500kg</v>
          </cell>
        </row>
        <row r="254">
          <cell r="B254" t="str">
            <v>Handbook of gravity flow water syst</v>
          </cell>
        </row>
        <row r="255">
          <cell r="B255" t="str">
            <v>Hardness Reagent</v>
          </cell>
        </row>
        <row r="256">
          <cell r="B256" t="str">
            <v>Headphone with microphone</v>
          </cell>
        </row>
        <row r="257">
          <cell r="B257" t="str">
            <v>Helping health workers - Hesperian</v>
          </cell>
        </row>
        <row r="258">
          <cell r="B258" t="str">
            <v>HF Dipole Antenna 1.8 - 30 MHz</v>
          </cell>
        </row>
        <row r="259">
          <cell r="B259" t="str">
            <v>HF Software for programming kit</v>
          </cell>
        </row>
        <row r="260">
          <cell r="B260" t="str">
            <v>High capacity battery (2)</v>
          </cell>
        </row>
        <row r="261">
          <cell r="B261" t="str">
            <v>High lift jack Hard Top Toyota LC</v>
          </cell>
        </row>
        <row r="262">
          <cell r="B262" t="str">
            <v>Honda pump in/out 2" petrol engine</v>
          </cell>
        </row>
        <row r="263">
          <cell r="B263" t="str">
            <v>HONDA XL125</v>
          </cell>
        </row>
        <row r="264">
          <cell r="B264" t="str">
            <v>Household economy approach - SCF</v>
          </cell>
        </row>
        <row r="265">
          <cell r="B265" t="str">
            <v>HTH 70% packing 10 x 450 g</v>
          </cell>
        </row>
        <row r="266">
          <cell r="B266" t="str">
            <v>Human Ressources books</v>
          </cell>
        </row>
        <row r="267">
          <cell r="B267" t="str">
            <v>Icom F30LT battery</v>
          </cell>
        </row>
        <row r="268">
          <cell r="B268" t="str">
            <v>Icom F30LT charger</v>
          </cell>
        </row>
        <row r="269">
          <cell r="B269" t="str">
            <v>Icom F30LT Radio</v>
          </cell>
        </row>
        <row r="270">
          <cell r="B270" t="str">
            <v>ID Blue Bracelet</v>
          </cell>
        </row>
        <row r="271">
          <cell r="B271" t="str">
            <v>ID Green Bracelet</v>
          </cell>
        </row>
        <row r="272">
          <cell r="B272" t="str">
            <v>ID Orange Bracelet</v>
          </cell>
        </row>
        <row r="273">
          <cell r="B273" t="str">
            <v>ID Red Bracelet</v>
          </cell>
        </row>
        <row r="274">
          <cell r="B274" t="str">
            <v>ID Yellow Bracelet</v>
          </cell>
        </row>
        <row r="275">
          <cell r="B275" t="str">
            <v>Impregnated Mosquito Net</v>
          </cell>
        </row>
        <row r="276">
          <cell r="B276" t="str">
            <v>Improving food security - ITP</v>
          </cell>
        </row>
        <row r="277">
          <cell r="B277" t="str">
            <v>Impuretés</v>
          </cell>
        </row>
        <row r="278">
          <cell r="B278" t="str">
            <v>Internal delivery note</v>
          </cell>
        </row>
        <row r="279">
          <cell r="B279" t="str">
            <v>International Law &amp; Protection-ICRC</v>
          </cell>
        </row>
        <row r="280">
          <cell r="B280" t="str">
            <v>INVERSEUR - ALIMENTATION 12 / 220 v</v>
          </cell>
        </row>
        <row r="281">
          <cell r="B281" t="str">
            <v>Iodin dosage</v>
          </cell>
        </row>
        <row r="282">
          <cell r="B282" t="str">
            <v>Iridium 9505A 100-240 V adapter</v>
          </cell>
        </row>
        <row r="283">
          <cell r="B283" t="str">
            <v>Iridium 9505A external antenna</v>
          </cell>
        </row>
        <row r="284">
          <cell r="B284" t="str">
            <v>Iridium 9505A heavy duty battery</v>
          </cell>
        </row>
        <row r="285">
          <cell r="B285" t="str">
            <v>Iridium 9505A sat phone kit</v>
          </cell>
        </row>
        <row r="286">
          <cell r="B286" t="str">
            <v>Iron MR Reagent</v>
          </cell>
        </row>
        <row r="287">
          <cell r="B287" t="str">
            <v>Jar of 1L (graduated)</v>
          </cell>
        </row>
        <row r="288">
          <cell r="B288" t="str">
            <v>Jerrican Souple 15 Litres</v>
          </cell>
        </row>
        <row r="289">
          <cell r="B289" t="str">
            <v>Jerrycan 20 liters</v>
          </cell>
        </row>
        <row r="290">
          <cell r="B290" t="str">
            <v>Jerrycan collapsible 20L</v>
          </cell>
        </row>
        <row r="291">
          <cell r="B291" t="str">
            <v>Kit 2 ( Mesure Temperature Produit)</v>
          </cell>
        </row>
        <row r="292">
          <cell r="B292" t="str">
            <v>Kit 3a (Humidité  Grains HE50)</v>
          </cell>
        </row>
        <row r="293">
          <cell r="B293" t="str">
            <v>Kit 3b (Humidité Farines GMK-308)</v>
          </cell>
        </row>
        <row r="294">
          <cell r="B294" t="str">
            <v>Kit CODAN 9350 Antenna Tuner</v>
          </cell>
        </row>
        <row r="295">
          <cell r="B295" t="str">
            <v>KIT CODAN NGT SR BASE FIX</v>
          </cell>
        </row>
        <row r="296">
          <cell r="B296" t="str">
            <v>KIT CODAN NGT VR BASE FIX</v>
          </cell>
        </row>
        <row r="297">
          <cell r="B297" t="str">
            <v>Kit CODAN NGT VR Mobile Radio+tools</v>
          </cell>
        </row>
        <row r="298">
          <cell r="B298" t="str">
            <v>Kit cordan HF Mobile NGT VR (Vehicu</v>
          </cell>
        </row>
        <row r="299">
          <cell r="B299" t="str">
            <v>Kit Double Cab Ford Ranger</v>
          </cell>
        </row>
        <row r="300">
          <cell r="B300" t="str">
            <v>Kit mechanical dosing pump</v>
          </cell>
        </row>
        <row r="301">
          <cell r="B301" t="str">
            <v>Kit modem IP RBGan stock</v>
          </cell>
        </row>
        <row r="302">
          <cell r="B302" t="str">
            <v>Kit n°1 -400 Children in TFC</v>
          </cell>
        </row>
        <row r="303">
          <cell r="B303" t="str">
            <v>Kit n°2 Addition inTFC(400Children)</v>
          </cell>
        </row>
        <row r="304">
          <cell r="B304" t="str">
            <v>Kit n°3 400 Children &amp; Adult in TFC</v>
          </cell>
        </row>
        <row r="305">
          <cell r="B305" t="str">
            <v>Kit n°4 - 100 Adult in TFC</v>
          </cell>
        </row>
        <row r="306">
          <cell r="B306" t="str">
            <v>Kit Network Polyetylene DN50 PN6</v>
          </cell>
        </row>
        <row r="307">
          <cell r="B307" t="str">
            <v>Kit Onin Tank 30 000 Liters</v>
          </cell>
        </row>
        <row r="308">
          <cell r="B308" t="str">
            <v>Kit Onion Tank 10 000 Liters</v>
          </cell>
        </row>
        <row r="309">
          <cell r="B309" t="str">
            <v>Kit Oxfam Tank 45 m3</v>
          </cell>
        </row>
        <row r="310">
          <cell r="B310" t="str">
            <v>Kit Oxfam Tank 95 m3</v>
          </cell>
        </row>
        <row r="311">
          <cell r="B311" t="str">
            <v>Kit Q MAC HF-90 Manpack</v>
          </cell>
        </row>
        <row r="312">
          <cell r="B312" t="str">
            <v>Kit Quality Control</v>
          </cell>
        </row>
        <row r="313">
          <cell r="B313" t="str">
            <v>Kit Spare Parts B DC Toyota Hillux</v>
          </cell>
        </row>
        <row r="314">
          <cell r="B314" t="str">
            <v>Kit Spare Parts B HardTop Toyota LC</v>
          </cell>
        </row>
        <row r="315">
          <cell r="B315" t="str">
            <v>Kit Spare Parts B High Capacity L/R</v>
          </cell>
        </row>
        <row r="316">
          <cell r="B316" t="str">
            <v>Kit Spare Parts B Land Rover Defend</v>
          </cell>
        </row>
        <row r="317">
          <cell r="B317" t="str">
            <v>Kit Spare Parts B Pick-Up Toyota LC</v>
          </cell>
        </row>
        <row r="318">
          <cell r="B318" t="str">
            <v>KIT SPARES ONE YEAR FOR DT125</v>
          </cell>
        </row>
        <row r="319">
          <cell r="B319" t="str">
            <v>KIT SPARES TWO YEAR FOR DT125</v>
          </cell>
        </row>
        <row r="320">
          <cell r="B320" t="str">
            <v>Kit submersible pump GRUNDFOS</v>
          </cell>
        </row>
        <row r="321">
          <cell r="B321" t="str">
            <v>Kit Toyota Hardtop 13 seaters</v>
          </cell>
        </row>
        <row r="322">
          <cell r="B322" t="str">
            <v>Kit Toyota Hardtop 6 seaters</v>
          </cell>
        </row>
        <row r="323">
          <cell r="B323" t="str">
            <v>Kit Toyota HP 5 Doors &amp;10 seaters</v>
          </cell>
        </row>
        <row r="324">
          <cell r="B324" t="str">
            <v>Kit VHF Base Fixe - Motorola GM340</v>
          </cell>
        </row>
        <row r="325">
          <cell r="B325" t="str">
            <v>Kit VHF Handset - ICOM IC F30LT</v>
          </cell>
        </row>
        <row r="326">
          <cell r="B326" t="str">
            <v>Kit VHF Handset - Motorola GP 300</v>
          </cell>
        </row>
        <row r="327">
          <cell r="B327" t="str">
            <v>Kit VHF Handset - Motorola GP340</v>
          </cell>
        </row>
        <row r="328">
          <cell r="B328" t="str">
            <v>Kit VHF Handset - Motorola GP360</v>
          </cell>
        </row>
        <row r="329">
          <cell r="B329" t="str">
            <v>Kit VHF Mobile - Motorola GM340</v>
          </cell>
        </row>
        <row r="330">
          <cell r="B330" t="str">
            <v>Kit VHF Mobile - Motorola GM360</v>
          </cell>
        </row>
        <row r="331">
          <cell r="B331" t="str">
            <v>Kit4A Préparation Test Aflatoxine</v>
          </cell>
        </row>
        <row r="332">
          <cell r="B332" t="str">
            <v>Kit4B Préparation test Aflatoxine</v>
          </cell>
        </row>
        <row r="333">
          <cell r="B333" t="str">
            <v>La Malnutrition en Situation deCris</v>
          </cell>
        </row>
        <row r="334">
          <cell r="B334" t="str">
            <v>La surveillance nutritionnelle</v>
          </cell>
        </row>
        <row r="335">
          <cell r="B335" t="str">
            <v>Latrine squat. slabs with plug&amp;pan</v>
          </cell>
        </row>
        <row r="336">
          <cell r="B336" t="str">
            <v>Lauryl Sulphate Broth Powder</v>
          </cell>
        </row>
        <row r="337">
          <cell r="B337" t="str">
            <v>Log books</v>
          </cell>
        </row>
        <row r="338">
          <cell r="B338" t="str">
            <v>Lomabardini diesel motor pump 40m3</v>
          </cell>
        </row>
        <row r="339">
          <cell r="B339" t="str">
            <v>Long Wire Antenna kit</v>
          </cell>
        </row>
        <row r="340">
          <cell r="B340" t="str">
            <v>M-FC Nutri Disk Pads (Wagtech)</v>
          </cell>
        </row>
        <row r="341">
          <cell r="B341" t="str">
            <v>Magnesium Reagent</v>
          </cell>
        </row>
        <row r="342">
          <cell r="B342" t="str">
            <v>Manganese Reagent</v>
          </cell>
        </row>
        <row r="343">
          <cell r="B343" t="str">
            <v>MAPINFO PRO Software</v>
          </cell>
        </row>
        <row r="344">
          <cell r="B344" t="str">
            <v>Measuring pots of 250 ml</v>
          </cell>
        </row>
        <row r="345">
          <cell r="B345" t="str">
            <v>Médecine tropicale - Flammarion</v>
          </cell>
        </row>
        <row r="346">
          <cell r="B346" t="str">
            <v>Médicaments essentiels - MSF</v>
          </cell>
        </row>
        <row r="347">
          <cell r="B347" t="str">
            <v>Membrane Filters (S-Pack)</v>
          </cell>
        </row>
        <row r="348">
          <cell r="B348" t="str">
            <v>Membrane Filters for M-FC Nutridisk</v>
          </cell>
        </row>
        <row r="349">
          <cell r="B349" t="str">
            <v>Memento de l'agronome - MAE</v>
          </cell>
        </row>
        <row r="350">
          <cell r="B350" t="str">
            <v>Memory Stick for Digital Camera</v>
          </cell>
        </row>
        <row r="351">
          <cell r="B351" t="str">
            <v>Micro with control keys  CODAN 9780</v>
          </cell>
        </row>
        <row r="352">
          <cell r="B352" t="str">
            <v>Micro without contr keys  CODAN9780</v>
          </cell>
        </row>
        <row r="353">
          <cell r="B353" t="str">
            <v>MICROBIOLOGIE 8 GERMES</v>
          </cell>
        </row>
        <row r="354">
          <cell r="B354" t="str">
            <v>Microphone for codan radio</v>
          </cell>
        </row>
        <row r="355">
          <cell r="B355" t="str">
            <v>Microphone for GM300</v>
          </cell>
        </row>
        <row r="356">
          <cell r="B356" t="str">
            <v>Microphone for GM340</v>
          </cell>
        </row>
        <row r="357">
          <cell r="B357" t="str">
            <v>Microscopic exam</v>
          </cell>
        </row>
        <row r="358">
          <cell r="B358" t="str">
            <v>Mini antenna adaptator HKN9557A</v>
          </cell>
        </row>
        <row r="359">
          <cell r="B359" t="str">
            <v>Mobile Radio Motorola GM340</v>
          </cell>
        </row>
        <row r="360">
          <cell r="B360" t="str">
            <v>Monocytogene lysteria search</v>
          </cell>
        </row>
        <row r="361">
          <cell r="B361" t="str">
            <v>MOTO YAMAHA DT 125</v>
          </cell>
        </row>
        <row r="362">
          <cell r="B362" t="str">
            <v>Motor pump petrol membrane GX120,3"</v>
          </cell>
        </row>
        <row r="363">
          <cell r="B363" t="str">
            <v>Motorola 1h rapid charger for GP300</v>
          </cell>
        </row>
        <row r="364">
          <cell r="B364" t="str">
            <v>Motorola 1h rapid charger for GP340</v>
          </cell>
        </row>
        <row r="365">
          <cell r="B365" t="str">
            <v>Motorola GP340 Battery HNN9008</v>
          </cell>
        </row>
        <row r="366">
          <cell r="B366" t="str">
            <v>Motorola magnetic antenna + cable</v>
          </cell>
        </row>
        <row r="367">
          <cell r="B367" t="str">
            <v>MUAC colour coded</v>
          </cell>
        </row>
        <row r="368">
          <cell r="B368" t="str">
            <v>Nitrates Reagent</v>
          </cell>
        </row>
        <row r="369">
          <cell r="B369" t="str">
            <v>Nitrites Reagent</v>
          </cell>
        </row>
        <row r="370">
          <cell r="B370" t="str">
            <v>Notice Sticker roll ACF</v>
          </cell>
        </row>
        <row r="371">
          <cell r="B371" t="str">
            <v>Nutrit&amp;developing country-OMP/TALC</v>
          </cell>
        </row>
        <row r="372">
          <cell r="B372" t="str">
            <v>Nutrition &amp; diatetics - Livingstone</v>
          </cell>
        </row>
        <row r="373">
          <cell r="B373" t="str">
            <v>Nutritional assessment</v>
          </cell>
        </row>
        <row r="374">
          <cell r="B374" t="str">
            <v>Nvis Antenna Whip Top</v>
          </cell>
        </row>
        <row r="375">
          <cell r="B375" t="str">
            <v>Obstétrique en situat isolement-MSF</v>
          </cell>
        </row>
        <row r="376">
          <cell r="B376" t="str">
            <v>Ochratoxine A</v>
          </cell>
        </row>
        <row r="377">
          <cell r="B377" t="str">
            <v>Onion Bladder 5 000 liters</v>
          </cell>
        </row>
        <row r="378">
          <cell r="B378" t="str">
            <v>Order Form ACF</v>
          </cell>
        </row>
        <row r="379">
          <cell r="B379" t="str">
            <v>PACKING LIST KIT LOG</v>
          </cell>
        </row>
        <row r="380">
          <cell r="B380" t="str">
            <v>Pair of rubber gloves medium</v>
          </cell>
        </row>
        <row r="381">
          <cell r="B381" t="str">
            <v>Parallel cable for printer HP 930</v>
          </cell>
        </row>
        <row r="382">
          <cell r="B382" t="str">
            <v>Parallel cable printer</v>
          </cell>
        </row>
        <row r="383">
          <cell r="B383" t="str">
            <v>Parasitologie &amp; méd tropical-Vigot</v>
          </cell>
        </row>
        <row r="384">
          <cell r="B384" t="str">
            <v>People, food &amp; famine - ITP</v>
          </cell>
        </row>
        <row r="385">
          <cell r="B385" t="str">
            <v>Peroxyde Index</v>
          </cell>
        </row>
        <row r="386">
          <cell r="B386" t="str">
            <v>Petrol Lamps</v>
          </cell>
        </row>
        <row r="387">
          <cell r="B387" t="str">
            <v>PH (Phenol Red) Reagent</v>
          </cell>
        </row>
        <row r="388">
          <cell r="B388" t="str">
            <v>PH Meter</v>
          </cell>
        </row>
        <row r="389">
          <cell r="B389" t="str">
            <v>PH Roll</v>
          </cell>
        </row>
        <row r="390">
          <cell r="B390" t="str">
            <v>Phosphate LR Reagent</v>
          </cell>
        </row>
        <row r="391">
          <cell r="B391" t="str">
            <v>Photometer 7100</v>
          </cell>
        </row>
        <row r="392">
          <cell r="B392" t="str">
            <v>Physical chimical analysis</v>
          </cell>
        </row>
        <row r="393">
          <cell r="B393" t="str">
            <v>Physico chemical compact lab analys</v>
          </cell>
        </row>
        <row r="394">
          <cell r="B394" t="str">
            <v>Pick Up heavy duty suspension</v>
          </cell>
        </row>
        <row r="395">
          <cell r="B395" t="str">
            <v>Plastic Apron</v>
          </cell>
        </row>
        <row r="396">
          <cell r="B396" t="str">
            <v>Plastic jerrycan 5l for dil chlorin</v>
          </cell>
        </row>
        <row r="397">
          <cell r="B397" t="str">
            <v>Plastic sheeting roll</v>
          </cell>
        </row>
        <row r="398">
          <cell r="B398" t="str">
            <v>Plastic Spoon 15gr</v>
          </cell>
        </row>
        <row r="399">
          <cell r="B399" t="str">
            <v>Plastic zips,bag 100 units</v>
          </cell>
        </row>
        <row r="400">
          <cell r="B400" t="str">
            <v>Plomb</v>
          </cell>
        </row>
        <row r="401">
          <cell r="B401" t="str">
            <v>Plumpy Nut</v>
          </cell>
        </row>
        <row r="402">
          <cell r="B402" t="str">
            <v>Point d' Eclair</v>
          </cell>
        </row>
        <row r="403">
          <cell r="B403" t="str">
            <v>Polycol</v>
          </cell>
        </row>
        <row r="404">
          <cell r="B404" t="str">
            <v>Pool Tester PH &amp; Chlorine</v>
          </cell>
        </row>
        <row r="405">
          <cell r="B405" t="str">
            <v>Portable conductimeter 315I</v>
          </cell>
        </row>
        <row r="406">
          <cell r="B406" t="str">
            <v>Portable Diesel generator 5KVA,400V</v>
          </cell>
        </row>
        <row r="407">
          <cell r="B407" t="str">
            <v>Portable Diesel generator 7.5KVA</v>
          </cell>
        </row>
        <row r="408">
          <cell r="B408" t="str">
            <v>Portable Diesel generator10KVA,400V</v>
          </cell>
        </row>
        <row r="409">
          <cell r="B409" t="str">
            <v>Power Adaptor for Laptop</v>
          </cell>
        </row>
        <row r="410">
          <cell r="B410" t="str">
            <v>Power Adaptor for Laptop</v>
          </cell>
        </row>
        <row r="411">
          <cell r="B411" t="str">
            <v>Power cable  adaptator DELL  505</v>
          </cell>
        </row>
        <row r="412">
          <cell r="B412" t="str">
            <v>Power cable ATX for PC</v>
          </cell>
        </row>
        <row r="413">
          <cell r="B413" t="str">
            <v>Power cable for GM300</v>
          </cell>
        </row>
        <row r="414">
          <cell r="B414" t="str">
            <v>Power cable for GM340</v>
          </cell>
        </row>
        <row r="415">
          <cell r="B415" t="str">
            <v>Power Cable for Laptop</v>
          </cell>
        </row>
        <row r="416">
          <cell r="B416" t="str">
            <v>PR3 coated ridge stand 450mm</v>
          </cell>
        </row>
        <row r="417">
          <cell r="B417" t="str">
            <v>Printer</v>
          </cell>
        </row>
        <row r="418">
          <cell r="B418" t="str">
            <v>Printer Canon IP 4200 +4 Catridges</v>
          </cell>
        </row>
        <row r="419">
          <cell r="B419" t="str">
            <v>Procom magnetic antenna with cable</v>
          </cell>
        </row>
        <row r="420">
          <cell r="B420" t="str">
            <v>Programming kit for GM340</v>
          </cell>
        </row>
        <row r="421">
          <cell r="B421" t="str">
            <v>Programming kit for GP300/GM300</v>
          </cell>
        </row>
        <row r="422">
          <cell r="B422" t="str">
            <v>Programming kit for GP340</v>
          </cell>
        </row>
        <row r="423">
          <cell r="B423" t="str">
            <v>Programming kit for GR500</v>
          </cell>
        </row>
        <row r="424">
          <cell r="B424" t="str">
            <v>Programming kit for Yeasu Relay</v>
          </cell>
        </row>
        <row r="425">
          <cell r="B425" t="str">
            <v>Programming Kit GP340/GM340</v>
          </cell>
        </row>
        <row r="426">
          <cell r="B426" t="str">
            <v>Protection &amp; Profession - ICRC</v>
          </cell>
        </row>
        <row r="427">
          <cell r="B427" t="str">
            <v>Protection cover for IC F30LT</v>
          </cell>
        </row>
        <row r="428">
          <cell r="B428" t="str">
            <v>Protection for Human Rights - ICRC</v>
          </cell>
        </row>
        <row r="429">
          <cell r="B429" t="str">
            <v>Radio + Antenna + Battery GP340</v>
          </cell>
        </row>
        <row r="430">
          <cell r="B430" t="str">
            <v>Radio Equipment Repair</v>
          </cell>
        </row>
        <row r="431">
          <cell r="B431" t="str">
            <v>Radio Handset - Motorola GP340</v>
          </cell>
        </row>
        <row r="432">
          <cell r="B432" t="str">
            <v>Radio Handset Motorola GP300</v>
          </cell>
        </row>
        <row r="433">
          <cell r="B433" t="str">
            <v>Radio Icom M700 Pro</v>
          </cell>
        </row>
        <row r="434">
          <cell r="B434" t="str">
            <v>Radio Motorola GM340</v>
          </cell>
        </row>
        <row r="435">
          <cell r="B435" t="str">
            <v>Radioactivity</v>
          </cell>
        </row>
        <row r="436">
          <cell r="B436" t="str">
            <v>Rainwater harvesting - ITP</v>
          </cell>
        </row>
        <row r="437">
          <cell r="B437" t="str">
            <v>Re-lease order</v>
          </cell>
        </row>
        <row r="438">
          <cell r="B438" t="str">
            <v>Recharg E-coli Wat Analysis (300UN)</v>
          </cell>
        </row>
        <row r="439">
          <cell r="B439" t="str">
            <v>Rechargeable battery</v>
          </cell>
        </row>
        <row r="440">
          <cell r="B440" t="str">
            <v>Refugee health - TALC</v>
          </cell>
        </row>
        <row r="441">
          <cell r="B441" t="str">
            <v>Regenerating agriculture-Earthscan</v>
          </cell>
        </row>
        <row r="442">
          <cell r="B442" t="str">
            <v>Registration book - SFC dry</v>
          </cell>
        </row>
        <row r="443">
          <cell r="B443" t="str">
            <v>Registration book TFC</v>
          </cell>
        </row>
        <row r="444">
          <cell r="B444" t="str">
            <v>Repair for Laptop</v>
          </cell>
        </row>
        <row r="445">
          <cell r="B445" t="str">
            <v>Repeater VHF Yeasu</v>
          </cell>
        </row>
        <row r="446">
          <cell r="B446" t="str">
            <v>Resomal 420g</v>
          </cell>
        </row>
        <row r="447">
          <cell r="B447" t="str">
            <v>Resomal 84g</v>
          </cell>
        </row>
        <row r="448">
          <cell r="B448" t="str">
            <v>Road Transport</v>
          </cell>
        </row>
        <row r="449">
          <cell r="B449" t="str">
            <v>Rock drill oil mineral (30KG)</v>
          </cell>
        </row>
        <row r="450">
          <cell r="B450" t="str">
            <v>Roof rack with steps</v>
          </cell>
        </row>
        <row r="451">
          <cell r="B451" t="str">
            <v>Roof rack with steps Toyota</v>
          </cell>
        </row>
        <row r="452">
          <cell r="B452" t="str">
            <v>Rubber hall 24 x10 meter</v>
          </cell>
        </row>
        <row r="453">
          <cell r="B453" t="str">
            <v>Rucksacks</v>
          </cell>
        </row>
        <row r="454">
          <cell r="B454" t="str">
            <v>Salter Scale 100 kg</v>
          </cell>
        </row>
        <row r="455">
          <cell r="B455" t="str">
            <v>Salter Scale 25kg + 4 weighing bags</v>
          </cell>
        </row>
        <row r="456">
          <cell r="B456" t="str">
            <v>Salter Scale 50 kg + 1 weighing bag</v>
          </cell>
        </row>
        <row r="457">
          <cell r="B457" t="str">
            <v>Sat telephone kit MINI M TT 3060A</v>
          </cell>
        </row>
        <row r="458">
          <cell r="B458" t="str">
            <v>Scanner, photocopier,printer</v>
          </cell>
        </row>
        <row r="459">
          <cell r="B459" t="str">
            <v>Scotch rolls ACF (box of 36 rolls)</v>
          </cell>
        </row>
        <row r="460">
          <cell r="B460" t="str">
            <v>Screen &amp; keyboard cleaner</v>
          </cell>
        </row>
        <row r="461">
          <cell r="B461" t="str">
            <v>Sea Transport</v>
          </cell>
        </row>
        <row r="462">
          <cell r="B462" t="str">
            <v>Solar energy lamp</v>
          </cell>
        </row>
        <row r="463">
          <cell r="B463" t="str">
            <v>Spanner 36"</v>
          </cell>
        </row>
        <row r="464">
          <cell r="B464" t="str">
            <v>Spare parts car 2x4</v>
          </cell>
        </row>
        <row r="465">
          <cell r="B465" t="str">
            <v>Spare parts drilling materials</v>
          </cell>
        </row>
        <row r="466">
          <cell r="B466" t="str">
            <v>Spare parts drilling materials</v>
          </cell>
        </row>
        <row r="467">
          <cell r="B467" t="str">
            <v>Spare parts drilling materials</v>
          </cell>
        </row>
        <row r="468">
          <cell r="B468" t="str">
            <v>Spare parts drilling materials</v>
          </cell>
        </row>
        <row r="469">
          <cell r="B469" t="str">
            <v>Spare parts drilling materials</v>
          </cell>
        </row>
        <row r="470">
          <cell r="B470" t="str">
            <v>Spare parts drilling materials</v>
          </cell>
        </row>
        <row r="471">
          <cell r="B471" t="str">
            <v>Spare parts drilling materials</v>
          </cell>
        </row>
        <row r="472">
          <cell r="B472" t="str">
            <v>Spare parts drilling materials</v>
          </cell>
        </row>
        <row r="473">
          <cell r="B473" t="str">
            <v>Spare parts drilling materials</v>
          </cell>
        </row>
        <row r="474">
          <cell r="B474" t="str">
            <v>Spare parts drilling materials</v>
          </cell>
        </row>
        <row r="475">
          <cell r="B475" t="str">
            <v>Spare parts drilling materials</v>
          </cell>
        </row>
        <row r="476">
          <cell r="B476" t="str">
            <v>Spare parts drilling materials</v>
          </cell>
        </row>
        <row r="477">
          <cell r="B477" t="str">
            <v>Spare parts drilling materials</v>
          </cell>
        </row>
        <row r="478">
          <cell r="B478" t="str">
            <v>Spare parts drilling materials</v>
          </cell>
        </row>
        <row r="479">
          <cell r="B479" t="str">
            <v>Spare Parts Ford</v>
          </cell>
        </row>
        <row r="480">
          <cell r="B480" t="str">
            <v>Spare parts generators</v>
          </cell>
        </row>
        <row r="481">
          <cell r="B481" t="str">
            <v>Spare parts motorcycle</v>
          </cell>
        </row>
        <row r="482">
          <cell r="B482" t="str">
            <v>Spare parts motorcycle</v>
          </cell>
        </row>
        <row r="483">
          <cell r="B483" t="str">
            <v>Spare Parts Toyota</v>
          </cell>
        </row>
        <row r="484">
          <cell r="B484" t="str">
            <v>Spare Parts VHF</v>
          </cell>
        </row>
        <row r="485">
          <cell r="B485" t="str">
            <v>Spare parts, Radio HF</v>
          </cell>
        </row>
        <row r="486">
          <cell r="B486" t="str">
            <v>Spiralled hose + set coup. 3" 75 mm</v>
          </cell>
        </row>
        <row r="487">
          <cell r="B487" t="str">
            <v>Spiralled hose+ set coupling 2" SP6</v>
          </cell>
        </row>
        <row r="488">
          <cell r="B488" t="str">
            <v>Step-up battery charging device</v>
          </cell>
        </row>
        <row r="489">
          <cell r="B489" t="str">
            <v>Sticker "No Arm on Board"</v>
          </cell>
        </row>
        <row r="490">
          <cell r="B490" t="str">
            <v>Sticker ACF Big Size 70x35cm</v>
          </cell>
        </row>
        <row r="491">
          <cell r="B491" t="str">
            <v>Sticker ACF Medium Size 19,5x39cm</v>
          </cell>
        </row>
        <row r="492">
          <cell r="B492" t="str">
            <v>Sticker ACF Network Big size</v>
          </cell>
        </row>
        <row r="493">
          <cell r="B493" t="str">
            <v>Sticker ACF Network Medium size</v>
          </cell>
        </row>
        <row r="494">
          <cell r="B494" t="str">
            <v>Sticker ACF Network Small size</v>
          </cell>
        </row>
        <row r="495">
          <cell r="B495" t="str">
            <v>Sticker ACF Small Size 13,5x27cm</v>
          </cell>
        </row>
        <row r="496">
          <cell r="B496" t="str">
            <v>Stock card</v>
          </cell>
        </row>
        <row r="497">
          <cell r="B497" t="str">
            <v>Sulphate Reagent</v>
          </cell>
        </row>
        <row r="498">
          <cell r="B498" t="str">
            <v>Supplementary medicine (médicament)</v>
          </cell>
        </row>
        <row r="499">
          <cell r="B499" t="str">
            <v>Supplementary Plumpy</v>
          </cell>
        </row>
        <row r="500">
          <cell r="B500" t="str">
            <v>Supplementary Porridge 450 (SP 450)</v>
          </cell>
        </row>
        <row r="501">
          <cell r="B501" t="str">
            <v>Sy Half Coup.2"ND50 grooved to 50mm</v>
          </cell>
        </row>
        <row r="502">
          <cell r="B502" t="str">
            <v>Sy. Half Coup.3"ND80 grooved to75mm</v>
          </cell>
        </row>
        <row r="503">
          <cell r="B503" t="str">
            <v>Sym 1/2 coupling reducer coupling</v>
          </cell>
        </row>
        <row r="504">
          <cell r="B504" t="str">
            <v>Sym Half Coup. 3"ND80 without lock</v>
          </cell>
        </row>
        <row r="505">
          <cell r="B505" t="str">
            <v>Sym Half coupl. 2"ND50mm male witho</v>
          </cell>
        </row>
        <row r="506">
          <cell r="B506" t="str">
            <v>Sym half coupling 3"ND80 plug+chain</v>
          </cell>
        </row>
        <row r="507">
          <cell r="B507" t="str">
            <v>Symm half coupling 2" ND50 fem+lock</v>
          </cell>
        </row>
        <row r="508">
          <cell r="B508" t="str">
            <v>Symm half coupling 2"ND50 male+lock</v>
          </cell>
        </row>
        <row r="509">
          <cell r="B509" t="str">
            <v>Symm half coupling 2"ND50 plug with</v>
          </cell>
        </row>
        <row r="510">
          <cell r="B510" t="str">
            <v>Symm Half coupling 3"ND80 male+lock</v>
          </cell>
        </row>
        <row r="511">
          <cell r="B511" t="str">
            <v>Syringe 10 ml</v>
          </cell>
        </row>
        <row r="512">
          <cell r="B512" t="str">
            <v>Syringe 5 ml</v>
          </cell>
        </row>
        <row r="513">
          <cell r="B513" t="str">
            <v>Talbot tap 3/4"  without elbow</v>
          </cell>
        </row>
        <row r="514">
          <cell r="B514" t="str">
            <v>Talbot tap 3/4" ND20  with elbow</v>
          </cell>
        </row>
        <row r="515">
          <cell r="B515" t="str">
            <v>TANK STEELS</v>
          </cell>
        </row>
        <row r="516">
          <cell r="B516" t="str">
            <v>Tank w. 2m3 for tpt flex. 2" hose</v>
          </cell>
        </row>
        <row r="517">
          <cell r="B517" t="str">
            <v>Tank w. 5m3 for transport flex. 2"</v>
          </cell>
        </row>
        <row r="518">
          <cell r="B518" t="str">
            <v>Tank water 10m3 onion shaped flexib</v>
          </cell>
        </row>
        <row r="519">
          <cell r="B519" t="str">
            <v>Tank water 20 m3 flexible</v>
          </cell>
        </row>
        <row r="520">
          <cell r="B520" t="str">
            <v>Tank water 2m3 flexible</v>
          </cell>
        </row>
        <row r="521">
          <cell r="B521" t="str">
            <v>Tank water 5m3 flexible</v>
          </cell>
        </row>
        <row r="522">
          <cell r="B522" t="str">
            <v>Tank, water 10m3 flexible</v>
          </cell>
        </row>
        <row r="523">
          <cell r="B523" t="str">
            <v>Tank,water,30m3,onion shaped</v>
          </cell>
        </row>
        <row r="524">
          <cell r="B524" t="str">
            <v>Tee Shirt ACF</v>
          </cell>
        </row>
        <row r="525">
          <cell r="B525" t="str">
            <v>Teneur En Eau</v>
          </cell>
        </row>
        <row r="526">
          <cell r="B526" t="str">
            <v>teneur en polyméres de triglycéride</v>
          </cell>
        </row>
        <row r="527">
          <cell r="B527" t="str">
            <v>Test Aflatoxine, Aflacard B1R10c20t</v>
          </cell>
        </row>
        <row r="528">
          <cell r="B528" t="str">
            <v>Test Tube Rack</v>
          </cell>
        </row>
        <row r="529">
          <cell r="B529" t="str">
            <v>Therapeutic Milk F-100 Low Osmolari</v>
          </cell>
        </row>
        <row r="530">
          <cell r="B530" t="str">
            <v>Therapeutic Milk F-75</v>
          </cell>
        </row>
        <row r="531">
          <cell r="B531" t="str">
            <v>Thur. H-A 100-200V electric adapter</v>
          </cell>
        </row>
        <row r="532">
          <cell r="B532" t="str">
            <v>Thur. H-A 12V cigar lighter adapter</v>
          </cell>
        </row>
        <row r="533">
          <cell r="B533" t="str">
            <v>Thur. H-A Fixed Docking Unit 2500</v>
          </cell>
        </row>
        <row r="534">
          <cell r="B534" t="str">
            <v>Thur. H-A Sattrans external antenna</v>
          </cell>
        </row>
        <row r="535">
          <cell r="B535" t="str">
            <v>Thur.SO-2510 100-240V elec. adapter</v>
          </cell>
        </row>
        <row r="536">
          <cell r="B536" t="str">
            <v>Thur.SO-2510 12V cigar lighter adap</v>
          </cell>
        </row>
        <row r="537">
          <cell r="B537" t="str">
            <v>Thur.SO-2510 Fixed Dock. Unit 3500</v>
          </cell>
        </row>
        <row r="538">
          <cell r="B538" t="str">
            <v>Thur.SO-2510 Satt. external antenna</v>
          </cell>
        </row>
        <row r="539">
          <cell r="B539" t="str">
            <v>Thuraya Hugues-Ascom battery</v>
          </cell>
        </row>
        <row r="540">
          <cell r="B540" t="str">
            <v>Thuraya SO-2510 battery heavy duty</v>
          </cell>
        </row>
        <row r="541">
          <cell r="B541" t="str">
            <v>Thuraya SO-2510 sat phone kit</v>
          </cell>
        </row>
        <row r="542">
          <cell r="B542" t="str">
            <v>Toasmeter CN 410</v>
          </cell>
        </row>
        <row r="543">
          <cell r="B543" t="str">
            <v>Toner E30 for photocopier</v>
          </cell>
        </row>
        <row r="544">
          <cell r="B544" t="str">
            <v>Toner for photocopier</v>
          </cell>
        </row>
        <row r="545">
          <cell r="B545" t="str">
            <v>Tools kit for Radio HF</v>
          </cell>
        </row>
        <row r="546">
          <cell r="B546" t="str">
            <v>Toyota catalogue and manual</v>
          </cell>
        </row>
        <row r="547">
          <cell r="B547" t="str">
            <v>Toyota Corolla Sedan</v>
          </cell>
        </row>
        <row r="548">
          <cell r="B548" t="str">
            <v>Toyota Hardtop 13 seaters</v>
          </cell>
        </row>
        <row r="549">
          <cell r="B549" t="str">
            <v>Toyota Hardtop 6 seaters</v>
          </cell>
        </row>
        <row r="550">
          <cell r="B550" t="str">
            <v>Toyota HP 5 Doors &amp;10 seaters</v>
          </cell>
        </row>
        <row r="551">
          <cell r="B551" t="str">
            <v>Training for health personnels-MSF</v>
          </cell>
        </row>
        <row r="552">
          <cell r="B552" t="str">
            <v>Transceiver 9780 Front control</v>
          </cell>
        </row>
        <row r="553">
          <cell r="B553" t="str">
            <v>Transportable bladder 1000L</v>
          </cell>
        </row>
        <row r="554">
          <cell r="B554" t="str">
            <v>Transportable bladder 2000L</v>
          </cell>
        </row>
        <row r="555">
          <cell r="B555" t="str">
            <v>Transportable Bladder 5000L</v>
          </cell>
        </row>
        <row r="556">
          <cell r="B556" t="str">
            <v>Treading tool (1/2"-3" male&amp; female</v>
          </cell>
        </row>
        <row r="557">
          <cell r="B557" t="str">
            <v>Treatment kit</v>
          </cell>
        </row>
        <row r="558">
          <cell r="B558" t="str">
            <v>TRUCK</v>
          </cell>
        </row>
        <row r="559">
          <cell r="B559" t="str">
            <v>Truck spare Parts</v>
          </cell>
        </row>
        <row r="560">
          <cell r="B560" t="str">
            <v>Turbidity Tubs</v>
          </cell>
        </row>
        <row r="561">
          <cell r="B561" t="str">
            <v>Two years spare parts A kit Corolla</v>
          </cell>
        </row>
        <row r="562">
          <cell r="B562" t="str">
            <v>Two years spare parts kit 10 seats</v>
          </cell>
        </row>
        <row r="563">
          <cell r="B563" t="str">
            <v>Type 1 microbiologic analysis</v>
          </cell>
        </row>
        <row r="564">
          <cell r="B564" t="str">
            <v>Type 2 microbiologic analysis</v>
          </cell>
        </row>
        <row r="565">
          <cell r="B565" t="str">
            <v>Type 3 microbiologic analysis</v>
          </cell>
        </row>
        <row r="566">
          <cell r="B566" t="str">
            <v>Videoprojector Sony</v>
          </cell>
        </row>
        <row r="567">
          <cell r="B567" t="str">
            <v>Vitamine &amp; Mineral Complex</v>
          </cell>
        </row>
        <row r="568">
          <cell r="B568" t="str">
            <v>W. tank 5m3 tpt catch tightner hook</v>
          </cell>
        </row>
        <row r="569">
          <cell r="B569" t="str">
            <v>w.tank 5m3 tpt catch tightner hook</v>
          </cell>
        </row>
        <row r="570">
          <cell r="B570" t="str">
            <v>Wat. ta. 2m3 tpt catch tightner+hoo</v>
          </cell>
        </row>
        <row r="571">
          <cell r="B571" t="str">
            <v>Water Analysis Kit Del Agua</v>
          </cell>
        </row>
        <row r="572">
          <cell r="B572" t="str">
            <v>Water filtering candle</v>
          </cell>
        </row>
        <row r="573">
          <cell r="B573" t="str">
            <v>Water level electrod &amp; control box</v>
          </cell>
        </row>
        <row r="574">
          <cell r="B574" t="str">
            <v>Water t. 2m3 pronal repair kit</v>
          </cell>
        </row>
        <row r="575">
          <cell r="B575" t="str">
            <v>Water tank 5m3 pronal repair kit</v>
          </cell>
        </row>
        <row r="576">
          <cell r="B576" t="str">
            <v>Water tank flexible repair kit</v>
          </cell>
        </row>
        <row r="577">
          <cell r="B577" t="str">
            <v>Waterman Basic Tool Box</v>
          </cell>
        </row>
        <row r="578">
          <cell r="B578" t="str">
            <v>Waterproof resine connector</v>
          </cell>
        </row>
        <row r="579">
          <cell r="B579" t="str">
            <v>Weighing bag for salter scale</v>
          </cell>
        </row>
        <row r="580">
          <cell r="B580" t="str">
            <v>Weighing Scale</v>
          </cell>
        </row>
        <row r="581">
          <cell r="B581" t="str">
            <v>Wooden measuring board + 2 GIS</v>
          </cell>
        </row>
        <row r="582">
          <cell r="B582" t="str">
            <v>YAMAHA AG 100</v>
          </cell>
        </row>
        <row r="583">
          <cell r="B583" t="str">
            <v>YAMAHA AG200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Parametres"/>
      <sheetName val="Radios &amp; géné achats "/>
      <sheetName val="Radios &amp; géné Running  costs"/>
      <sheetName val="fINANCEMENT RADIOS"/>
      <sheetName val="Feuil5"/>
      <sheetName val="Telephones Achats"/>
      <sheetName val="Téléphones comm &amp; rc"/>
      <sheetName val="Suivi  R costs &amp; frais de comm"/>
    </sheetNames>
    <sheetDataSet>
      <sheetData sheetId="0" refreshError="1"/>
      <sheetData sheetId="1" refreshError="1">
        <row r="4">
          <cell r="V4" t="str">
            <v>ACH</v>
          </cell>
        </row>
        <row r="5">
          <cell r="V5" t="str">
            <v>LOC</v>
          </cell>
        </row>
        <row r="6">
          <cell r="V6" t="str">
            <v>RC</v>
          </cell>
        </row>
        <row r="7">
          <cell r="V7" t="str">
            <v>COMM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RM GRANT CODING MASTER"/>
      <sheetName val="#REF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Month parameters"/>
      <sheetName val="Ex-employee Register"/>
      <sheetName val="Ex-Contract Data"/>
      <sheetName val="Employee Register"/>
      <sheetName val="Contract Data"/>
      <sheetName val="salary datas"/>
      <sheetName val="variable data"/>
      <sheetName val="O.T FollowUp"/>
      <sheetName val="Salary advance"/>
      <sheetName val="Loan FollowUp"/>
      <sheetName val="Tax accountancy"/>
      <sheetName val="salaries accountancy"/>
      <sheetName val="Career Management"/>
      <sheetName val="Statistics"/>
      <sheetName val="Statistics Global"/>
    </sheetNames>
    <sheetDataSet>
      <sheetData sheetId="0"/>
      <sheetData sheetId="1"/>
      <sheetData sheetId="2"/>
      <sheetData sheetId="3"/>
      <sheetData sheetId="4">
        <row r="7">
          <cell r="A7" t="str">
            <v>BD001</v>
          </cell>
          <cell r="B7" t="str">
            <v>Nikhil</v>
          </cell>
          <cell r="C7" t="str">
            <v>D'COSTA</v>
          </cell>
          <cell r="D7" t="str">
            <v>Liaison Manager</v>
          </cell>
          <cell r="E7" t="str">
            <v>Management</v>
          </cell>
          <cell r="F7" t="str">
            <v>DHAKA</v>
          </cell>
          <cell r="G7">
            <v>39630</v>
          </cell>
          <cell r="H7">
            <v>41274</v>
          </cell>
          <cell r="I7">
            <v>4.3369863013698629</v>
          </cell>
          <cell r="K7" t="str">
            <v>B.A</v>
          </cell>
          <cell r="L7" t="str">
            <v>YES</v>
          </cell>
          <cell r="N7" t="str">
            <v>male</v>
          </cell>
          <cell r="O7" t="str">
            <v>Late Anthony D'COSTA</v>
          </cell>
          <cell r="P7" t="str">
            <v>Maria GOMES</v>
          </cell>
          <cell r="Q7" t="str">
            <v>married</v>
          </cell>
          <cell r="S7">
            <v>2</v>
          </cell>
          <cell r="T7">
            <v>21100</v>
          </cell>
          <cell r="U7" t="str">
            <v>Pabna</v>
          </cell>
          <cell r="V7">
            <v>55.049315068493151</v>
          </cell>
          <cell r="W7" t="str">
            <v>116 Monipuripara (1st Floor ) ,Tejgoan</v>
          </cell>
          <cell r="X7" t="str">
            <v>Farmgate</v>
          </cell>
          <cell r="Y7">
            <v>1015</v>
          </cell>
          <cell r="Z7" t="str">
            <v>TEJGOAN</v>
          </cell>
          <cell r="AA7" t="str">
            <v>DHAKA</v>
          </cell>
          <cell r="AB7" t="str">
            <v xml:space="preserve"> </v>
          </cell>
          <cell r="AC7" t="str">
            <v>01711-139429</v>
          </cell>
          <cell r="AD7" t="str">
            <v>Peter D'COSTAZ</v>
          </cell>
          <cell r="AE7" t="str">
            <v>British council, DHAKA</v>
          </cell>
          <cell r="AF7">
            <v>1714046323</v>
          </cell>
          <cell r="AG7" t="str">
            <v>Sister Renu D'COSTA</v>
          </cell>
          <cell r="AH7" t="str">
            <v>Maria Alox, Abadgate, Dhaka</v>
          </cell>
          <cell r="AI7">
            <v>8115704</v>
          </cell>
          <cell r="AJ7" t="str">
            <v>CHRISTIAN</v>
          </cell>
        </row>
        <row r="8">
          <cell r="A8" t="str">
            <v>BD004</v>
          </cell>
          <cell r="B8" t="str">
            <v>Ibrahim</v>
          </cell>
          <cell r="C8" t="str">
            <v>KHALIL</v>
          </cell>
          <cell r="D8" t="str">
            <v>Cleaner</v>
          </cell>
          <cell r="E8" t="str">
            <v>H.R</v>
          </cell>
          <cell r="F8" t="str">
            <v>DHAKA</v>
          </cell>
          <cell r="G8">
            <v>39630</v>
          </cell>
          <cell r="H8">
            <v>41274</v>
          </cell>
          <cell r="I8">
            <v>4.3369863013698629</v>
          </cell>
          <cell r="K8" t="str">
            <v>CLASS VIII pass</v>
          </cell>
          <cell r="L8" t="str">
            <v>NO</v>
          </cell>
          <cell r="N8" t="str">
            <v>male</v>
          </cell>
          <cell r="O8" t="str">
            <v>Abdul JALIL</v>
          </cell>
          <cell r="P8" t="str">
            <v>Golapi BEGUM</v>
          </cell>
          <cell r="Q8" t="str">
            <v>married</v>
          </cell>
          <cell r="S8">
            <v>3</v>
          </cell>
          <cell r="T8">
            <v>26665</v>
          </cell>
          <cell r="U8" t="str">
            <v>Jamalpure</v>
          </cell>
          <cell r="V8">
            <v>39.802739726027397</v>
          </cell>
          <cell r="W8" t="str">
            <v>House # GP- cha - 46</v>
          </cell>
          <cell r="X8" t="str">
            <v>North Badda</v>
          </cell>
          <cell r="Y8" t="str">
            <v xml:space="preserve"> </v>
          </cell>
          <cell r="Z8" t="str">
            <v>BADDA</v>
          </cell>
          <cell r="AA8" t="str">
            <v>DHAKA</v>
          </cell>
          <cell r="AB8" t="str">
            <v xml:space="preserve"> 01915594332</v>
          </cell>
          <cell r="AC8" t="str">
            <v>0172-9326284</v>
          </cell>
          <cell r="AD8" t="str">
            <v>Mrs. Romana BEGAM</v>
          </cell>
          <cell r="AE8" t="str">
            <v>House # GP- cha - 46, Uttar Badda, Dhaka</v>
          </cell>
          <cell r="AF8" t="str">
            <v xml:space="preserve"> 01915594332</v>
          </cell>
          <cell r="AG8" t="str">
            <v>Rubel</v>
          </cell>
          <cell r="AH8" t="str">
            <v>House # GP- cha - 46, Uttar Badda, Dhaka</v>
          </cell>
          <cell r="AI8" t="str">
            <v>01914357813</v>
          </cell>
          <cell r="AJ8" t="str">
            <v>MUSLIM</v>
          </cell>
        </row>
        <row r="9">
          <cell r="A9" t="str">
            <v>BD006</v>
          </cell>
          <cell r="B9" t="str">
            <v>Edward</v>
          </cell>
          <cell r="C9" t="str">
            <v>HALDER</v>
          </cell>
          <cell r="D9" t="str">
            <v xml:space="preserve">Deputy Country Administrator -Finances  </v>
          </cell>
          <cell r="E9" t="str">
            <v>Administration</v>
          </cell>
          <cell r="F9" t="str">
            <v>DHAKA</v>
          </cell>
          <cell r="G9">
            <v>39630</v>
          </cell>
          <cell r="H9">
            <v>41274</v>
          </cell>
          <cell r="I9">
            <v>4.3369863013698629</v>
          </cell>
          <cell r="K9" t="str">
            <v>MBA in Finance</v>
          </cell>
          <cell r="L9" t="str">
            <v>YES</v>
          </cell>
          <cell r="M9" t="str">
            <v>076-114-6004/Contra-06</v>
          </cell>
          <cell r="N9" t="str">
            <v>male</v>
          </cell>
          <cell r="O9" t="str">
            <v>Amol Ch. HALDER</v>
          </cell>
          <cell r="P9" t="str">
            <v>Reva HALDER</v>
          </cell>
          <cell r="Q9" t="str">
            <v>married</v>
          </cell>
          <cell r="S9">
            <v>2</v>
          </cell>
          <cell r="T9">
            <v>26715</v>
          </cell>
          <cell r="U9" t="str">
            <v>Dhaka</v>
          </cell>
          <cell r="V9">
            <v>39.665753424657531</v>
          </cell>
          <cell r="W9" t="str">
            <v>137/12, B-8 Prinagong Housing</v>
          </cell>
          <cell r="X9" t="str">
            <v>Mirpur-1</v>
          </cell>
          <cell r="Y9">
            <v>1216</v>
          </cell>
          <cell r="Z9" t="str">
            <v>MIRPUR</v>
          </cell>
          <cell r="AA9" t="str">
            <v>DHAKA</v>
          </cell>
          <cell r="AB9" t="str">
            <v>01726427679</v>
          </cell>
          <cell r="AC9" t="str">
            <v xml:space="preserve"> </v>
          </cell>
          <cell r="AD9" t="str">
            <v>Chitra Janet HALDER</v>
          </cell>
          <cell r="AE9" t="str">
            <v>Tdh- Netharland, House#670, Road#32(old) 11(new), Dhanmondi</v>
          </cell>
          <cell r="AF9" t="str">
            <v>8130999</v>
          </cell>
          <cell r="AJ9" t="str">
            <v>CHRISTIAN</v>
          </cell>
        </row>
        <row r="10">
          <cell r="A10" t="str">
            <v>BD009</v>
          </cell>
          <cell r="B10" t="str">
            <v>Abdul Mannan</v>
          </cell>
          <cell r="C10" t="str">
            <v>Sarker</v>
          </cell>
          <cell r="D10" t="str">
            <v>Accountant</v>
          </cell>
          <cell r="E10" t="str">
            <v>Administration</v>
          </cell>
          <cell r="F10" t="str">
            <v>DHAKA</v>
          </cell>
          <cell r="G10">
            <v>39734</v>
          </cell>
          <cell r="H10">
            <v>41274</v>
          </cell>
          <cell r="I10">
            <v>4.0520547945205481</v>
          </cell>
          <cell r="K10" t="str">
            <v>M.Com in Accounting</v>
          </cell>
          <cell r="L10" t="str">
            <v>YES</v>
          </cell>
          <cell r="N10" t="str">
            <v>male</v>
          </cell>
          <cell r="O10" t="str">
            <v>Gosimuddin Munshi</v>
          </cell>
          <cell r="P10" t="str">
            <v>Somiran Nesa</v>
          </cell>
          <cell r="Q10" t="str">
            <v>married</v>
          </cell>
          <cell r="S10">
            <v>3</v>
          </cell>
          <cell r="T10">
            <v>25966</v>
          </cell>
          <cell r="U10" t="str">
            <v>Thahurgoan</v>
          </cell>
          <cell r="V10">
            <v>41.717808219178082</v>
          </cell>
          <cell r="X10" t="str">
            <v>Kumar Pur</v>
          </cell>
          <cell r="Z10" t="str">
            <v>BHULLIBAZAR</v>
          </cell>
          <cell r="AA10" t="str">
            <v>THAKURGAON</v>
          </cell>
          <cell r="AB10" t="str">
            <v>0581-61460</v>
          </cell>
          <cell r="AC10" t="str">
            <v>01915-860498</v>
          </cell>
          <cell r="AD10" t="str">
            <v>Salim Reza</v>
          </cell>
          <cell r="AE10" t="str">
            <v>Middle Badda- Dhaka</v>
          </cell>
          <cell r="AF10" t="str">
            <v>01914127489</v>
          </cell>
          <cell r="AG10" t="str">
            <v>Jesminara</v>
          </cell>
          <cell r="AH10" t="str">
            <v>Thakurgoan</v>
          </cell>
          <cell r="AI10" t="str">
            <v>01919448713</v>
          </cell>
          <cell r="AJ10" t="str">
            <v>MUSLIM</v>
          </cell>
        </row>
        <row r="11">
          <cell r="A11" t="str">
            <v>BD012</v>
          </cell>
          <cell r="B11" t="str">
            <v>Shanta</v>
          </cell>
          <cell r="C11" t="str">
            <v>Beagum</v>
          </cell>
          <cell r="D11" t="str">
            <v>Cleaner</v>
          </cell>
          <cell r="E11" t="str">
            <v>H.R</v>
          </cell>
          <cell r="F11" t="str">
            <v>DHAKA</v>
          </cell>
          <cell r="G11">
            <v>39747</v>
          </cell>
          <cell r="H11">
            <v>41274</v>
          </cell>
          <cell r="I11">
            <v>4.0164383561643833</v>
          </cell>
          <cell r="K11" t="str">
            <v>CLASS VIII pass</v>
          </cell>
          <cell r="L11" t="str">
            <v>NO</v>
          </cell>
          <cell r="N11" t="str">
            <v>female</v>
          </cell>
          <cell r="O11" t="str">
            <v>Late Abdul Mojit Chaudhury</v>
          </cell>
          <cell r="P11" t="str">
            <v>Mrs Nargis Chaudury</v>
          </cell>
          <cell r="Q11" t="str">
            <v>married</v>
          </cell>
          <cell r="S11">
            <v>1</v>
          </cell>
          <cell r="T11">
            <v>28484</v>
          </cell>
          <cell r="U11" t="str">
            <v>Mohakhali</v>
          </cell>
          <cell r="V11">
            <v>34.819178082191783</v>
          </cell>
          <cell r="W11" t="str">
            <v>G.P. Ga-79</v>
          </cell>
          <cell r="X11" t="str">
            <v>Mohakhali Hazaribari</v>
          </cell>
          <cell r="Y11">
            <v>1212</v>
          </cell>
          <cell r="Z11" t="str">
            <v>DHAKA</v>
          </cell>
          <cell r="AA11" t="str">
            <v>DHAKA</v>
          </cell>
          <cell r="AC11" t="str">
            <v>01712910219</v>
          </cell>
          <cell r="AD11" t="str">
            <v>Md. Kayum</v>
          </cell>
          <cell r="AE11" t="str">
            <v>G.P. Ga-77/6 Mohakhali Hapari Bari Gulshan, Dhaka 1212</v>
          </cell>
          <cell r="AF11" t="str">
            <v>01712106973</v>
          </cell>
          <cell r="AG11" t="str">
            <v>Mehdi Hassan MOI</v>
          </cell>
          <cell r="AH11" t="str">
            <v>Mohakhali Wairlais Gate School Road, GP CHA-11, Gulshan, Dhaka</v>
          </cell>
          <cell r="AI11" t="str">
            <v>01715179901</v>
          </cell>
          <cell r="AJ11" t="str">
            <v>MUSLIM</v>
          </cell>
        </row>
        <row r="12">
          <cell r="A12" t="str">
            <v>BD061</v>
          </cell>
          <cell r="B12" t="str">
            <v>Sagar</v>
          </cell>
          <cell r="C12" t="str">
            <v>Datta</v>
          </cell>
          <cell r="D12" t="str">
            <v>HR Manager- Social &amp; Monitoring</v>
          </cell>
          <cell r="E12" t="str">
            <v>H.R</v>
          </cell>
          <cell r="F12" t="str">
            <v>DHAKA</v>
          </cell>
          <cell r="G12">
            <v>39945</v>
          </cell>
          <cell r="H12">
            <v>41274</v>
          </cell>
          <cell r="I12">
            <v>3.473972602739726</v>
          </cell>
          <cell r="K12" t="str">
            <v>MBA in Marketing, HRM</v>
          </cell>
          <cell r="L12" t="str">
            <v>YES</v>
          </cell>
          <cell r="N12" t="str">
            <v>male</v>
          </cell>
          <cell r="O12" t="str">
            <v>Nimai Chad Datta</v>
          </cell>
          <cell r="P12" t="str">
            <v>Joya Datta</v>
          </cell>
          <cell r="Q12" t="str">
            <v>married</v>
          </cell>
          <cell r="S12">
            <v>1</v>
          </cell>
          <cell r="T12">
            <v>28856</v>
          </cell>
          <cell r="U12" t="str">
            <v>Narayangonj</v>
          </cell>
          <cell r="V12">
            <v>33.799999999999997</v>
          </cell>
          <cell r="W12" t="str">
            <v>265/A, B.K. Road, Nitaigonj, Narayangonj</v>
          </cell>
          <cell r="X12" t="str">
            <v>Nitaigonj</v>
          </cell>
          <cell r="Y12">
            <v>1400</v>
          </cell>
          <cell r="Z12" t="str">
            <v>Narayangonj</v>
          </cell>
          <cell r="AA12" t="str">
            <v>Narayangonj</v>
          </cell>
          <cell r="AC12" t="str">
            <v>01716666326</v>
          </cell>
          <cell r="AD12" t="str">
            <v>Nimai Chad Datta</v>
          </cell>
          <cell r="AE12" t="str">
            <v>265/A, B.K. Road, Nitaigonj, Narayangonj</v>
          </cell>
          <cell r="AF12" t="str">
            <v>01727655692</v>
          </cell>
          <cell r="AG12" t="str">
            <v>Adv.Mrinal Kanti Datta</v>
          </cell>
          <cell r="AH12" t="str">
            <v>265/A, B.K. Road, Nitaigonj, Narayangonj</v>
          </cell>
          <cell r="AI12" t="str">
            <v>01715384404</v>
          </cell>
          <cell r="AJ12" t="str">
            <v>HINDU</v>
          </cell>
        </row>
        <row r="13">
          <cell r="A13" t="str">
            <v>BD064</v>
          </cell>
          <cell r="B13" t="str">
            <v>Krishna</v>
          </cell>
          <cell r="C13" t="str">
            <v>Rani  Chakrabarty</v>
          </cell>
          <cell r="D13" t="str">
            <v>HR Officer</v>
          </cell>
          <cell r="E13" t="str">
            <v>H.R</v>
          </cell>
          <cell r="F13" t="str">
            <v>DHAKA</v>
          </cell>
          <cell r="G13">
            <v>40195</v>
          </cell>
          <cell r="H13">
            <v>41274</v>
          </cell>
          <cell r="I13">
            <v>2.7890410958904108</v>
          </cell>
          <cell r="K13" t="str">
            <v>M.A in English Literature</v>
          </cell>
          <cell r="L13" t="str">
            <v>YES</v>
          </cell>
          <cell r="M13" t="str">
            <v>074-116-2963/S-6</v>
          </cell>
          <cell r="N13" t="str">
            <v>female</v>
          </cell>
          <cell r="O13" t="str">
            <v>Bablu Chakrabarty</v>
          </cell>
          <cell r="P13" t="str">
            <v>Mallika Chakrabarty</v>
          </cell>
          <cell r="Q13" t="str">
            <v>married</v>
          </cell>
          <cell r="S13">
            <v>0</v>
          </cell>
          <cell r="T13">
            <v>29832</v>
          </cell>
          <cell r="U13" t="str">
            <v>Faridpur</v>
          </cell>
          <cell r="V13">
            <v>31.126027397260273</v>
          </cell>
          <cell r="W13" t="str">
            <v>Vill-Aruakandi, Post- Jahapur, Thana- Madhukhali, District-Faridpur</v>
          </cell>
          <cell r="X13" t="str">
            <v>Aruakandi</v>
          </cell>
          <cell r="Y13">
            <v>7850</v>
          </cell>
          <cell r="Z13" t="str">
            <v>Madhukhali,</v>
          </cell>
          <cell r="AA13" t="str">
            <v>Faridpur</v>
          </cell>
          <cell r="AC13">
            <v>1670340957</v>
          </cell>
          <cell r="AD13" t="str">
            <v>Bablu Chakrabarty</v>
          </cell>
          <cell r="AE13" t="str">
            <v>Vill-Aruakandi, Post- Jahapur, Thana- Madhukhali, District-Faridpur</v>
          </cell>
          <cell r="AF13" t="str">
            <v>01731136783</v>
          </cell>
          <cell r="AG13" t="str">
            <v>Poritosh Chakrabarty</v>
          </cell>
          <cell r="AH13" t="str">
            <v>Vill-Aruakandi, Post- Jahapur, Thana- Madhukhali, District-Faridpur</v>
          </cell>
          <cell r="AI13" t="str">
            <v>01713548233</v>
          </cell>
          <cell r="AJ13" t="str">
            <v>HINDU</v>
          </cell>
        </row>
        <row r="14">
          <cell r="A14" t="str">
            <v>CO001</v>
          </cell>
          <cell r="B14" t="str">
            <v xml:space="preserve">Golam Mohammed Khairul </v>
          </cell>
          <cell r="C14" t="str">
            <v xml:space="preserve">Anam </v>
          </cell>
          <cell r="D14" t="str">
            <v>Deputy Logistics Coordinator</v>
          </cell>
          <cell r="E14" t="str">
            <v>Logistics</v>
          </cell>
          <cell r="F14" t="str">
            <v>DHAKA</v>
          </cell>
          <cell r="G14">
            <v>39783</v>
          </cell>
          <cell r="H14">
            <v>41274</v>
          </cell>
          <cell r="I14">
            <v>3.9178082191780823</v>
          </cell>
          <cell r="K14" t="str">
            <v>M.Com in Management</v>
          </cell>
          <cell r="L14" t="str">
            <v>YES</v>
          </cell>
          <cell r="M14" t="str">
            <v>076-117-1971</v>
          </cell>
          <cell r="N14" t="str">
            <v>male</v>
          </cell>
          <cell r="O14" t="str">
            <v xml:space="preserve">Md Golam Sarwar </v>
          </cell>
          <cell r="P14" t="str">
            <v xml:space="preserve">Rokeya Begum </v>
          </cell>
          <cell r="Q14" t="str">
            <v xml:space="preserve">married </v>
          </cell>
          <cell r="S14">
            <v>1</v>
          </cell>
          <cell r="T14">
            <v>26748</v>
          </cell>
          <cell r="U14" t="str">
            <v xml:space="preserve">Dhaka </v>
          </cell>
          <cell r="V14">
            <v>39.575342465753423</v>
          </cell>
          <cell r="W14" t="str">
            <v>35/32, D I T Plot ,Gandaria ,Dhaka -1204</v>
          </cell>
          <cell r="X14" t="str">
            <v xml:space="preserve">Gandaria </v>
          </cell>
          <cell r="Y14">
            <v>1204</v>
          </cell>
          <cell r="Z14" t="str">
            <v xml:space="preserve">Shyampur </v>
          </cell>
          <cell r="AA14" t="str">
            <v>Dhaka</v>
          </cell>
          <cell r="AC14" t="str">
            <v>01715954636</v>
          </cell>
          <cell r="AD14" t="str">
            <v xml:space="preserve">Md Khairul Islam Fuad </v>
          </cell>
          <cell r="AE14" t="str">
            <v>35/32, D I T Plot ,Gandaria ,Dhaka -1204</v>
          </cell>
          <cell r="AF14" t="str">
            <v>01815457441</v>
          </cell>
          <cell r="AG14" t="str">
            <v xml:space="preserve">Afroza Ashraf Sany </v>
          </cell>
          <cell r="AH14" t="str">
            <v>35/32, D I T Plot ,Gandaria ,Dhaka -1204</v>
          </cell>
          <cell r="AI14" t="str">
            <v>01915538666</v>
          </cell>
          <cell r="AJ14" t="str">
            <v>MUSLIM</v>
          </cell>
        </row>
        <row r="15">
          <cell r="A15" t="str">
            <v>BD070</v>
          </cell>
          <cell r="B15" t="str">
            <v>Md. Jahangir</v>
          </cell>
          <cell r="C15" t="str">
            <v>Alam</v>
          </cell>
          <cell r="D15" t="str">
            <v>Driver</v>
          </cell>
          <cell r="E15" t="str">
            <v>Logistics</v>
          </cell>
          <cell r="F15" t="str">
            <v>DHAKA</v>
          </cell>
          <cell r="G15">
            <v>40391</v>
          </cell>
          <cell r="H15">
            <v>41274</v>
          </cell>
          <cell r="I15">
            <v>2.2520547945205478</v>
          </cell>
          <cell r="K15" t="str">
            <v>CLASS VIII pass</v>
          </cell>
          <cell r="L15" t="str">
            <v>NO</v>
          </cell>
          <cell r="N15" t="str">
            <v>male</v>
          </cell>
          <cell r="O15" t="str">
            <v>Md. Nurul Islam Howlader</v>
          </cell>
          <cell r="P15" t="str">
            <v>Sokina Khatun</v>
          </cell>
          <cell r="Q15" t="str">
            <v>married</v>
          </cell>
          <cell r="S15">
            <v>2</v>
          </cell>
          <cell r="T15">
            <v>25851</v>
          </cell>
          <cell r="U15" t="str">
            <v>Lakshmipur</v>
          </cell>
          <cell r="V15">
            <v>42.032876712328765</v>
          </cell>
          <cell r="W15" t="str">
            <v xml:space="preserve">G.P. GHA 157, Hazari Bari, Mohakhali, Dhaka </v>
          </cell>
          <cell r="X15" t="str">
            <v xml:space="preserve">Mohakhali </v>
          </cell>
          <cell r="Y15">
            <v>1215</v>
          </cell>
          <cell r="Z15" t="str">
            <v xml:space="preserve">Mohakhali </v>
          </cell>
          <cell r="AA15" t="str">
            <v>Dhaka</v>
          </cell>
          <cell r="AC15" t="str">
            <v>01716481764</v>
          </cell>
          <cell r="AD15" t="str">
            <v>Nur Nahar (Pakhi)</v>
          </cell>
          <cell r="AE15" t="str">
            <v>South Bancha Nagar, Lakshmipur</v>
          </cell>
          <cell r="AF15" t="str">
            <v>01554323101</v>
          </cell>
          <cell r="AJ15" t="str">
            <v>MUSLIM</v>
          </cell>
        </row>
        <row r="16">
          <cell r="A16" t="str">
            <v>BD071</v>
          </cell>
          <cell r="B16" t="str">
            <v xml:space="preserve">Pabon Louis </v>
          </cell>
          <cell r="C16" t="str">
            <v>D'COSTA</v>
          </cell>
          <cell r="D16" t="str">
            <v>Driver</v>
          </cell>
          <cell r="E16" t="str">
            <v>Logistics</v>
          </cell>
          <cell r="F16" t="str">
            <v>DHAKA</v>
          </cell>
          <cell r="G16">
            <v>40391</v>
          </cell>
          <cell r="H16">
            <v>41274</v>
          </cell>
          <cell r="I16">
            <v>2.2520547945205478</v>
          </cell>
          <cell r="K16" t="str">
            <v>CLASS VII pass</v>
          </cell>
          <cell r="L16" t="str">
            <v>NO</v>
          </cell>
          <cell r="N16" t="str">
            <v>male</v>
          </cell>
          <cell r="O16" t="str">
            <v>Late Mr. Joakim D'Costa</v>
          </cell>
          <cell r="P16" t="str">
            <v>Joshna D'Costa</v>
          </cell>
          <cell r="Q16" t="str">
            <v>married</v>
          </cell>
          <cell r="R16" t="str">
            <v>Emily D'Costa</v>
          </cell>
          <cell r="S16">
            <v>3</v>
          </cell>
          <cell r="T16">
            <v>26132</v>
          </cell>
          <cell r="U16" t="str">
            <v>Pabna</v>
          </cell>
          <cell r="V16">
            <v>41.263013698630139</v>
          </cell>
          <cell r="W16" t="str">
            <v xml:space="preserve">G.P.K.A-34, Jagonnathpur, Baridhara, Dhaka, Dhaka </v>
          </cell>
          <cell r="X16" t="str">
            <v>Baridhara</v>
          </cell>
          <cell r="Y16">
            <v>1212</v>
          </cell>
          <cell r="Z16" t="str">
            <v>Baridhara</v>
          </cell>
          <cell r="AA16" t="str">
            <v>Dhaka</v>
          </cell>
          <cell r="AC16">
            <v>1712573138</v>
          </cell>
          <cell r="AD16" t="str">
            <v>Emily D'Costa</v>
          </cell>
          <cell r="AE16" t="str">
            <v>Mathurapur, Pabna</v>
          </cell>
          <cell r="AF16" t="str">
            <v>01721-555277</v>
          </cell>
          <cell r="AJ16" t="str">
            <v>CHRISTIAN</v>
          </cell>
        </row>
        <row r="17">
          <cell r="A17" t="str">
            <v>BD072</v>
          </cell>
          <cell r="B17" t="str">
            <v xml:space="preserve">Sultan </v>
          </cell>
          <cell r="C17" t="str">
            <v>Ahmed</v>
          </cell>
          <cell r="D17" t="str">
            <v>Driver</v>
          </cell>
          <cell r="E17" t="str">
            <v>Logistics</v>
          </cell>
          <cell r="F17" t="str">
            <v>DHAKA</v>
          </cell>
          <cell r="G17">
            <v>40391</v>
          </cell>
          <cell r="H17">
            <v>41274</v>
          </cell>
          <cell r="I17">
            <v>2.2520547945205478</v>
          </cell>
          <cell r="K17" t="str">
            <v>CLASS X pass</v>
          </cell>
          <cell r="L17" t="str">
            <v>NO</v>
          </cell>
          <cell r="N17" t="str">
            <v>male</v>
          </cell>
          <cell r="O17" t="str">
            <v>Late Charag Ali</v>
          </cell>
          <cell r="P17" t="str">
            <v>Late Asia Bibi</v>
          </cell>
          <cell r="Q17" t="str">
            <v>married</v>
          </cell>
          <cell r="S17">
            <v>4</v>
          </cell>
          <cell r="T17">
            <v>19665</v>
          </cell>
          <cell r="U17" t="str">
            <v>Narayangonj</v>
          </cell>
          <cell r="V17">
            <v>58.980821917808221</v>
          </cell>
          <cell r="W17" t="str">
            <v>263/2, Dream House, Bhasantek, Dhaka Cantt. Dhaka</v>
          </cell>
          <cell r="X17" t="str">
            <v>Dhaka Cantt</v>
          </cell>
          <cell r="Y17">
            <v>1206</v>
          </cell>
          <cell r="Z17" t="str">
            <v>Dhaka Cantt</v>
          </cell>
          <cell r="AA17" t="str">
            <v>Dhaka</v>
          </cell>
          <cell r="AC17" t="str">
            <v>01715958946</v>
          </cell>
          <cell r="AD17" t="str">
            <v>Rokeya Begum</v>
          </cell>
          <cell r="AE17" t="str">
            <v>Fatulla, Narayangonj</v>
          </cell>
          <cell r="AF17" t="str">
            <v>01914876520</v>
          </cell>
          <cell r="AJ17" t="str">
            <v>MUSLIM</v>
          </cell>
        </row>
        <row r="18">
          <cell r="A18" t="str">
            <v>BD073</v>
          </cell>
          <cell r="B18" t="str">
            <v>Amor</v>
          </cell>
          <cell r="C18" t="str">
            <v>D'COSTA</v>
          </cell>
          <cell r="D18" t="str">
            <v>Driver</v>
          </cell>
          <cell r="E18" t="str">
            <v>Logistics</v>
          </cell>
          <cell r="F18" t="str">
            <v>DHAKA</v>
          </cell>
          <cell r="G18">
            <v>40398</v>
          </cell>
          <cell r="H18">
            <v>41274</v>
          </cell>
          <cell r="I18">
            <v>2.2328767123287672</v>
          </cell>
          <cell r="K18" t="str">
            <v>CLASS VIII pass</v>
          </cell>
          <cell r="L18" t="str">
            <v>NO</v>
          </cell>
          <cell r="N18" t="str">
            <v>male</v>
          </cell>
          <cell r="O18" t="str">
            <v>Late John D'Costa</v>
          </cell>
          <cell r="P18" t="str">
            <v>Late Snickdha D'Costa</v>
          </cell>
          <cell r="Q18" t="str">
            <v>married</v>
          </cell>
          <cell r="R18" t="str">
            <v>Sheela D'Costa</v>
          </cell>
          <cell r="S18">
            <v>2</v>
          </cell>
          <cell r="T18">
            <v>21357</v>
          </cell>
          <cell r="U18" t="str">
            <v>Pabna</v>
          </cell>
          <cell r="V18">
            <v>54.345205479452055</v>
          </cell>
          <cell r="W18" t="str">
            <v>Lautia, Mothura Pur Bazar, Chatmohur, Pabna.</v>
          </cell>
          <cell r="X18" t="str">
            <v>Chatmohur</v>
          </cell>
          <cell r="Y18">
            <v>6630</v>
          </cell>
          <cell r="Z18" t="str">
            <v>Chatmohur</v>
          </cell>
          <cell r="AA18" t="str">
            <v xml:space="preserve"> Pabna</v>
          </cell>
          <cell r="AC18" t="str">
            <v>01712306034</v>
          </cell>
          <cell r="AD18" t="str">
            <v>Mrs. Sheela D'Costa</v>
          </cell>
          <cell r="AE18" t="str">
            <v>Lautia, Mothura Pur Bazar, Chatmohur, Pabna.</v>
          </cell>
          <cell r="AF18" t="str">
            <v>01916442055</v>
          </cell>
          <cell r="AJ18" t="str">
            <v>CHRISTIAN</v>
          </cell>
        </row>
        <row r="19">
          <cell r="A19" t="str">
            <v>BD074</v>
          </cell>
          <cell r="B19" t="str">
            <v>Tapan</v>
          </cell>
          <cell r="C19" t="str">
            <v>Kumar Chakraborty</v>
          </cell>
          <cell r="D19" t="str">
            <v xml:space="preserve">Deputy Food Security Coordinator </v>
          </cell>
          <cell r="E19" t="str">
            <v>Food Security</v>
          </cell>
          <cell r="F19" t="str">
            <v>DHAKA</v>
          </cell>
          <cell r="G19">
            <v>40422</v>
          </cell>
          <cell r="H19">
            <v>41274</v>
          </cell>
          <cell r="I19">
            <v>2.1671232876712327</v>
          </cell>
          <cell r="K19" t="str">
            <v xml:space="preserve">MBA in Marketing &amp; B.Sc.(Agr.) </v>
          </cell>
          <cell r="L19" t="str">
            <v>YES</v>
          </cell>
          <cell r="M19" t="str">
            <v>395-107-9678</v>
          </cell>
          <cell r="N19" t="str">
            <v>male</v>
          </cell>
          <cell r="O19" t="str">
            <v>Late Bijoy Kumar Chakraborty</v>
          </cell>
          <cell r="P19" t="str">
            <v>Amio Chakraborty</v>
          </cell>
          <cell r="Q19" t="str">
            <v>married</v>
          </cell>
          <cell r="R19" t="str">
            <v>Shukla Chakraborty</v>
          </cell>
          <cell r="S19">
            <v>1</v>
          </cell>
          <cell r="T19">
            <v>24653</v>
          </cell>
          <cell r="U19" t="str">
            <v>Chittagong</v>
          </cell>
          <cell r="V19">
            <v>45.315068493150683</v>
          </cell>
          <cell r="W19" t="str">
            <v>537, Tribini, Moushumi R/A, 30 D.C Road, west Bakolia, Chowakbazar, Chandgao, Chittagong</v>
          </cell>
          <cell r="X19" t="str">
            <v>west Bakolia</v>
          </cell>
          <cell r="Y19">
            <v>4000</v>
          </cell>
          <cell r="Z19" t="str">
            <v>Chandgao</v>
          </cell>
          <cell r="AA19" t="str">
            <v>Chittagong</v>
          </cell>
          <cell r="AC19" t="str">
            <v>01712524924</v>
          </cell>
          <cell r="AD19" t="str">
            <v>Shukla Chakraborty</v>
          </cell>
          <cell r="AE19" t="str">
            <v>537, Tribini, Moushumi R/A, 30 D.C Road, west Bakolia, Chowakbazar, Chandgao, Chittagong</v>
          </cell>
          <cell r="AF19" t="str">
            <v>01717588754</v>
          </cell>
          <cell r="AG19" t="str">
            <v>Anhruth Chakroborty ( Litu)</v>
          </cell>
          <cell r="AH19" t="str">
            <v>537, Tribini, Moushumi R/A, 30 D.C Road, west Bakolia, Chowakbazar, Chandgao, Chittagong</v>
          </cell>
          <cell r="AI19">
            <v>1730052067</v>
          </cell>
          <cell r="AJ19" t="str">
            <v>HINDU</v>
          </cell>
        </row>
        <row r="20">
          <cell r="A20" t="str">
            <v>BD075</v>
          </cell>
          <cell r="B20" t="str">
            <v xml:space="preserve">Ripon </v>
          </cell>
          <cell r="C20" t="str">
            <v>Miah</v>
          </cell>
          <cell r="D20" t="str">
            <v>Watchman</v>
          </cell>
          <cell r="E20" t="str">
            <v>Logistics</v>
          </cell>
          <cell r="F20" t="str">
            <v>DHAKA</v>
          </cell>
          <cell r="G20">
            <v>40454</v>
          </cell>
          <cell r="H20">
            <v>41274</v>
          </cell>
          <cell r="I20">
            <v>2.0794520547945203</v>
          </cell>
          <cell r="K20" t="str">
            <v>H.S.C</v>
          </cell>
          <cell r="L20" t="str">
            <v>NO</v>
          </cell>
          <cell r="N20" t="str">
            <v>male</v>
          </cell>
          <cell r="O20" t="str">
            <v>Balal Hossain</v>
          </cell>
          <cell r="P20" t="str">
            <v>Rani Bagum</v>
          </cell>
          <cell r="Q20" t="str">
            <v>married</v>
          </cell>
          <cell r="T20">
            <v>32509</v>
          </cell>
          <cell r="U20" t="str">
            <v>Birtara</v>
          </cell>
          <cell r="V20">
            <v>23.791780821917808</v>
          </cell>
          <cell r="W20" t="str">
            <v>Vill-Birtara, Thana- Dhan Bari, Dist-Tangail</v>
          </cell>
          <cell r="X20" t="str">
            <v>Tangail</v>
          </cell>
          <cell r="Z20" t="str">
            <v>Tangail</v>
          </cell>
          <cell r="AA20" t="str">
            <v>Tangail</v>
          </cell>
          <cell r="AC20" t="str">
            <v>01914952482</v>
          </cell>
          <cell r="AD20" t="str">
            <v>Md. Anwar Hossain</v>
          </cell>
          <cell r="AE20" t="str">
            <v>German Club, H-24, R-104, Gulshan-2</v>
          </cell>
          <cell r="AF20" t="str">
            <v>01924748033</v>
          </cell>
          <cell r="AJ20" t="str">
            <v>MUSLIM</v>
          </cell>
        </row>
        <row r="21">
          <cell r="A21" t="str">
            <v>BD079</v>
          </cell>
          <cell r="B21" t="str">
            <v>Harun</v>
          </cell>
          <cell r="C21" t="str">
            <v>R. Rashid</v>
          </cell>
          <cell r="D21" t="str">
            <v>Driver</v>
          </cell>
          <cell r="E21" t="str">
            <v>Logistics</v>
          </cell>
          <cell r="F21" t="str">
            <v>DHAKA</v>
          </cell>
          <cell r="G21">
            <v>40531</v>
          </cell>
          <cell r="H21">
            <v>41274</v>
          </cell>
          <cell r="I21">
            <v>1.8684931506849316</v>
          </cell>
          <cell r="K21" t="str">
            <v>CLASS VIII pass</v>
          </cell>
          <cell r="L21" t="str">
            <v>NO</v>
          </cell>
          <cell r="N21" t="str">
            <v>male</v>
          </cell>
          <cell r="O21" t="str">
            <v>MD. Mukhul Khan</v>
          </cell>
          <cell r="P21" t="str">
            <v>Mrs. Razia Bagam</v>
          </cell>
          <cell r="Q21" t="str">
            <v>married</v>
          </cell>
          <cell r="S21">
            <v>2</v>
          </cell>
          <cell r="T21">
            <v>27693</v>
          </cell>
          <cell r="U21" t="str">
            <v>Barishal</v>
          </cell>
          <cell r="V21">
            <v>36.986301369863014</v>
          </cell>
          <cell r="W21" t="str">
            <v>62/1, Rasulbagh, Mohakhali, Dhaka-1212.</v>
          </cell>
          <cell r="X21" t="str">
            <v>Mohakhali</v>
          </cell>
          <cell r="Y21">
            <v>1212</v>
          </cell>
          <cell r="Z21" t="str">
            <v>Mohakhali</v>
          </cell>
          <cell r="AA21" t="str">
            <v>Dhaka</v>
          </cell>
          <cell r="AJ21" t="str">
            <v>MUSLIM</v>
          </cell>
        </row>
        <row r="22">
          <cell r="A22" t="str">
            <v>BD081</v>
          </cell>
          <cell r="B22" t="str">
            <v xml:space="preserve">Hanif </v>
          </cell>
          <cell r="C22" t="str">
            <v>Mahammed</v>
          </cell>
          <cell r="D22" t="str">
            <v xml:space="preserve">Chief Accountant </v>
          </cell>
          <cell r="E22" t="str">
            <v>Administration</v>
          </cell>
          <cell r="F22" t="str">
            <v>DHAKA</v>
          </cell>
          <cell r="G22">
            <v>40734</v>
          </cell>
          <cell r="H22">
            <v>41455</v>
          </cell>
          <cell r="I22">
            <v>1.3123287671232877</v>
          </cell>
          <cell r="K22" t="str">
            <v>Masters in Accounting</v>
          </cell>
          <cell r="L22" t="str">
            <v>YES</v>
          </cell>
          <cell r="N22" t="str">
            <v>male</v>
          </cell>
          <cell r="O22" t="str">
            <v>Late. Md. Jamshed</v>
          </cell>
          <cell r="P22" t="str">
            <v>Hosneara Begum</v>
          </cell>
          <cell r="Q22" t="str">
            <v>married</v>
          </cell>
          <cell r="R22" t="str">
            <v>Rafeza Afrin</v>
          </cell>
          <cell r="S22">
            <v>2</v>
          </cell>
          <cell r="T22">
            <v>24412</v>
          </cell>
          <cell r="U22" t="str">
            <v>Chuadanga</v>
          </cell>
          <cell r="V22">
            <v>45.975342465753428</v>
          </cell>
          <cell r="W22" t="str">
            <v>Flat-502, 73/1, Central Road (4th Floor), Dhanmondi, Dhaka</v>
          </cell>
          <cell r="X22" t="str">
            <v>Dhanmondi</v>
          </cell>
          <cell r="Y22">
            <v>1205</v>
          </cell>
          <cell r="Z22" t="str">
            <v>Dhanmondi</v>
          </cell>
          <cell r="AA22" t="str">
            <v>Dhaka</v>
          </cell>
          <cell r="AB22" t="str">
            <v>02-8621089</v>
          </cell>
          <cell r="AC22" t="str">
            <v>01819258194</v>
          </cell>
          <cell r="AD22" t="str">
            <v>Hosneara Begum</v>
          </cell>
          <cell r="AE22" t="str">
            <v>Court Para, Chuandanga</v>
          </cell>
          <cell r="AF22" t="str">
            <v>01731839593</v>
          </cell>
          <cell r="AJ22" t="str">
            <v>MUSLIM</v>
          </cell>
        </row>
        <row r="23">
          <cell r="A23" t="str">
            <v>BD083</v>
          </cell>
          <cell r="B23" t="str">
            <v>Faheemah</v>
          </cell>
          <cell r="C23" t="str">
            <v>Nazmin</v>
          </cell>
          <cell r="D23" t="str">
            <v xml:space="preserve">Receiptionist/Admin Assist </v>
          </cell>
          <cell r="E23" t="str">
            <v>Administration</v>
          </cell>
          <cell r="F23" t="str">
            <v>DHAKA</v>
          </cell>
          <cell r="G23">
            <v>40836</v>
          </cell>
          <cell r="H23">
            <v>41201</v>
          </cell>
          <cell r="I23">
            <v>1.0328767123287672</v>
          </cell>
          <cell r="K23" t="str">
            <v>B.A</v>
          </cell>
          <cell r="L23" t="str">
            <v>NO</v>
          </cell>
          <cell r="N23" t="str">
            <v>female</v>
          </cell>
          <cell r="O23" t="str">
            <v>Md. Hashmat Ullah</v>
          </cell>
          <cell r="P23" t="str">
            <v>Rabeya Akter</v>
          </cell>
          <cell r="Q23" t="str">
            <v>married</v>
          </cell>
          <cell r="T23">
            <v>28856</v>
          </cell>
          <cell r="U23" t="str">
            <v>Dhaka</v>
          </cell>
          <cell r="V23">
            <v>33.799999999999997</v>
          </cell>
          <cell r="W23" t="str">
            <v>81/B/1, Bibir Bagicha, Gate-1, North Jatrabari, Dhaka-1204.</v>
          </cell>
          <cell r="X23" t="str">
            <v xml:space="preserve"> North Jatrabari</v>
          </cell>
          <cell r="Y23">
            <v>1204</v>
          </cell>
          <cell r="Z23" t="str">
            <v>North Jatrabari</v>
          </cell>
          <cell r="AA23" t="str">
            <v>Dhaka</v>
          </cell>
          <cell r="AJ23" t="str">
            <v>MUSLIM</v>
          </cell>
        </row>
        <row r="24">
          <cell r="A24" t="str">
            <v>BD084</v>
          </cell>
          <cell r="B24" t="str">
            <v>Samuel</v>
          </cell>
          <cell r="C24" t="str">
            <v>Drong</v>
          </cell>
          <cell r="D24" t="str">
            <v>Driver</v>
          </cell>
          <cell r="E24" t="str">
            <v>Logistics</v>
          </cell>
          <cell r="F24" t="str">
            <v>DHAKA</v>
          </cell>
          <cell r="G24">
            <v>40878</v>
          </cell>
          <cell r="H24">
            <v>41243</v>
          </cell>
          <cell r="I24">
            <v>0.9178082191780822</v>
          </cell>
          <cell r="K24" t="str">
            <v>X PASS</v>
          </cell>
          <cell r="L24" t="str">
            <v>NO</v>
          </cell>
          <cell r="N24" t="str">
            <v>male</v>
          </cell>
          <cell r="O24" t="str">
            <v>Rogendro Kama</v>
          </cell>
          <cell r="P24" t="str">
            <v>Puspolota Drong</v>
          </cell>
          <cell r="Q24" t="str">
            <v>married</v>
          </cell>
          <cell r="R24" t="str">
            <v>Helena Hagidok</v>
          </cell>
          <cell r="T24">
            <v>23402</v>
          </cell>
          <cell r="U24" t="str">
            <v>Mymensingh</v>
          </cell>
          <cell r="V24">
            <v>48.742465753424661</v>
          </cell>
          <cell r="W24" t="str">
            <v>Vill: Nagar Sontush, Post: Dhobaura, P.S: Dhobaura, Dist: Mymensingh.</v>
          </cell>
          <cell r="X24" t="str">
            <v>Dhobaura</v>
          </cell>
          <cell r="Z24" t="str">
            <v>Dhobaura</v>
          </cell>
          <cell r="AA24" t="str">
            <v>Mymensingh</v>
          </cell>
          <cell r="AC24" t="str">
            <v>01716231879</v>
          </cell>
          <cell r="AD24" t="str">
            <v>Helena Hagidok</v>
          </cell>
          <cell r="AE24" t="str">
            <v>G.P. Ka-29, South Shahjadpur, Gulshan-2, Dhaka-1212</v>
          </cell>
          <cell r="AF24" t="str">
            <v>01714-534706</v>
          </cell>
          <cell r="AJ24" t="str">
            <v>CHRISTIAN</v>
          </cell>
        </row>
        <row r="25">
          <cell r="A25" t="str">
            <v>BD085</v>
          </cell>
          <cell r="B25" t="str">
            <v>Nusrat</v>
          </cell>
          <cell r="C25" t="str">
            <v>Nigar</v>
          </cell>
          <cell r="D25" t="str">
            <v>H.R Coordinator</v>
          </cell>
          <cell r="E25" t="str">
            <v>H.R</v>
          </cell>
          <cell r="F25" t="str">
            <v>DHAKA</v>
          </cell>
          <cell r="G25">
            <v>40910</v>
          </cell>
          <cell r="H25">
            <v>41274</v>
          </cell>
          <cell r="I25">
            <v>0.83013698630136989</v>
          </cell>
          <cell r="K25" t="str">
            <v>M.B.A</v>
          </cell>
          <cell r="L25" t="str">
            <v>YES</v>
          </cell>
          <cell r="M25" t="str">
            <v>076-113-1701</v>
          </cell>
          <cell r="N25" t="str">
            <v>female</v>
          </cell>
          <cell r="O25" t="str">
            <v>Abu Jafar Muhammad Iqbal</v>
          </cell>
          <cell r="P25" t="str">
            <v>Begum Aftabunnesa</v>
          </cell>
          <cell r="Q25" t="str">
            <v>married</v>
          </cell>
          <cell r="R25" t="str">
            <v>Rumman Ferdous Sarkar</v>
          </cell>
          <cell r="S25">
            <v>1</v>
          </cell>
          <cell r="T25">
            <v>28900</v>
          </cell>
          <cell r="U25" t="str">
            <v>Dhaka</v>
          </cell>
          <cell r="V25">
            <v>33.679452054794524</v>
          </cell>
          <cell r="W25" t="str">
            <v>House-119/1, Road-9, Block-C, Niketon</v>
          </cell>
          <cell r="X25" t="str">
            <v>Gulshan-1</v>
          </cell>
          <cell r="Y25">
            <v>1212</v>
          </cell>
          <cell r="Z25" t="str">
            <v>Gulshan-1</v>
          </cell>
          <cell r="AA25" t="str">
            <v>Dhaka</v>
          </cell>
          <cell r="AB25" t="str">
            <v>00-88-02-8833320</v>
          </cell>
          <cell r="AC25" t="str">
            <v>00-88-01715023027</v>
          </cell>
          <cell r="AD25" t="str">
            <v>Abu Jafar Muhammad Iqbal</v>
          </cell>
          <cell r="AE25" t="str">
            <v>House-119/1, Road-9, Block-C, Niketon, Gulshan-1, Dhaka 1212</v>
          </cell>
          <cell r="AF25" t="str">
            <v>01715959110, 8833320</v>
          </cell>
          <cell r="AG25" t="str">
            <v>Begum Aftabunnesa</v>
          </cell>
          <cell r="AH25" t="str">
            <v>House-119/1, Road-9, Block-C, Niketon, Gulshan-1, Dhaka 1212</v>
          </cell>
          <cell r="AI25" t="str">
            <v>01718343589, 8833320</v>
          </cell>
          <cell r="AJ25" t="str">
            <v>MUSLIM</v>
          </cell>
        </row>
        <row r="26">
          <cell r="A26" t="str">
            <v>CoE010</v>
          </cell>
          <cell r="B26" t="str">
            <v xml:space="preserve">Iqbal </v>
          </cell>
          <cell r="C26" t="str">
            <v>Mahmood</v>
          </cell>
          <cell r="D26" t="str">
            <v>Deputy WASH Coordinator</v>
          </cell>
          <cell r="E26" t="str">
            <v>WASH</v>
          </cell>
          <cell r="F26" t="str">
            <v>DHAKA</v>
          </cell>
          <cell r="G26">
            <v>39979</v>
          </cell>
          <cell r="H26">
            <v>41274</v>
          </cell>
          <cell r="I26">
            <v>3.3808219178082193</v>
          </cell>
          <cell r="K26" t="str">
            <v>M.Sc, MBA</v>
          </cell>
          <cell r="L26" t="str">
            <v>YES</v>
          </cell>
          <cell r="N26" t="str">
            <v>male</v>
          </cell>
          <cell r="O26" t="str">
            <v>Late Abdur Rahim Bhuiyan</v>
          </cell>
          <cell r="P26" t="str">
            <v>Mrs. Monirun Nessa</v>
          </cell>
          <cell r="Q26" t="str">
            <v>married</v>
          </cell>
          <cell r="T26">
            <v>28385</v>
          </cell>
          <cell r="U26" t="str">
            <v>Narayangonj</v>
          </cell>
          <cell r="V26">
            <v>35.090410958904108</v>
          </cell>
          <cell r="W26" t="str">
            <v>House# 212, Road-18, Block-K, South Banasere, Khilgoan, Dhaka-1219</v>
          </cell>
          <cell r="X26" t="str">
            <v>Khilgoan,</v>
          </cell>
          <cell r="Y26">
            <v>1219</v>
          </cell>
          <cell r="Z26" t="str">
            <v>Khilgoan</v>
          </cell>
          <cell r="AA26" t="str">
            <v>Dhaka</v>
          </cell>
          <cell r="AC26" t="str">
            <v>01711320149</v>
          </cell>
          <cell r="AD26" t="str">
            <v>Talat Mahmud</v>
          </cell>
          <cell r="AE26" t="str">
            <v>House# 212, Road-18, Block-K, South Banasere, Khilgoan, Dhaka-1219</v>
          </cell>
          <cell r="AF26" t="str">
            <v>01913056662</v>
          </cell>
          <cell r="AG26" t="str">
            <v>Md. Salauddin</v>
          </cell>
          <cell r="AH26" t="str">
            <v>326, Gulbagh, Malibagh, Dhaka.</v>
          </cell>
          <cell r="AI26" t="str">
            <v>01911309265</v>
          </cell>
          <cell r="AJ26" t="str">
            <v>MUSLIM</v>
          </cell>
        </row>
        <row r="27">
          <cell r="A27" t="str">
            <v>BD087</v>
          </cell>
          <cell r="B27" t="str">
            <v xml:space="preserve">Nasima </v>
          </cell>
          <cell r="C27" t="str">
            <v>Akter</v>
          </cell>
          <cell r="D27" t="str">
            <v>HR Manager (Recruitment, Training &amp; Career)</v>
          </cell>
          <cell r="E27" t="str">
            <v>H.R</v>
          </cell>
          <cell r="F27" t="str">
            <v>DHAKA</v>
          </cell>
          <cell r="G27">
            <v>41001</v>
          </cell>
          <cell r="H27">
            <v>41364</v>
          </cell>
          <cell r="I27">
            <v>0.58082191780821912</v>
          </cell>
          <cell r="K27" t="str">
            <v>MBA in HRM</v>
          </cell>
          <cell r="L27" t="str">
            <v>YES</v>
          </cell>
          <cell r="M27">
            <v>766061270</v>
          </cell>
          <cell r="N27" t="str">
            <v>female</v>
          </cell>
          <cell r="O27" t="str">
            <v>Late. Abdul Aziz Mollah</v>
          </cell>
          <cell r="P27" t="str">
            <v>Jobeda Khatun</v>
          </cell>
          <cell r="Q27" t="str">
            <v>married</v>
          </cell>
          <cell r="R27" t="str">
            <v>Md. Aminul Islam</v>
          </cell>
          <cell r="S27">
            <v>2</v>
          </cell>
          <cell r="T27">
            <v>27240</v>
          </cell>
          <cell r="U27" t="str">
            <v>Patuakhali</v>
          </cell>
          <cell r="V27">
            <v>38.227397260273975</v>
          </cell>
          <cell r="W27" t="str">
            <v>Cha-67, North Badda, Dhaka-1212.</v>
          </cell>
          <cell r="X27" t="str">
            <v>North Badda</v>
          </cell>
          <cell r="Y27">
            <v>1212</v>
          </cell>
          <cell r="Z27" t="str">
            <v>North Badda</v>
          </cell>
          <cell r="AA27" t="str">
            <v>Dhaka</v>
          </cell>
          <cell r="AB27" t="str">
            <v>02-9889555</v>
          </cell>
          <cell r="AC27" t="str">
            <v>01719337799</v>
          </cell>
          <cell r="AD27" t="str">
            <v>Md. Aminul Islam</v>
          </cell>
          <cell r="AE27" t="str">
            <v>Cha-67, Uttar Badda, Dhaka</v>
          </cell>
          <cell r="AF27">
            <v>1552308266</v>
          </cell>
          <cell r="AG27" t="str">
            <v>Salima Begum</v>
          </cell>
          <cell r="AH27" t="str">
            <v>Cha-67, Uttar Badda, Dhaka</v>
          </cell>
          <cell r="AI27">
            <v>1823062013</v>
          </cell>
          <cell r="AJ27" t="str">
            <v>MUSLIM</v>
          </cell>
        </row>
        <row r="28">
          <cell r="A28" t="str">
            <v>BD088</v>
          </cell>
          <cell r="B28" t="str">
            <v xml:space="preserve">Shyamal </v>
          </cell>
          <cell r="C28" t="str">
            <v>D’Cruze</v>
          </cell>
          <cell r="D28" t="str">
            <v>Housekeeper</v>
          </cell>
          <cell r="E28" t="str">
            <v>H.R</v>
          </cell>
          <cell r="F28" t="str">
            <v>DHAKA</v>
          </cell>
          <cell r="G28">
            <v>41000</v>
          </cell>
          <cell r="H28">
            <v>41274</v>
          </cell>
          <cell r="I28">
            <v>0.58356164383561648</v>
          </cell>
          <cell r="L28" t="str">
            <v>NO</v>
          </cell>
          <cell r="N28" t="str">
            <v>male</v>
          </cell>
          <cell r="O28" t="str">
            <v>Late. Nicholas Cruze</v>
          </cell>
          <cell r="P28" t="str">
            <v>Late. Sisilia Rozario</v>
          </cell>
          <cell r="Q28" t="str">
            <v>married</v>
          </cell>
          <cell r="T28">
            <v>22164</v>
          </cell>
          <cell r="U28" t="str">
            <v xml:space="preserve">Dinajpur </v>
          </cell>
          <cell r="V28">
            <v>52.134246575342466</v>
          </cell>
          <cell r="W28" t="str">
            <v>Vill- Uttor Goshaipur, P.O- Rajbati, Kotoali, Dinajpur</v>
          </cell>
          <cell r="X28" t="str">
            <v>Uttor Goshaipur</v>
          </cell>
          <cell r="Z28" t="str">
            <v>Rajbati</v>
          </cell>
          <cell r="AA28" t="str">
            <v>Dinajpur</v>
          </cell>
          <cell r="AJ28" t="str">
            <v>CHRISTIAN</v>
          </cell>
        </row>
        <row r="29">
          <cell r="A29" t="str">
            <v>BD089</v>
          </cell>
          <cell r="B29" t="str">
            <v xml:space="preserve">Pejush Kanti </v>
          </cell>
          <cell r="C29" t="str">
            <v>Datta</v>
          </cell>
          <cell r="D29" t="str">
            <v>Deputy Head of Mission-Government Relations and Partnership.</v>
          </cell>
          <cell r="E29" t="str">
            <v>Management</v>
          </cell>
          <cell r="F29" t="str">
            <v>DHAKA</v>
          </cell>
          <cell r="G29">
            <v>41024</v>
          </cell>
          <cell r="H29">
            <v>41388</v>
          </cell>
          <cell r="I29">
            <v>0.51780821917808217</v>
          </cell>
          <cell r="L29" t="str">
            <v>YES</v>
          </cell>
          <cell r="N29" t="str">
            <v>male</v>
          </cell>
          <cell r="O29" t="str">
            <v>Late. Mohan Lal Datta</v>
          </cell>
          <cell r="P29" t="str">
            <v>Mina Rani Datta</v>
          </cell>
          <cell r="Q29" t="str">
            <v>married</v>
          </cell>
          <cell r="T29">
            <v>24442</v>
          </cell>
          <cell r="U29" t="str">
            <v>Tangail</v>
          </cell>
          <cell r="V29">
            <v>45.893150684931506</v>
          </cell>
          <cell r="W29" t="str">
            <v>House: 249 (5th Floor), Road: 7, Mohammadia Housing Ltd, Mohammadpur, Dhaka-1207.</v>
          </cell>
          <cell r="X29" t="str">
            <v>Mohammadpur</v>
          </cell>
          <cell r="Y29">
            <v>1207</v>
          </cell>
          <cell r="Z29" t="str">
            <v>Mohammadpur</v>
          </cell>
          <cell r="AA29" t="str">
            <v>Dhaka</v>
          </cell>
          <cell r="AJ29" t="str">
            <v>HINDU</v>
          </cell>
        </row>
        <row r="30">
          <cell r="A30" t="str">
            <v>BD090</v>
          </cell>
          <cell r="B30" t="str">
            <v xml:space="preserve">Ruma </v>
          </cell>
          <cell r="C30" t="str">
            <v>Khondaker</v>
          </cell>
          <cell r="D30" t="str">
            <v xml:space="preserve">Deputy CMN MHCP </v>
          </cell>
          <cell r="E30" t="str">
            <v xml:space="preserve">Nutrition </v>
          </cell>
          <cell r="F30" t="str">
            <v>DHAKA</v>
          </cell>
          <cell r="G30">
            <v>41022</v>
          </cell>
          <cell r="H30">
            <v>41385</v>
          </cell>
          <cell r="I30">
            <v>0.52328767123287667</v>
          </cell>
          <cell r="L30" t="str">
            <v>YES</v>
          </cell>
          <cell r="N30" t="str">
            <v>female</v>
          </cell>
          <cell r="O30" t="str">
            <v>Khondaker Munjur Ali</v>
          </cell>
          <cell r="P30" t="str">
            <v>Meria Khondaker</v>
          </cell>
          <cell r="Q30" t="str">
            <v>married</v>
          </cell>
          <cell r="T30">
            <v>28522</v>
          </cell>
          <cell r="U30" t="str">
            <v>Faridpur</v>
          </cell>
          <cell r="V30">
            <v>34.715068493150682</v>
          </cell>
          <cell r="W30" t="str">
            <v>Khoda Box Road, East Goalchamot, P.O.: Sree Angoan, P.S.: Kotowali, Faridpur</v>
          </cell>
          <cell r="X30" t="str">
            <v>Sree Angoan,</v>
          </cell>
          <cell r="Z30" t="str">
            <v>Sree Angoan,</v>
          </cell>
          <cell r="AA30" t="str">
            <v>Faridpur</v>
          </cell>
          <cell r="AJ30" t="str">
            <v>MUSLIM</v>
          </cell>
        </row>
        <row r="31">
          <cell r="A31" t="str">
            <v>BD091</v>
          </cell>
          <cell r="B31" t="str">
            <v xml:space="preserve">Sk. Abid </v>
          </cell>
          <cell r="C31" t="str">
            <v>Hossain</v>
          </cell>
          <cell r="D31" t="str">
            <v xml:space="preserve">Logistics Officer </v>
          </cell>
          <cell r="E31" t="str">
            <v>Logistics</v>
          </cell>
          <cell r="F31" t="str">
            <v>DHAKA</v>
          </cell>
          <cell r="G31">
            <v>41031</v>
          </cell>
          <cell r="H31">
            <v>41394</v>
          </cell>
          <cell r="I31">
            <v>0.49863013698630138</v>
          </cell>
          <cell r="L31" t="str">
            <v>YES</v>
          </cell>
          <cell r="N31" t="str">
            <v>male</v>
          </cell>
          <cell r="O31" t="str">
            <v>Sk. Emdadul Haque</v>
          </cell>
          <cell r="P31" t="str">
            <v>Roushanara Haque</v>
          </cell>
          <cell r="Q31" t="str">
            <v>married</v>
          </cell>
          <cell r="T31">
            <v>26325</v>
          </cell>
          <cell r="U31" t="str">
            <v>Satkhira</v>
          </cell>
          <cell r="V31">
            <v>40.734246575342468</v>
          </cell>
          <cell r="W31" t="str">
            <v xml:space="preserve">Village.: Labsha, Post.: Labsha, Thana.: Sadar, District: Satkhira. </v>
          </cell>
          <cell r="X31" t="str">
            <v>Labsha,</v>
          </cell>
          <cell r="Z31" t="str">
            <v>Satkhira Sadar</v>
          </cell>
          <cell r="AA31" t="str">
            <v xml:space="preserve">Satkhira </v>
          </cell>
          <cell r="AJ31" t="str">
            <v>MUSLIM</v>
          </cell>
        </row>
        <row r="32">
          <cell r="A32" t="str">
            <v>BD092</v>
          </cell>
          <cell r="B32" t="str">
            <v xml:space="preserve">Md. Shafiqul </v>
          </cell>
          <cell r="C32" t="str">
            <v>Islam</v>
          </cell>
          <cell r="D32" t="str">
            <v>Flying Administrator</v>
          </cell>
          <cell r="E32" t="str">
            <v>Administration</v>
          </cell>
          <cell r="F32" t="str">
            <v>DHAKA</v>
          </cell>
          <cell r="G32">
            <v>41042</v>
          </cell>
          <cell r="H32">
            <v>41406</v>
          </cell>
          <cell r="I32">
            <v>0.46849315068493153</v>
          </cell>
          <cell r="K32" t="str">
            <v>MBA in Finance &amp; Banking</v>
          </cell>
          <cell r="L32" t="str">
            <v>YES</v>
          </cell>
          <cell r="M32" t="str">
            <v>076-108-3971/cont-06, Dhaka</v>
          </cell>
          <cell r="N32" t="str">
            <v>male</v>
          </cell>
          <cell r="O32" t="str">
            <v>Late. Abdul Aziz Howlader</v>
          </cell>
          <cell r="P32" t="str">
            <v>Tahmina Begum</v>
          </cell>
          <cell r="Q32" t="str">
            <v>married</v>
          </cell>
          <cell r="R32" t="str">
            <v>Ms. Naila Afrin</v>
          </cell>
          <cell r="S32">
            <v>3</v>
          </cell>
          <cell r="T32">
            <v>25267</v>
          </cell>
          <cell r="U32" t="str">
            <v>Barisal</v>
          </cell>
          <cell r="V32">
            <v>43.632876712328766</v>
          </cell>
          <cell r="W32" t="str">
            <v>Vill &amp; P.O- Jhatibunia, Upazilla- Mirjagonj, Dist- Patuakhali, Bangladesh</v>
          </cell>
          <cell r="X32" t="str">
            <v>Jhatibunia</v>
          </cell>
          <cell r="Z32" t="str">
            <v>Mirjagonj,</v>
          </cell>
          <cell r="AA32" t="str">
            <v>Patuakhali</v>
          </cell>
          <cell r="AC32" t="str">
            <v>01770-182459</v>
          </cell>
          <cell r="AD32" t="str">
            <v>Md. Rafiqul Islam</v>
          </cell>
          <cell r="AE32" t="str">
            <v>House-301 (1st Floor), Road-01, Block-F, Basundhara Residential Area, Dhaka</v>
          </cell>
          <cell r="AF32">
            <v>1711529128</v>
          </cell>
          <cell r="AG32" t="str">
            <v>Md. Musfiqur Rahman</v>
          </cell>
          <cell r="AH32" t="str">
            <v>House- 75 B (2nd Floor), Malibagh Chowdhury Para, Dhaka</v>
          </cell>
          <cell r="AI32">
            <v>1714035351</v>
          </cell>
          <cell r="AJ32" t="str">
            <v>MUSLIM</v>
          </cell>
        </row>
        <row r="33">
          <cell r="A33" t="str">
            <v>BD093</v>
          </cell>
          <cell r="B33" t="str">
            <v>Farha</v>
          </cell>
          <cell r="C33" t="str">
            <v>Khan</v>
          </cell>
          <cell r="D33" t="str">
            <v xml:space="preserve">Reporting and Communication Manager </v>
          </cell>
          <cell r="E33" t="str">
            <v>Management</v>
          </cell>
          <cell r="F33" t="str">
            <v>DHAKA</v>
          </cell>
          <cell r="G33">
            <v>41044</v>
          </cell>
          <cell r="H33">
            <v>41408</v>
          </cell>
          <cell r="I33">
            <v>0.46301369863013697</v>
          </cell>
          <cell r="K33" t="str">
            <v>BBA</v>
          </cell>
          <cell r="L33" t="str">
            <v>YES</v>
          </cell>
          <cell r="N33" t="str">
            <v>female</v>
          </cell>
          <cell r="O33" t="str">
            <v>Taiful Islam Khan</v>
          </cell>
          <cell r="P33" t="str">
            <v>Meher Negar</v>
          </cell>
          <cell r="Q33" t="str">
            <v>single</v>
          </cell>
          <cell r="T33">
            <v>31710</v>
          </cell>
          <cell r="U33" t="str">
            <v>Dhaka</v>
          </cell>
          <cell r="V33">
            <v>25.980821917808218</v>
          </cell>
          <cell r="W33" t="str">
            <v>House-1, Road- 6, Sector- 5, Uttara Model Town, Dhaka-1230</v>
          </cell>
          <cell r="X33" t="str">
            <v>Uttara Model Town</v>
          </cell>
          <cell r="Y33">
            <v>1230</v>
          </cell>
          <cell r="Z33" t="str">
            <v>Uttara Model Town</v>
          </cell>
          <cell r="AA33" t="str">
            <v>Dhaka</v>
          </cell>
          <cell r="AC33">
            <v>1741008897</v>
          </cell>
          <cell r="AD33" t="str">
            <v>Meher Negar</v>
          </cell>
          <cell r="AE33" t="str">
            <v>House-1, Road- 6, Sector- 5, Uttara Model Town, Dhaka-1230</v>
          </cell>
          <cell r="AF33">
            <v>1712560630</v>
          </cell>
          <cell r="AG33" t="str">
            <v>Taiful Islam Khan</v>
          </cell>
          <cell r="AH33" t="str">
            <v>House-1, Road- 6, Sector- 5, Uttara Model Town, Dhaka-1230</v>
          </cell>
          <cell r="AI33">
            <v>1711549525</v>
          </cell>
          <cell r="AJ33" t="str">
            <v>MUSLIM</v>
          </cell>
        </row>
        <row r="34">
          <cell r="A34" t="str">
            <v>BD095</v>
          </cell>
          <cell r="B34" t="str">
            <v>Syed</v>
          </cell>
          <cell r="C34" t="str">
            <v>Nazmul Ahsan</v>
          </cell>
          <cell r="D34" t="str">
            <v>Flying Logistics Manager</v>
          </cell>
          <cell r="E34" t="str">
            <v>Logistics</v>
          </cell>
          <cell r="F34" t="str">
            <v>DHAKA</v>
          </cell>
          <cell r="G34">
            <v>41070</v>
          </cell>
          <cell r="H34">
            <v>41425</v>
          </cell>
          <cell r="I34">
            <v>0.39178082191780822</v>
          </cell>
          <cell r="K34" t="str">
            <v>M.Com in Accounting</v>
          </cell>
          <cell r="L34" t="str">
            <v>YES</v>
          </cell>
          <cell r="M34" t="str">
            <v>076-108-7569</v>
          </cell>
          <cell r="N34" t="str">
            <v>male</v>
          </cell>
          <cell r="O34" t="str">
            <v>Late Syed Mahafuzar Rahman</v>
          </cell>
          <cell r="P34" t="str">
            <v>Late Fazilatun Nessa</v>
          </cell>
          <cell r="Q34" t="str">
            <v>married</v>
          </cell>
          <cell r="R34" t="str">
            <v>Ms. Nigar Sultana</v>
          </cell>
          <cell r="S34">
            <v>2</v>
          </cell>
          <cell r="T34">
            <v>24451</v>
          </cell>
          <cell r="U34" t="str">
            <v>Bogra</v>
          </cell>
          <cell r="V34">
            <v>45.868493150684934</v>
          </cell>
          <cell r="W34" t="str">
            <v>Flat-E1, 5th Floor, House-10, Lane-12, Block-C, Mirpur - 10</v>
          </cell>
          <cell r="X34" t="str">
            <v xml:space="preserve"> Mirpur - 10</v>
          </cell>
          <cell r="Y34">
            <v>1216</v>
          </cell>
          <cell r="Z34" t="str">
            <v xml:space="preserve"> Mirpur </v>
          </cell>
          <cell r="AA34" t="str">
            <v>Dhaka</v>
          </cell>
          <cell r="AC34">
            <v>1711077484</v>
          </cell>
          <cell r="AD34" t="str">
            <v>Ms. Nigar Sultana</v>
          </cell>
          <cell r="AE34" t="str">
            <v>Flat-E1, 5th Floor, House-10, Lane-12, Block-C, Mirpur - 10</v>
          </cell>
          <cell r="AF34">
            <v>1912915186</v>
          </cell>
          <cell r="AG34" t="str">
            <v>Syed Fayzul Ahsan</v>
          </cell>
          <cell r="AH34" t="str">
            <v>West Raza Bazar, Tejgaon, Dhaka-A1215</v>
          </cell>
          <cell r="AI34">
            <v>1711226420</v>
          </cell>
          <cell r="AJ34" t="str">
            <v>MUSLIM</v>
          </cell>
        </row>
        <row r="35">
          <cell r="A35" t="str">
            <v>BD096</v>
          </cell>
          <cell r="B35" t="str">
            <v xml:space="preserve">Dhananjoy </v>
          </cell>
          <cell r="C35" t="str">
            <v>Kumar Roy</v>
          </cell>
          <cell r="D35" t="str">
            <v>Watchman</v>
          </cell>
          <cell r="E35" t="str">
            <v>Logistics</v>
          </cell>
          <cell r="F35" t="str">
            <v>DHAKA</v>
          </cell>
          <cell r="G35">
            <v>41091</v>
          </cell>
          <cell r="H35">
            <v>41274</v>
          </cell>
          <cell r="I35">
            <v>0.33424657534246577</v>
          </cell>
          <cell r="K35" t="str">
            <v>H.S.C</v>
          </cell>
          <cell r="L35" t="str">
            <v>NO</v>
          </cell>
          <cell r="M35" t="str">
            <v>N/A</v>
          </cell>
          <cell r="N35" t="str">
            <v>male</v>
          </cell>
          <cell r="O35" t="str">
            <v>Shashodhor Roy</v>
          </cell>
          <cell r="P35" t="str">
            <v>Bashanti Rani Roy</v>
          </cell>
          <cell r="Q35" t="str">
            <v>single</v>
          </cell>
          <cell r="R35" t="str">
            <v>N/A</v>
          </cell>
          <cell r="S35" t="str">
            <v>N/A</v>
          </cell>
          <cell r="T35">
            <v>31837</v>
          </cell>
          <cell r="U35" t="str">
            <v>Rangpur</v>
          </cell>
          <cell r="V35">
            <v>25.632876712328766</v>
          </cell>
          <cell r="W35" t="str">
            <v>Vill- Fakiran, Post- Haridebpur, Upazila- Rangpur Sadar, District- Rangpur</v>
          </cell>
          <cell r="X35" t="str">
            <v>Haridebpur</v>
          </cell>
          <cell r="Z35" t="str">
            <v>Rangpur Sadar</v>
          </cell>
          <cell r="AA35" t="str">
            <v>Rangpur</v>
          </cell>
          <cell r="AB35" t="str">
            <v>N/A</v>
          </cell>
          <cell r="AC35">
            <v>1720968524</v>
          </cell>
          <cell r="AD35" t="str">
            <v>Shashodhor Roy</v>
          </cell>
          <cell r="AE35" t="str">
            <v>Vill- Fakiran, Post- Haridebpur, Upazila- Rangpur Sadar, District- Rangpur</v>
          </cell>
          <cell r="AF35">
            <v>1738640071</v>
          </cell>
          <cell r="AG35" t="str">
            <v>Bashanti Rani Roy</v>
          </cell>
          <cell r="AH35" t="str">
            <v>Vill- Fakiran, Post- Haridebpur, Upazila- Rangpur Sadar, District- Rangpur</v>
          </cell>
          <cell r="AI35">
            <v>1738640071</v>
          </cell>
          <cell r="AJ35" t="str">
            <v>HINDU</v>
          </cell>
        </row>
        <row r="36">
          <cell r="A36" t="str">
            <v>BD097</v>
          </cell>
          <cell r="B36" t="str">
            <v xml:space="preserve">Musarrat </v>
          </cell>
          <cell r="C36" t="str">
            <v>Homaira</v>
          </cell>
          <cell r="D36" t="str">
            <v>Monitoring, Evaluation, Accountability and Learning Manager</v>
          </cell>
          <cell r="E36" t="str">
            <v>Management</v>
          </cell>
          <cell r="F36" t="str">
            <v>DHAKA</v>
          </cell>
          <cell r="G36">
            <v>41091</v>
          </cell>
          <cell r="H36">
            <v>41455</v>
          </cell>
          <cell r="I36">
            <v>0.33424657534246577</v>
          </cell>
          <cell r="K36" t="str">
            <v>M.Sc in Gender Development, M.S.S</v>
          </cell>
          <cell r="L36" t="str">
            <v>YES</v>
          </cell>
          <cell r="M36" t="str">
            <v>076-108-6048</v>
          </cell>
          <cell r="N36" t="str">
            <v>female</v>
          </cell>
          <cell r="O36" t="str">
            <v>Mahfuzullah</v>
          </cell>
          <cell r="P36" t="str">
            <v>Dinarjadi Begum</v>
          </cell>
          <cell r="Q36" t="str">
            <v>married</v>
          </cell>
          <cell r="R36" t="str">
            <v>Minhajul Haque</v>
          </cell>
          <cell r="S36">
            <v>1</v>
          </cell>
          <cell r="T36">
            <v>27747</v>
          </cell>
          <cell r="U36" t="str">
            <v>Dhaka</v>
          </cell>
          <cell r="V36">
            <v>36.838356164383562</v>
          </cell>
          <cell r="W36" t="str">
            <v>Priyo Prangan, House-113, Plot-5/9, Road-3, Block-F, Banani, Dhaka-1213</v>
          </cell>
          <cell r="X36" t="str">
            <v>Banani</v>
          </cell>
          <cell r="Y36">
            <v>1213</v>
          </cell>
          <cell r="Z36" t="str">
            <v>Banani</v>
          </cell>
          <cell r="AA36" t="str">
            <v>Dhaka</v>
          </cell>
          <cell r="AB36">
            <v>1746622212</v>
          </cell>
          <cell r="AC36">
            <v>1713033590</v>
          </cell>
          <cell r="AD36" t="str">
            <v>Mahfuzullah</v>
          </cell>
          <cell r="AE36" t="str">
            <v>H- 2/204, Charmuille, Apt- 169, Green Road, Dhaka-1205</v>
          </cell>
          <cell r="AF36">
            <v>1713017227</v>
          </cell>
          <cell r="AJ36" t="str">
            <v>MUSLIM</v>
          </cell>
        </row>
        <row r="37">
          <cell r="A37" t="str">
            <v>BD098</v>
          </cell>
          <cell r="B37" t="str">
            <v>Md.</v>
          </cell>
          <cell r="C37" t="str">
            <v>Ikbal Faruk</v>
          </cell>
          <cell r="D37" t="str">
            <v>Field Coordinator</v>
          </cell>
          <cell r="E37" t="str">
            <v>Management</v>
          </cell>
          <cell r="F37" t="str">
            <v>DHAKA</v>
          </cell>
          <cell r="G37">
            <v>41128</v>
          </cell>
          <cell r="H37">
            <v>41486</v>
          </cell>
          <cell r="I37">
            <v>0.23287671232876711</v>
          </cell>
          <cell r="L37" t="str">
            <v>YES</v>
          </cell>
          <cell r="N37" t="str">
            <v>male</v>
          </cell>
          <cell r="O37" t="str">
            <v xml:space="preserve">Late. Md. Bashir Ullah </v>
          </cell>
          <cell r="P37" t="str">
            <v>Late. Mrs. Afia Khatoon</v>
          </cell>
          <cell r="Q37" t="str">
            <v>married</v>
          </cell>
          <cell r="T37">
            <v>26640</v>
          </cell>
          <cell r="U37" t="str">
            <v>Dhaka</v>
          </cell>
          <cell r="V37">
            <v>39.871232876712327</v>
          </cell>
          <cell r="W37" t="str">
            <v>14/11, Moneshwar Road , Zigatola, Dhanmondi, Dhaka-1209.</v>
          </cell>
          <cell r="AJ37" t="str">
            <v>MUSLIM</v>
          </cell>
        </row>
        <row r="38">
          <cell r="A38" t="str">
            <v>BD099</v>
          </cell>
          <cell r="B38" t="str">
            <v>Md. Hannan</v>
          </cell>
          <cell r="C38" t="str">
            <v>Miah</v>
          </cell>
          <cell r="D38" t="str">
            <v>Accountant-Cashier</v>
          </cell>
          <cell r="E38" t="str">
            <v>Administration</v>
          </cell>
          <cell r="F38" t="str">
            <v>DHAKA</v>
          </cell>
          <cell r="G38">
            <v>41157</v>
          </cell>
          <cell r="H38">
            <v>41517</v>
          </cell>
          <cell r="I38">
            <v>0.15342465753424658</v>
          </cell>
          <cell r="K38" t="str">
            <v>M.Com in Accounting</v>
          </cell>
          <cell r="L38" t="str">
            <v>YES</v>
          </cell>
          <cell r="N38" t="str">
            <v>male</v>
          </cell>
          <cell r="O38" t="str">
            <v>Md. Sabjan Ali</v>
          </cell>
          <cell r="P38" t="str">
            <v>Most. Hazera Begum</v>
          </cell>
          <cell r="Q38" t="str">
            <v>married</v>
          </cell>
          <cell r="R38" t="str">
            <v>Most. Sufia Begum</v>
          </cell>
          <cell r="S38">
            <v>1</v>
          </cell>
          <cell r="T38">
            <v>29983</v>
          </cell>
          <cell r="U38" t="str">
            <v>Lalmonirhat</v>
          </cell>
          <cell r="V38">
            <v>30.712328767123289</v>
          </cell>
          <cell r="W38" t="str">
            <v>Village: Dhairkhata, P.O.: Kulaghat, P.S.: Lalmonirhat Sadar, Lalmonirhat</v>
          </cell>
          <cell r="X38" t="str">
            <v>Dhairkhata</v>
          </cell>
          <cell r="Z38" t="str">
            <v>Lalmonirhat Sadar</v>
          </cell>
          <cell r="AA38" t="str">
            <v>Lalmonirhat</v>
          </cell>
          <cell r="AD38" t="str">
            <v>Most. Sufia Begum</v>
          </cell>
          <cell r="AE38" t="str">
            <v>Village: Dhairkhata, P.O.: Kulaghat, P.S.: Lalmonirhat Sadar, Lalmonirhat</v>
          </cell>
          <cell r="AF38" t="str">
            <v>01710143352</v>
          </cell>
          <cell r="AJ38" t="str">
            <v>MUSLIM</v>
          </cell>
        </row>
        <row r="39">
          <cell r="A39" t="str">
            <v>BD100</v>
          </cell>
          <cell r="B39" t="str">
            <v>Dr. Gulshan Ara</v>
          </cell>
          <cell r="C39" t="str">
            <v>Khanom</v>
          </cell>
          <cell r="D39" t="str">
            <v>Deputy Medico-Nutritional Coordinator</v>
          </cell>
          <cell r="E39" t="str">
            <v>Nutrition</v>
          </cell>
          <cell r="F39" t="str">
            <v>DHAKA</v>
          </cell>
          <cell r="G39">
            <v>41161</v>
          </cell>
          <cell r="H39">
            <v>41517</v>
          </cell>
          <cell r="I39">
            <v>0.14246575342465753</v>
          </cell>
          <cell r="K39" t="str">
            <v>MBBS, MPH</v>
          </cell>
          <cell r="L39" t="str">
            <v>YES</v>
          </cell>
          <cell r="N39" t="str">
            <v>female</v>
          </cell>
          <cell r="O39" t="str">
            <v>Haroon Ur Rashid Khan</v>
          </cell>
          <cell r="P39" t="str">
            <v>Jahan Ara Khanom</v>
          </cell>
          <cell r="Q39" t="str">
            <v>Married</v>
          </cell>
          <cell r="R39" t="str">
            <v>Md. Monsurul Hoq</v>
          </cell>
          <cell r="S39" t="str">
            <v>No</v>
          </cell>
          <cell r="T39">
            <v>27602</v>
          </cell>
          <cell r="U39" t="str">
            <v>Dhaka</v>
          </cell>
          <cell r="V39">
            <v>37.235616438356168</v>
          </cell>
          <cell r="W39" t="str">
            <v>15/1, Block-C, Tajmahal Road, Mohammadpur</v>
          </cell>
          <cell r="X39" t="str">
            <v>15/1, Block-C, Tajmahal Road</v>
          </cell>
          <cell r="Z39" t="str">
            <v>Mohammadpur</v>
          </cell>
          <cell r="AA39" t="str">
            <v>Dhaka</v>
          </cell>
          <cell r="AC39" t="str">
            <v>01915790629</v>
          </cell>
          <cell r="AJ39" t="str">
            <v>MUSLIM</v>
          </cell>
        </row>
        <row r="40">
          <cell r="A40" t="str">
            <v>BD101</v>
          </cell>
          <cell r="B40" t="str">
            <v>Alamin</v>
          </cell>
          <cell r="C40" t="str">
            <v>Mahmud</v>
          </cell>
          <cell r="D40" t="str">
            <v>Information Communication Technology Officer</v>
          </cell>
          <cell r="E40" t="str">
            <v>Logistics</v>
          </cell>
          <cell r="F40" t="str">
            <v>DHAKA</v>
          </cell>
          <cell r="G40">
            <v>41168</v>
          </cell>
          <cell r="H40">
            <v>41532</v>
          </cell>
          <cell r="I40">
            <v>0.12328767123287671</v>
          </cell>
          <cell r="K40" t="str">
            <v>B.Sc in CIS</v>
          </cell>
          <cell r="L40" t="str">
            <v>YES</v>
          </cell>
          <cell r="N40" t="str">
            <v>male</v>
          </cell>
          <cell r="O40" t="str">
            <v>Md. Abu Alam Bepari</v>
          </cell>
          <cell r="P40" t="str">
            <v>Mrs. Maksuda Alam</v>
          </cell>
          <cell r="Q40" t="str">
            <v>unmarried</v>
          </cell>
          <cell r="T40">
            <v>31610</v>
          </cell>
          <cell r="U40" t="str">
            <v>Madaripur</v>
          </cell>
          <cell r="V40">
            <v>26.254794520547946</v>
          </cell>
          <cell r="W40" t="str">
            <v>Village: Uttarsaygong, P.O.: Khasherhat</v>
          </cell>
          <cell r="X40" t="str">
            <v>Thana:Kalkini, District:Madaripur</v>
          </cell>
          <cell r="Z40" t="str">
            <v>Mymensingh.</v>
          </cell>
          <cell r="AA40" t="str">
            <v>Mymensingh</v>
          </cell>
          <cell r="AC40" t="str">
            <v>01670024940</v>
          </cell>
          <cell r="AD40" t="str">
            <v>S. M. Ali Alam</v>
          </cell>
          <cell r="AE40" t="str">
            <v>H-1, R-13, Block-C, Sec-12, Mirpur, Dhaka-1216</v>
          </cell>
          <cell r="AF40">
            <v>9006166</v>
          </cell>
          <cell r="AJ40" t="str">
            <v>MUSLIM</v>
          </cell>
        </row>
        <row r="41">
          <cell r="A41" t="str">
            <v>CO209</v>
          </cell>
          <cell r="B41" t="str">
            <v>Ishrat Shammi</v>
          </cell>
          <cell r="C41" t="str">
            <v>Noor</v>
          </cell>
          <cell r="D41" t="str">
            <v>Receptionist</v>
          </cell>
          <cell r="E41" t="str">
            <v>Administration</v>
          </cell>
          <cell r="F41" t="str">
            <v>DHAKA</v>
          </cell>
          <cell r="G41">
            <v>40489</v>
          </cell>
          <cell r="H41">
            <v>41274</v>
          </cell>
          <cell r="I41">
            <v>1.9835616438356165</v>
          </cell>
          <cell r="K41" t="str">
            <v>B.SC in Nutrition</v>
          </cell>
          <cell r="L41" t="str">
            <v>YES</v>
          </cell>
          <cell r="N41" t="str">
            <v>Female</v>
          </cell>
          <cell r="O41" t="str">
            <v>Md. Nurul Huq</v>
          </cell>
          <cell r="P41" t="str">
            <v>Sufia Huq</v>
          </cell>
          <cell r="Q41" t="str">
            <v>Married</v>
          </cell>
          <cell r="S41">
            <v>0</v>
          </cell>
          <cell r="T41">
            <v>31117</v>
          </cell>
          <cell r="U41" t="str">
            <v>Dhaka</v>
          </cell>
          <cell r="V41">
            <v>27.605479452054794</v>
          </cell>
          <cell r="W41" t="str">
            <v>24/A, Eopkhana Road, Dhaka.</v>
          </cell>
          <cell r="AC41">
            <v>1731920652</v>
          </cell>
          <cell r="AJ41" t="str">
            <v>MUSLIM</v>
          </cell>
        </row>
        <row r="42">
          <cell r="A42" t="str">
            <v>BD102</v>
          </cell>
          <cell r="B42" t="str">
            <v>Jubaer</v>
          </cell>
          <cell r="D42" t="str">
            <v>Watchman</v>
          </cell>
          <cell r="E42" t="str">
            <v>Logistics</v>
          </cell>
          <cell r="F42" t="str">
            <v>DHAKA</v>
          </cell>
          <cell r="G42">
            <v>41158</v>
          </cell>
          <cell r="H42">
            <v>41517</v>
          </cell>
          <cell r="I42">
            <v>0.15068493150684931</v>
          </cell>
          <cell r="K42" t="str">
            <v>Class V pass</v>
          </cell>
          <cell r="L42" t="str">
            <v>NO</v>
          </cell>
          <cell r="N42" t="str">
            <v>male</v>
          </cell>
          <cell r="O42" t="str">
            <v>Late. Goffer</v>
          </cell>
          <cell r="P42" t="str">
            <v>Mrs. Sayrunnesa</v>
          </cell>
          <cell r="Q42" t="str">
            <v>Married</v>
          </cell>
          <cell r="R42" t="str">
            <v>Whid Parveen</v>
          </cell>
          <cell r="S42">
            <v>4</v>
          </cell>
          <cell r="T42">
            <v>26429</v>
          </cell>
          <cell r="U42" t="str">
            <v>Mymensingh</v>
          </cell>
          <cell r="V42">
            <v>40.449315068493149</v>
          </cell>
          <cell r="W42" t="str">
            <v>Vill: Char Kali Bari, P.O &amp; P.S: Mymensingh Sadar, Dist: Mymensingh.</v>
          </cell>
          <cell r="X42" t="str">
            <v>Mymensingh</v>
          </cell>
          <cell r="Z42" t="str">
            <v>Mymensingh</v>
          </cell>
          <cell r="AA42" t="str">
            <v>Mymensingh</v>
          </cell>
          <cell r="AC42">
            <v>1751421624</v>
          </cell>
          <cell r="AJ42" t="str">
            <v>MUSLIM</v>
          </cell>
        </row>
        <row r="43">
          <cell r="A43" t="str">
            <v>BD033</v>
          </cell>
          <cell r="B43" t="str">
            <v xml:space="preserve">Md. </v>
          </cell>
          <cell r="C43" t="str">
            <v>Abdul Malek</v>
          </cell>
          <cell r="D43" t="str">
            <v>D.R.R Program Manager</v>
          </cell>
          <cell r="E43" t="str">
            <v>DRR</v>
          </cell>
          <cell r="F43" t="str">
            <v>BARGUNA</v>
          </cell>
          <cell r="G43">
            <v>39847</v>
          </cell>
          <cell r="H43">
            <v>41274</v>
          </cell>
          <cell r="I43">
            <v>3.7424657534246575</v>
          </cell>
          <cell r="K43" t="str">
            <v>M.Sc in Animal Science</v>
          </cell>
          <cell r="L43" t="str">
            <v>YES</v>
          </cell>
          <cell r="M43" t="str">
            <v>190-108-5499(Cotra-67, Circle-6,Dhaka)</v>
          </cell>
          <cell r="N43" t="str">
            <v>male</v>
          </cell>
          <cell r="O43" t="str">
            <v>Late. Soir Udden</v>
          </cell>
          <cell r="P43" t="str">
            <v>Late. Rabejan Begum</v>
          </cell>
          <cell r="Q43" t="str">
            <v>married</v>
          </cell>
          <cell r="R43" t="str">
            <v>Shahida Yesmin</v>
          </cell>
          <cell r="S43">
            <v>2</v>
          </cell>
          <cell r="T43">
            <v>26758</v>
          </cell>
          <cell r="U43" t="str">
            <v>Rajshahi</v>
          </cell>
          <cell r="V43">
            <v>39.547945205479451</v>
          </cell>
          <cell r="W43" t="str">
            <v>Flat-A4, Chandra mollika Building, Rd-1, 20/1, Mohammodi Housing ltd.</v>
          </cell>
          <cell r="X43" t="str">
            <v>Mohammadpur</v>
          </cell>
          <cell r="Y43">
            <v>1207</v>
          </cell>
          <cell r="Z43" t="str">
            <v>Mohammadpur</v>
          </cell>
          <cell r="AA43" t="str">
            <v>Dhaka</v>
          </cell>
          <cell r="AC43" t="str">
            <v>01716040832</v>
          </cell>
          <cell r="AJ43" t="str">
            <v>MUSLIM</v>
          </cell>
        </row>
        <row r="44">
          <cell r="A44" t="str">
            <v>BD036</v>
          </cell>
          <cell r="B44" t="str">
            <v xml:space="preserve">Md. Obaidul </v>
          </cell>
          <cell r="C44" t="str">
            <v>Islam</v>
          </cell>
          <cell r="D44" t="str">
            <v>Deputy Logistician Support Program</v>
          </cell>
          <cell r="E44" t="str">
            <v>Logistics</v>
          </cell>
          <cell r="F44" t="str">
            <v>BARGUNA</v>
          </cell>
          <cell r="G44">
            <v>40269</v>
          </cell>
          <cell r="H44">
            <v>41274</v>
          </cell>
          <cell r="I44">
            <v>2.5863013698630137</v>
          </cell>
          <cell r="K44" t="str">
            <v>M.A in Islamic History</v>
          </cell>
          <cell r="L44" t="str">
            <v>YES</v>
          </cell>
          <cell r="M44" t="str">
            <v>074-116-1629/S-6</v>
          </cell>
          <cell r="N44" t="str">
            <v>male</v>
          </cell>
          <cell r="O44" t="str">
            <v>Md. Abdul Quader Hawlader</v>
          </cell>
          <cell r="P44" t="str">
            <v>Late. Khadiza Begum</v>
          </cell>
          <cell r="Q44" t="str">
            <v>married</v>
          </cell>
          <cell r="S44">
            <v>1</v>
          </cell>
          <cell r="T44">
            <v>26368</v>
          </cell>
          <cell r="U44" t="str">
            <v>Kalapara</v>
          </cell>
          <cell r="V44">
            <v>40.61643835616438</v>
          </cell>
          <cell r="W44" t="str">
            <v>Modho Rahmatpur, Kalapara, Patuakhali.</v>
          </cell>
          <cell r="X44" t="str">
            <v>Kalapara</v>
          </cell>
          <cell r="Y44">
            <v>8650</v>
          </cell>
          <cell r="Z44" t="str">
            <v>Patuakhali.</v>
          </cell>
          <cell r="AA44" t="str">
            <v>Patuakhali.</v>
          </cell>
          <cell r="AC44">
            <v>1725966220</v>
          </cell>
          <cell r="AD44" t="str">
            <v>Md. Nazrul Islam</v>
          </cell>
          <cell r="AE44" t="str">
            <v>Office Mohalla, kalapara, patuakhali</v>
          </cell>
          <cell r="AF44">
            <v>1718974963</v>
          </cell>
          <cell r="AG44" t="str">
            <v>Akhi Begum</v>
          </cell>
          <cell r="AH44" t="str">
            <v>Modho Rahmatpur, Kalapara, Patuakhali.</v>
          </cell>
          <cell r="AI44">
            <v>1734348396</v>
          </cell>
          <cell r="AJ44" t="str">
            <v>MUSLIM</v>
          </cell>
        </row>
        <row r="45">
          <cell r="A45" t="str">
            <v>BR001</v>
          </cell>
          <cell r="B45" t="str">
            <v>Md.</v>
          </cell>
          <cell r="C45" t="str">
            <v>Parvej</v>
          </cell>
          <cell r="D45" t="str">
            <v>Cleaner</v>
          </cell>
          <cell r="E45" t="str">
            <v>Logistics</v>
          </cell>
          <cell r="F45" t="str">
            <v>BARGUNA</v>
          </cell>
          <cell r="G45">
            <v>40940</v>
          </cell>
          <cell r="H45">
            <v>41274</v>
          </cell>
          <cell r="I45">
            <v>0.74794520547945209</v>
          </cell>
          <cell r="K45" t="str">
            <v>CLASS VIII pass</v>
          </cell>
          <cell r="L45" t="str">
            <v>NO</v>
          </cell>
          <cell r="N45" t="str">
            <v>male</v>
          </cell>
          <cell r="O45" t="str">
            <v>Late Md. Mojaffar Hossain</v>
          </cell>
          <cell r="P45" t="str">
            <v>Aklima Brgum</v>
          </cell>
          <cell r="Q45" t="str">
            <v>Married</v>
          </cell>
          <cell r="S45">
            <v>0</v>
          </cell>
          <cell r="T45">
            <v>28534</v>
          </cell>
          <cell r="U45" t="str">
            <v>Barguna</v>
          </cell>
          <cell r="V45">
            <v>34.682191780821917</v>
          </cell>
          <cell r="W45" t="str">
            <v>Vill- Amtoli, Post- Chalitatoli, Barguna</v>
          </cell>
          <cell r="X45" t="str">
            <v>Chalitatoli</v>
          </cell>
          <cell r="Z45" t="str">
            <v>Chalitatoli</v>
          </cell>
          <cell r="AA45" t="str">
            <v>Barguna</v>
          </cell>
          <cell r="AC45" t="str">
            <v>01925464616</v>
          </cell>
          <cell r="AJ45" t="str">
            <v>MUSLIM</v>
          </cell>
        </row>
        <row r="46">
          <cell r="A46" t="str">
            <v>BR006</v>
          </cell>
          <cell r="B46" t="str">
            <v>Md. Nurul</v>
          </cell>
          <cell r="C46" t="str">
            <v>Alam</v>
          </cell>
          <cell r="D46" t="str">
            <v>Administrator on Base</v>
          </cell>
          <cell r="E46" t="str">
            <v>Admin</v>
          </cell>
          <cell r="F46" t="str">
            <v>BARGUNA</v>
          </cell>
          <cell r="G46">
            <v>41000</v>
          </cell>
          <cell r="H46">
            <v>41364</v>
          </cell>
          <cell r="I46">
            <v>0.58356164383561648</v>
          </cell>
          <cell r="K46" t="str">
            <v>MBA</v>
          </cell>
          <cell r="L46" t="str">
            <v>YES</v>
          </cell>
          <cell r="N46" t="str">
            <v>male</v>
          </cell>
          <cell r="O46" t="str">
            <v>Md. Sahidul Alam</v>
          </cell>
          <cell r="P46" t="str">
            <v>Nur-un Nahar</v>
          </cell>
          <cell r="Q46" t="str">
            <v>single</v>
          </cell>
          <cell r="T46">
            <v>29835</v>
          </cell>
          <cell r="U46" t="str">
            <v>Kushtia</v>
          </cell>
          <cell r="V46">
            <v>31.117808219178084</v>
          </cell>
          <cell r="W46" t="str">
            <v xml:space="preserve">35/2, Eidgah Para, Courtpara, Kushtia </v>
          </cell>
          <cell r="X46" t="str">
            <v>Courtpara</v>
          </cell>
          <cell r="Y46">
            <v>7000</v>
          </cell>
          <cell r="Z46" t="str">
            <v>Courtpara</v>
          </cell>
          <cell r="AA46" t="str">
            <v xml:space="preserve">Kushtia </v>
          </cell>
          <cell r="AB46" t="str">
            <v>071-71538</v>
          </cell>
          <cell r="AC46" t="str">
            <v>01717445525</v>
          </cell>
          <cell r="AD46" t="str">
            <v xml:space="preserve"> Shawon Akand</v>
          </cell>
          <cell r="AE46" t="str">
            <v>House # 573, Road # 08, Baitul Aman Housing Society, Adabor, Dhaka.</v>
          </cell>
          <cell r="AF46" t="str">
            <v>01712122415</v>
          </cell>
          <cell r="AG46" t="str">
            <v>Farhad Ahmed</v>
          </cell>
          <cell r="AH46" t="str">
            <v>25/1 East Nayatola, Bara Moghbazar, Dhaka</v>
          </cell>
          <cell r="AI46" t="str">
            <v>8801922756427</v>
          </cell>
          <cell r="AJ46" t="str">
            <v>MUSLIM</v>
          </cell>
        </row>
        <row r="47">
          <cell r="A47" t="str">
            <v>IYCF001</v>
          </cell>
          <cell r="B47" t="str">
            <v xml:space="preserve">Nakul </v>
          </cell>
          <cell r="C47" t="str">
            <v>Kumar Biswas</v>
          </cell>
          <cell r="D47" t="str">
            <v>Nutrition Program Manager (IYCF Program)</v>
          </cell>
          <cell r="E47" t="str">
            <v>Nutrition</v>
          </cell>
          <cell r="F47" t="str">
            <v>NORTH BENGAL (Hatibandha)</v>
          </cell>
          <cell r="G47">
            <v>40611</v>
          </cell>
          <cell r="H47">
            <v>41333</v>
          </cell>
          <cell r="I47">
            <v>1.6493150684931508</v>
          </cell>
          <cell r="K47" t="str">
            <v>M.B.B.S, M.P.H</v>
          </cell>
          <cell r="L47" t="str">
            <v>YES</v>
          </cell>
          <cell r="M47" t="str">
            <v>126-103-5564</v>
          </cell>
          <cell r="N47" t="str">
            <v>male</v>
          </cell>
          <cell r="O47" t="str">
            <v>Atul Kumar Biswas</v>
          </cell>
          <cell r="P47" t="str">
            <v>Alo Rani Biswas</v>
          </cell>
          <cell r="Q47" t="str">
            <v>married</v>
          </cell>
          <cell r="T47">
            <v>26298</v>
          </cell>
          <cell r="U47" t="str">
            <v>Manikganj</v>
          </cell>
          <cell r="V47">
            <v>40.80821917808219</v>
          </cell>
          <cell r="W47" t="str">
            <v>Arichaghat, Shivalaya, Manikganj</v>
          </cell>
          <cell r="AC47" t="str">
            <v>01722627746</v>
          </cell>
          <cell r="AJ47" t="str">
            <v>HINDU</v>
          </cell>
        </row>
        <row r="48">
          <cell r="A48" t="str">
            <v>SVYN008</v>
          </cell>
          <cell r="B48" t="str">
            <v xml:space="preserve">Fouzia </v>
          </cell>
          <cell r="C48" t="str">
            <v>Yesmin</v>
          </cell>
          <cell r="D48" t="str">
            <v xml:space="preserve">Head of IYCF Project </v>
          </cell>
          <cell r="E48" t="str">
            <v>Nutrition</v>
          </cell>
          <cell r="F48" t="str">
            <v>NORTH BENGAL (Hatibandha)</v>
          </cell>
          <cell r="G48">
            <v>40615</v>
          </cell>
          <cell r="H48">
            <v>41333</v>
          </cell>
          <cell r="I48">
            <v>1.6383561643835616</v>
          </cell>
          <cell r="K48" t="str">
            <v>M.S.S in Economics</v>
          </cell>
          <cell r="L48" t="str">
            <v>YES</v>
          </cell>
          <cell r="N48" t="str">
            <v>female</v>
          </cell>
          <cell r="O48" t="str">
            <v>Mizanur Rahman</v>
          </cell>
          <cell r="P48" t="str">
            <v>Sajeda Rahman</v>
          </cell>
          <cell r="Q48" t="str">
            <v>married</v>
          </cell>
          <cell r="T48">
            <v>27142</v>
          </cell>
          <cell r="U48" t="str">
            <v>Dinajpur</v>
          </cell>
          <cell r="V48">
            <v>38.495890410958907</v>
          </cell>
          <cell r="W48" t="str">
            <v>Vill- Mudipara, P.O &amp; Dist- Dinajpur</v>
          </cell>
          <cell r="AC48" t="str">
            <v>01717976130</v>
          </cell>
          <cell r="AJ48" t="str">
            <v>MUSLIM</v>
          </cell>
        </row>
        <row r="49">
          <cell r="A49" t="str">
            <v>IYCF002</v>
          </cell>
          <cell r="B49" t="str">
            <v xml:space="preserve">Javed </v>
          </cell>
          <cell r="C49" t="str">
            <v>Ahmed</v>
          </cell>
          <cell r="D49" t="str">
            <v xml:space="preserve">Head of IYCF Project </v>
          </cell>
          <cell r="E49" t="str">
            <v>Nutrition</v>
          </cell>
          <cell r="F49" t="str">
            <v>NORTH BENGAL (Dimla)</v>
          </cell>
          <cell r="G49">
            <v>40615</v>
          </cell>
          <cell r="H49">
            <v>41333</v>
          </cell>
          <cell r="I49">
            <v>1.6383561643835616</v>
          </cell>
          <cell r="K49" t="str">
            <v>B.A</v>
          </cell>
          <cell r="L49" t="str">
            <v>YES</v>
          </cell>
          <cell r="M49" t="str">
            <v>466-103-3121</v>
          </cell>
          <cell r="N49" t="str">
            <v>male</v>
          </cell>
          <cell r="O49" t="str">
            <v>Ahmed Ali</v>
          </cell>
          <cell r="P49" t="str">
            <v>Late. Zarina Khatun</v>
          </cell>
          <cell r="Q49" t="str">
            <v>married</v>
          </cell>
          <cell r="T49">
            <v>26047</v>
          </cell>
          <cell r="U49" t="str">
            <v>Saidpur</v>
          </cell>
          <cell r="V49">
            <v>41.495890410958907</v>
          </cell>
          <cell r="W49" t="str">
            <v>Shaheed Badiuzzaman Road, New Babu Para, Post: Saidpur-5310, Dist: Nilphamari.</v>
          </cell>
          <cell r="AC49" t="str">
            <v>01714041709</v>
          </cell>
          <cell r="AJ49" t="str">
            <v>MUSLIM</v>
          </cell>
        </row>
        <row r="50">
          <cell r="A50" t="str">
            <v>SVYN001</v>
          </cell>
          <cell r="B50" t="str">
            <v>Nripendro</v>
          </cell>
          <cell r="C50" t="str">
            <v>Nath Chatterjee</v>
          </cell>
          <cell r="D50" t="str">
            <v xml:space="preserve">IYCF Field Trainer </v>
          </cell>
          <cell r="E50" t="str">
            <v>Nutrition</v>
          </cell>
          <cell r="F50" t="str">
            <v>NORTH BENGAL (Hatibandha)</v>
          </cell>
          <cell r="G50">
            <v>40615</v>
          </cell>
          <cell r="H50">
            <v>41333</v>
          </cell>
          <cell r="I50">
            <v>1.6383561643835616</v>
          </cell>
          <cell r="K50" t="str">
            <v>M.S.S</v>
          </cell>
          <cell r="L50" t="str">
            <v>YES</v>
          </cell>
          <cell r="N50" t="str">
            <v>male</v>
          </cell>
          <cell r="O50" t="str">
            <v>Late Indubhusion Chatterjee</v>
          </cell>
          <cell r="P50" t="str">
            <v>Nioti Rani Chatterjee</v>
          </cell>
          <cell r="Q50" t="str">
            <v>married</v>
          </cell>
          <cell r="T50">
            <v>27031</v>
          </cell>
          <cell r="U50" t="str">
            <v>Nilphamari</v>
          </cell>
          <cell r="V50">
            <v>38.799999999999997</v>
          </cell>
          <cell r="W50" t="str">
            <v>C/O- Amles Chandra Gowshami, Kulaghat, Lalmonirhat Sadar, Lalmonirhat.</v>
          </cell>
          <cell r="AC50" t="str">
            <v>01718942756</v>
          </cell>
          <cell r="AJ50" t="str">
            <v>HINDU</v>
          </cell>
        </row>
        <row r="51">
          <cell r="A51" t="str">
            <v>SVYN004</v>
          </cell>
          <cell r="B51" t="str">
            <v xml:space="preserve">Md. </v>
          </cell>
          <cell r="C51" t="str">
            <v>Habibur Rahman</v>
          </cell>
          <cell r="D51" t="str">
            <v xml:space="preserve">IYCF Field Trainer </v>
          </cell>
          <cell r="E51" t="str">
            <v>Nutrition</v>
          </cell>
          <cell r="F51" t="str">
            <v>NORTH BENGAL (Hatibandha)</v>
          </cell>
          <cell r="G51">
            <v>40615</v>
          </cell>
          <cell r="H51">
            <v>41333</v>
          </cell>
          <cell r="I51">
            <v>1.6383561643835616</v>
          </cell>
          <cell r="K51" t="str">
            <v>M.A</v>
          </cell>
          <cell r="L51" t="str">
            <v>YES</v>
          </cell>
          <cell r="N51" t="str">
            <v>male</v>
          </cell>
          <cell r="O51" t="str">
            <v>Late Safor Uddin Ahmed</v>
          </cell>
          <cell r="P51" t="str">
            <v>Most. Dilzan Nesa</v>
          </cell>
          <cell r="Q51" t="str">
            <v>married</v>
          </cell>
          <cell r="T51">
            <v>25324</v>
          </cell>
          <cell r="U51" t="str">
            <v>Kurigram</v>
          </cell>
          <cell r="V51">
            <v>43.476712328767121</v>
          </cell>
          <cell r="W51" t="str">
            <v>Velakopa, Word-6, Kurigram.</v>
          </cell>
          <cell r="AC51" t="str">
            <v>01734381737</v>
          </cell>
          <cell r="AJ51" t="str">
            <v>MUSLIM</v>
          </cell>
        </row>
        <row r="52">
          <cell r="A52" t="str">
            <v>IYCF003</v>
          </cell>
          <cell r="B52" t="str">
            <v>Dipankar</v>
          </cell>
          <cell r="C52" t="str">
            <v>Goswami</v>
          </cell>
          <cell r="D52" t="str">
            <v xml:space="preserve">IYCF Field Trainer </v>
          </cell>
          <cell r="E52" t="str">
            <v>Nutrition</v>
          </cell>
          <cell r="F52" t="str">
            <v>NORTH BENGAL (Dimla)</v>
          </cell>
          <cell r="G52">
            <v>40615</v>
          </cell>
          <cell r="H52">
            <v>41333</v>
          </cell>
          <cell r="I52">
            <v>1.6383561643835616</v>
          </cell>
          <cell r="K52" t="str">
            <v>M.S.S</v>
          </cell>
          <cell r="L52" t="str">
            <v>YES</v>
          </cell>
          <cell r="N52" t="str">
            <v>male</v>
          </cell>
          <cell r="O52" t="str">
            <v>Arun Bikash Goswami</v>
          </cell>
          <cell r="P52" t="str">
            <v>Dipti Goswami</v>
          </cell>
          <cell r="Q52" t="str">
            <v>married</v>
          </cell>
          <cell r="T52">
            <v>29398</v>
          </cell>
          <cell r="U52" t="str">
            <v>Bogra</v>
          </cell>
          <cell r="V52">
            <v>32.315068493150683</v>
          </cell>
          <cell r="W52" t="str">
            <v>Vill- Madhupur, P.O- Shalikha, Upazila- Sonatola, Dist- Bogra.</v>
          </cell>
          <cell r="AC52" t="str">
            <v>01714495063</v>
          </cell>
          <cell r="AJ52" t="str">
            <v>HINDU</v>
          </cell>
        </row>
        <row r="53">
          <cell r="A53" t="str">
            <v>IYCF004</v>
          </cell>
          <cell r="B53" t="str">
            <v xml:space="preserve">Pijush </v>
          </cell>
          <cell r="C53" t="str">
            <v>Kumar Chaki</v>
          </cell>
          <cell r="D53" t="str">
            <v xml:space="preserve">IYCF Field Trainer </v>
          </cell>
          <cell r="E53" t="str">
            <v>Nutrition</v>
          </cell>
          <cell r="F53" t="str">
            <v>NORTH BENGAL (Hatibandha)</v>
          </cell>
          <cell r="G53">
            <v>40615</v>
          </cell>
          <cell r="H53">
            <v>41333</v>
          </cell>
          <cell r="I53">
            <v>1.6383561643835616</v>
          </cell>
          <cell r="K53" t="str">
            <v>M.S.S</v>
          </cell>
          <cell r="L53" t="str">
            <v>YES</v>
          </cell>
          <cell r="N53" t="str">
            <v>male</v>
          </cell>
          <cell r="O53" t="str">
            <v>Sudhir Chandra Chaki</v>
          </cell>
          <cell r="P53" t="str">
            <v>Purnima Rani Chaki</v>
          </cell>
          <cell r="Q53" t="str">
            <v>married</v>
          </cell>
          <cell r="T53">
            <v>28901</v>
          </cell>
          <cell r="U53" t="str">
            <v>Gaibandha</v>
          </cell>
          <cell r="V53">
            <v>33.676712328767124</v>
          </cell>
          <cell r="W53" t="str">
            <v>Vill- Purba Damodorpur, Upazila- Sadullapur, Gaibandha.</v>
          </cell>
          <cell r="AC53" t="str">
            <v>01727543108</v>
          </cell>
          <cell r="AJ53" t="str">
            <v>HINDU</v>
          </cell>
        </row>
        <row r="54">
          <cell r="A54" t="str">
            <v>IYCF006</v>
          </cell>
          <cell r="B54" t="str">
            <v>Md.</v>
          </cell>
          <cell r="C54" t="str">
            <v>Amrul Hossain</v>
          </cell>
          <cell r="D54" t="str">
            <v xml:space="preserve">IYCF Field Trainer </v>
          </cell>
          <cell r="E54" t="str">
            <v>Nutrition</v>
          </cell>
          <cell r="F54" t="str">
            <v>NORTH BENGAL (Hatibandha)</v>
          </cell>
          <cell r="G54">
            <v>40615</v>
          </cell>
          <cell r="H54">
            <v>41333</v>
          </cell>
          <cell r="I54">
            <v>1.6383561643835616</v>
          </cell>
          <cell r="K54" t="str">
            <v>M.A</v>
          </cell>
          <cell r="L54" t="str">
            <v>YES</v>
          </cell>
          <cell r="N54" t="str">
            <v>male</v>
          </cell>
          <cell r="O54" t="str">
            <v>Md. Abul Hossain</v>
          </cell>
          <cell r="P54" t="str">
            <v>Mst. Amena begum</v>
          </cell>
          <cell r="Q54" t="str">
            <v>married</v>
          </cell>
          <cell r="T54">
            <v>29026</v>
          </cell>
          <cell r="U54" t="str">
            <v>Gaibandha</v>
          </cell>
          <cell r="V54">
            <v>33.334246575342469</v>
          </cell>
          <cell r="W54" t="str">
            <v>Vill- Bamonjal, P.O- Sundarganj, Upazila- Sundarganj, Dist- Gaibandha.</v>
          </cell>
          <cell r="AC54" t="str">
            <v>01728325322</v>
          </cell>
          <cell r="AJ54" t="str">
            <v>MUSLIM</v>
          </cell>
        </row>
        <row r="55">
          <cell r="A55" t="str">
            <v>IYCF008</v>
          </cell>
          <cell r="B55" t="str">
            <v xml:space="preserve">Parimal </v>
          </cell>
          <cell r="C55" t="str">
            <v>Chandra Sarkar</v>
          </cell>
          <cell r="D55" t="str">
            <v xml:space="preserve">IYCF Field Trainer </v>
          </cell>
          <cell r="E55" t="str">
            <v>Nutrition</v>
          </cell>
          <cell r="F55" t="str">
            <v>NORTH BENGAL (Dimla)</v>
          </cell>
          <cell r="G55">
            <v>40615</v>
          </cell>
          <cell r="H55">
            <v>41333</v>
          </cell>
          <cell r="I55">
            <v>1.6383561643835616</v>
          </cell>
          <cell r="K55" t="str">
            <v>B.A</v>
          </cell>
          <cell r="L55" t="str">
            <v>YES</v>
          </cell>
          <cell r="N55" t="str">
            <v>male</v>
          </cell>
          <cell r="O55" t="str">
            <v>Phanivuson Sarkar</v>
          </cell>
          <cell r="P55" t="str">
            <v>Bina Rani Sarker</v>
          </cell>
          <cell r="Q55" t="str">
            <v>married</v>
          </cell>
          <cell r="T55">
            <v>27472</v>
          </cell>
          <cell r="U55" t="str">
            <v>Gaibandha</v>
          </cell>
          <cell r="V55">
            <v>37.591780821917808</v>
          </cell>
          <cell r="W55" t="str">
            <v>C/O- Chandi Proshad Saha, Saha Bastraloy, Ulla Bazar, Bharath Khali, Shaghata, Gaibandha.</v>
          </cell>
          <cell r="AC55" t="str">
            <v>01718825425</v>
          </cell>
          <cell r="AJ55" t="str">
            <v>HINDU</v>
          </cell>
        </row>
        <row r="56">
          <cell r="A56" t="str">
            <v>IYCF009</v>
          </cell>
          <cell r="B56" t="str">
            <v>Sabul</v>
          </cell>
          <cell r="C56" t="str">
            <v>Hossain</v>
          </cell>
          <cell r="D56" t="str">
            <v>Watchman</v>
          </cell>
          <cell r="E56" t="str">
            <v>Logistics</v>
          </cell>
          <cell r="F56" t="str">
            <v>NORTH BENGAL (Hatibandha)</v>
          </cell>
          <cell r="G56">
            <v>40756</v>
          </cell>
          <cell r="H56">
            <v>41333</v>
          </cell>
          <cell r="I56">
            <v>1.252054794520548</v>
          </cell>
          <cell r="K56" t="str">
            <v>S.S.C</v>
          </cell>
          <cell r="L56" t="str">
            <v>YES</v>
          </cell>
          <cell r="N56" t="str">
            <v>male</v>
          </cell>
          <cell r="O56" t="str">
            <v>A.Hamid Sarker</v>
          </cell>
          <cell r="P56" t="str">
            <v>Nur Nahar</v>
          </cell>
          <cell r="Q56" t="str">
            <v>married</v>
          </cell>
          <cell r="T56">
            <v>28901</v>
          </cell>
          <cell r="U56" t="str">
            <v>Borokhata</v>
          </cell>
          <cell r="V56">
            <v>33.676712328767124</v>
          </cell>
          <cell r="W56" t="str">
            <v>Dalal Para, Borokhata,Hatibandha, Lalmonirhat</v>
          </cell>
          <cell r="AJ56" t="str">
            <v>MUSLIM</v>
          </cell>
        </row>
        <row r="57">
          <cell r="A57" t="str">
            <v>IYCF010</v>
          </cell>
          <cell r="B57" t="str">
            <v>Md.Hamidul</v>
          </cell>
          <cell r="C57" t="str">
            <v>Islam</v>
          </cell>
          <cell r="D57" t="str">
            <v>Watchman</v>
          </cell>
          <cell r="E57" t="str">
            <v>Logistics</v>
          </cell>
          <cell r="F57" t="str">
            <v>NORTH BENGAL (Hatibandha)</v>
          </cell>
          <cell r="G57">
            <v>40756</v>
          </cell>
          <cell r="H57">
            <v>41333</v>
          </cell>
          <cell r="I57">
            <v>1.252054794520548</v>
          </cell>
          <cell r="K57" t="str">
            <v>Class VIII Pass</v>
          </cell>
          <cell r="L57" t="str">
            <v>YES</v>
          </cell>
          <cell r="N57" t="str">
            <v>male</v>
          </cell>
          <cell r="O57" t="str">
            <v>Md. Golam Mustafa</v>
          </cell>
          <cell r="P57" t="str">
            <v>Hamijon Begum</v>
          </cell>
          <cell r="Q57" t="str">
            <v>married</v>
          </cell>
          <cell r="T57">
            <v>29038</v>
          </cell>
          <cell r="U57" t="str">
            <v>Saidpur</v>
          </cell>
          <cell r="V57">
            <v>33.301369863013697</v>
          </cell>
          <cell r="W57" t="str">
            <v>Vill.-Koyaneaz para, House # 8, Hazrat Khan, Road 3/3 lane, P/O-Saidpur, Nilphamari</v>
          </cell>
          <cell r="AJ57" t="str">
            <v>MUSLIM</v>
          </cell>
        </row>
        <row r="58">
          <cell r="A58" t="str">
            <v>IYCF011</v>
          </cell>
          <cell r="B58" t="str">
            <v>Md.Mahabul</v>
          </cell>
          <cell r="C58" t="str">
            <v>Hossain</v>
          </cell>
          <cell r="D58" t="str">
            <v>Watchman</v>
          </cell>
          <cell r="E58" t="str">
            <v>Logistics</v>
          </cell>
          <cell r="F58" t="str">
            <v>NORTH BENGAL (Hatibandha)</v>
          </cell>
          <cell r="G58">
            <v>40756</v>
          </cell>
          <cell r="H58">
            <v>41333</v>
          </cell>
          <cell r="I58">
            <v>1.252054794520548</v>
          </cell>
          <cell r="K58" t="str">
            <v>Class VIII Pass</v>
          </cell>
          <cell r="L58" t="str">
            <v>YES</v>
          </cell>
          <cell r="N58" t="str">
            <v>male</v>
          </cell>
          <cell r="O58" t="str">
            <v>Md. Gohir Uddin</v>
          </cell>
          <cell r="P58" t="str">
            <v>Most. Mahamuda Begum</v>
          </cell>
          <cell r="Q58" t="str">
            <v>singel</v>
          </cell>
          <cell r="T58">
            <v>32793</v>
          </cell>
          <cell r="U58" t="str">
            <v>Hatibandha</v>
          </cell>
          <cell r="V58">
            <v>23.013698630136986</v>
          </cell>
          <cell r="W58" t="str">
            <v>Vill.-Uttar Sindurna, Post-Sindurna, Upazila- Hatibandha, District-Lalmonirhat</v>
          </cell>
          <cell r="AJ58" t="str">
            <v>MUSLIM</v>
          </cell>
        </row>
        <row r="59">
          <cell r="A59" t="str">
            <v>IYCF014</v>
          </cell>
          <cell r="B59" t="str">
            <v>Md. Golam</v>
          </cell>
          <cell r="C59" t="str">
            <v>Mostafa</v>
          </cell>
          <cell r="D59" t="str">
            <v>Watchman</v>
          </cell>
          <cell r="E59" t="str">
            <v>Logistics</v>
          </cell>
          <cell r="F59" t="str">
            <v>NORTH BENGAL (Dimla)</v>
          </cell>
          <cell r="G59">
            <v>40756</v>
          </cell>
          <cell r="H59">
            <v>41333</v>
          </cell>
          <cell r="I59">
            <v>1.252054794520548</v>
          </cell>
          <cell r="K59" t="str">
            <v>Class VIII Pass</v>
          </cell>
          <cell r="L59" t="str">
            <v>YES</v>
          </cell>
          <cell r="N59" t="str">
            <v>male</v>
          </cell>
          <cell r="O59" t="str">
            <v>Late Amier Ali</v>
          </cell>
          <cell r="P59" t="str">
            <v>Chinifool Begum</v>
          </cell>
          <cell r="T59">
            <v>28890</v>
          </cell>
          <cell r="U59" t="str">
            <v>Dimla</v>
          </cell>
          <cell r="V59">
            <v>33.706849315068496</v>
          </cell>
          <cell r="W59" t="str">
            <v>Vill.-Satnai Balapara, , P.O-Dangarhat P.S-Dimla,  Dist.- Nilphamari</v>
          </cell>
          <cell r="AJ59" t="str">
            <v>MUSLIM</v>
          </cell>
        </row>
        <row r="60">
          <cell r="A60" t="str">
            <v>IYCF015</v>
          </cell>
          <cell r="B60" t="str">
            <v>Md. Maksud</v>
          </cell>
          <cell r="C60" t="str">
            <v>Alam</v>
          </cell>
          <cell r="D60" t="str">
            <v>Watchman</v>
          </cell>
          <cell r="E60" t="str">
            <v>Logistics</v>
          </cell>
          <cell r="F60" t="str">
            <v>NORTH BENGAL (Dimla)</v>
          </cell>
          <cell r="G60">
            <v>40756</v>
          </cell>
          <cell r="H60">
            <v>41333</v>
          </cell>
          <cell r="I60">
            <v>1.252054794520548</v>
          </cell>
          <cell r="K60" t="str">
            <v>Class VIII Pass</v>
          </cell>
          <cell r="L60" t="str">
            <v>YES</v>
          </cell>
          <cell r="N60" t="str">
            <v>male</v>
          </cell>
          <cell r="O60" t="str">
            <v>Late Md. Habib</v>
          </cell>
          <cell r="P60" t="str">
            <v>Late Kamrun Nessa</v>
          </cell>
          <cell r="Q60" t="str">
            <v>married</v>
          </cell>
          <cell r="T60">
            <v>24838</v>
          </cell>
          <cell r="U60" t="str">
            <v>Saidpur</v>
          </cell>
          <cell r="V60">
            <v>44.80821917808219</v>
          </cell>
          <cell r="W60" t="str">
            <v>Vill.-Shahebpara, Beside the Muktijoddha school, Saidpur, Dist.- Nilphamari</v>
          </cell>
          <cell r="AJ60" t="str">
            <v>MUSLIM</v>
          </cell>
        </row>
        <row r="61">
          <cell r="A61" t="str">
            <v>IYCF016</v>
          </cell>
          <cell r="B61" t="str">
            <v xml:space="preserve">Md. </v>
          </cell>
          <cell r="C61" t="str">
            <v>Sultan</v>
          </cell>
          <cell r="D61" t="str">
            <v>Watchman</v>
          </cell>
          <cell r="E61" t="str">
            <v>Logistics</v>
          </cell>
          <cell r="F61" t="str">
            <v>NORTH BENGAL (Dimla)</v>
          </cell>
          <cell r="G61">
            <v>40756</v>
          </cell>
          <cell r="H61">
            <v>41333</v>
          </cell>
          <cell r="I61">
            <v>1.252054794520548</v>
          </cell>
          <cell r="K61" t="str">
            <v>Class VIII Pass</v>
          </cell>
          <cell r="L61" t="str">
            <v>YES</v>
          </cell>
          <cell r="N61" t="str">
            <v>male</v>
          </cell>
          <cell r="O61" t="str">
            <v>Late Md. Habib</v>
          </cell>
          <cell r="P61" t="str">
            <v>Late Shahidan Begum</v>
          </cell>
          <cell r="Q61" t="str">
            <v>married</v>
          </cell>
          <cell r="T61">
            <v>21731</v>
          </cell>
          <cell r="U61" t="str">
            <v>Saidpur</v>
          </cell>
          <cell r="V61">
            <v>53.320547945205476</v>
          </cell>
          <cell r="W61" t="str">
            <v>Vill.-Old babupara, Dhoper matt, Upazila-Saidpur, Dist.- Nilphamari</v>
          </cell>
          <cell r="AJ61" t="str">
            <v>MUSLIM</v>
          </cell>
        </row>
        <row r="62">
          <cell r="A62" t="str">
            <v>IYCF017</v>
          </cell>
          <cell r="B62" t="str">
            <v xml:space="preserve">Shattendra </v>
          </cell>
          <cell r="C62" t="str">
            <v>Nath Roy</v>
          </cell>
          <cell r="D62" t="str">
            <v xml:space="preserve">IYCF Field Trainer </v>
          </cell>
          <cell r="E62" t="str">
            <v>Nutrition</v>
          </cell>
          <cell r="F62" t="str">
            <v>NORTH BENGAL (Dimla)</v>
          </cell>
          <cell r="G62">
            <v>40776</v>
          </cell>
          <cell r="H62">
            <v>41333</v>
          </cell>
          <cell r="I62">
            <v>1.1972602739726028</v>
          </cell>
          <cell r="K62" t="str">
            <v>MSS</v>
          </cell>
          <cell r="L62" t="str">
            <v>YES</v>
          </cell>
          <cell r="N62" t="str">
            <v>male</v>
          </cell>
          <cell r="O62" t="str">
            <v>Late. Romesh Chandra Roy</v>
          </cell>
          <cell r="P62" t="str">
            <v>Mst.Shushila Rani Roy</v>
          </cell>
          <cell r="Q62" t="str">
            <v>married</v>
          </cell>
          <cell r="T62">
            <v>28379</v>
          </cell>
          <cell r="U62" t="str">
            <v>Dinajpur</v>
          </cell>
          <cell r="V62">
            <v>35.106849315068494</v>
          </cell>
          <cell r="W62" t="str">
            <v>South Salonder, Sarder Para, Parbati Pur, Dinajpur-5200</v>
          </cell>
          <cell r="AJ62" t="str">
            <v>HINDU</v>
          </cell>
        </row>
        <row r="63">
          <cell r="A63" t="str">
            <v>NS001</v>
          </cell>
          <cell r="B63" t="str">
            <v>Rowshon Jahan</v>
          </cell>
          <cell r="C63" t="str">
            <v xml:space="preserve"> Nahid</v>
          </cell>
          <cell r="D63" t="str">
            <v xml:space="preserve">IYCF Field Trainer </v>
          </cell>
          <cell r="E63" t="str">
            <v>Nutrition</v>
          </cell>
          <cell r="F63" t="str">
            <v>NORTH BENGAL (Dimla)</v>
          </cell>
          <cell r="G63">
            <v>40840</v>
          </cell>
          <cell r="H63">
            <v>41333</v>
          </cell>
          <cell r="I63">
            <v>1.021917808219178</v>
          </cell>
          <cell r="K63" t="str">
            <v>B.A</v>
          </cell>
          <cell r="L63" t="str">
            <v>YES</v>
          </cell>
          <cell r="N63" t="str">
            <v>female</v>
          </cell>
          <cell r="O63" t="str">
            <v>Abdur Rashid Talukdar</v>
          </cell>
          <cell r="P63" t="str">
            <v>Khaledha Akhter</v>
          </cell>
          <cell r="Q63" t="str">
            <v>married</v>
          </cell>
          <cell r="T63">
            <v>26233</v>
          </cell>
          <cell r="U63" t="str">
            <v>Netrakona</v>
          </cell>
          <cell r="V63">
            <v>40.986301369863014</v>
          </cell>
          <cell r="W63" t="str">
            <v>625/4, (Ground Floor), Kamal Khan Road, Ibrahimpur, Kafrul, Dhaka Cant, Dhaka-1206</v>
          </cell>
          <cell r="AJ63" t="str">
            <v>MUSLIM</v>
          </cell>
        </row>
        <row r="64">
          <cell r="A64" t="str">
            <v>SVYN009</v>
          </cell>
          <cell r="B64" t="str">
            <v xml:space="preserve">Md. Obydul Haque </v>
          </cell>
          <cell r="C64" t="str">
            <v>Talukder</v>
          </cell>
          <cell r="D64" t="str">
            <v xml:space="preserve">IYCF Data Entry </v>
          </cell>
          <cell r="E64" t="str">
            <v>Nutrition</v>
          </cell>
          <cell r="F64" t="str">
            <v>NORTH BENGAL (Hatibandha)</v>
          </cell>
          <cell r="G64">
            <v>40840</v>
          </cell>
          <cell r="H64">
            <v>41333</v>
          </cell>
          <cell r="I64">
            <v>1.021917808219178</v>
          </cell>
          <cell r="K64" t="str">
            <v>B.Sc, MBA</v>
          </cell>
          <cell r="L64" t="str">
            <v>NO</v>
          </cell>
          <cell r="N64" t="str">
            <v>male</v>
          </cell>
          <cell r="O64" t="str">
            <v>Md. Iman Ali Talukder</v>
          </cell>
          <cell r="P64" t="str">
            <v>Mrs. Hosneara Begum</v>
          </cell>
          <cell r="Q64" t="str">
            <v>singel</v>
          </cell>
          <cell r="T64">
            <v>28855</v>
          </cell>
          <cell r="U64" t="str">
            <v>Mymensingh</v>
          </cell>
          <cell r="V64">
            <v>33.802739726027397</v>
          </cell>
          <cell r="W64" t="str">
            <v>Vill &amp; P.O- Menjana, P.S- Valuka, Dist- Mymensingh.</v>
          </cell>
          <cell r="AJ64" t="str">
            <v>MUSLIM</v>
          </cell>
        </row>
        <row r="65">
          <cell r="A65" t="str">
            <v>IYCF019</v>
          </cell>
          <cell r="B65" t="str">
            <v xml:space="preserve">Shamim </v>
          </cell>
          <cell r="C65" t="str">
            <v>Ara Khatum</v>
          </cell>
          <cell r="D65" t="str">
            <v xml:space="preserve">IYCF Field Trainer </v>
          </cell>
          <cell r="E65" t="str">
            <v>Nutrition</v>
          </cell>
          <cell r="F65" t="str">
            <v>NORTH BENGAL (Hatibandha)</v>
          </cell>
          <cell r="G65">
            <v>41024</v>
          </cell>
          <cell r="H65">
            <v>41333</v>
          </cell>
          <cell r="I65">
            <v>0.51780821917808217</v>
          </cell>
          <cell r="L65" t="str">
            <v>YES</v>
          </cell>
          <cell r="N65" t="str">
            <v>female</v>
          </cell>
          <cell r="O65" t="str">
            <v>Late. Abul Hossain</v>
          </cell>
          <cell r="P65" t="str">
            <v>Late. Hosneara Begum</v>
          </cell>
          <cell r="Q65" t="str">
            <v>married</v>
          </cell>
          <cell r="T65">
            <v>28298</v>
          </cell>
          <cell r="U65" t="str">
            <v>Bogra</v>
          </cell>
          <cell r="V65">
            <v>35.328767123287669</v>
          </cell>
          <cell r="AJ65" t="str">
            <v>MUSLIM</v>
          </cell>
        </row>
        <row r="66">
          <cell r="A66" t="str">
            <v>IYCF020</v>
          </cell>
          <cell r="B66" t="str">
            <v xml:space="preserve">Md. </v>
          </cell>
          <cell r="C66" t="str">
            <v>Rezaul Karim</v>
          </cell>
          <cell r="D66" t="str">
            <v>Watchman</v>
          </cell>
          <cell r="E66" t="str">
            <v>Logistics</v>
          </cell>
          <cell r="F66" t="str">
            <v>NORTH BENGAL (Hatibandha)</v>
          </cell>
          <cell r="G66">
            <v>41091</v>
          </cell>
          <cell r="H66">
            <v>41333</v>
          </cell>
          <cell r="I66">
            <v>0.33424657534246577</v>
          </cell>
          <cell r="K66" t="str">
            <v>Class VIII Pass</v>
          </cell>
          <cell r="L66" t="str">
            <v>NO</v>
          </cell>
          <cell r="N66" t="str">
            <v>male</v>
          </cell>
          <cell r="O66" t="str">
            <v>Late Nasir Uddin</v>
          </cell>
          <cell r="P66" t="str">
            <v>Mrs. Fatema Begum</v>
          </cell>
          <cell r="Q66" t="str">
            <v>married</v>
          </cell>
          <cell r="R66" t="str">
            <v>Mst. Momtaz (Rubi)</v>
          </cell>
          <cell r="S66">
            <v>3</v>
          </cell>
          <cell r="T66">
            <v>24842</v>
          </cell>
          <cell r="U66" t="str">
            <v>Nilphamari</v>
          </cell>
          <cell r="V66">
            <v>44.797260273972604</v>
          </cell>
          <cell r="W66" t="str">
            <v>Vill: Kalim Nagor, Noyatola, P.S: Saidpur, P.O: Saidpur, Dist: Nilphamari</v>
          </cell>
          <cell r="X66" t="str">
            <v>Saidpur</v>
          </cell>
          <cell r="Z66" t="str">
            <v>Saidpur</v>
          </cell>
          <cell r="AA66" t="str">
            <v>Nilphamari</v>
          </cell>
          <cell r="AC66">
            <v>1923482991</v>
          </cell>
          <cell r="AD66" t="str">
            <v>Mst. Momtaz (Rubi)</v>
          </cell>
          <cell r="AE66" t="str">
            <v>Vill: Kalim Nagor, Noyatola, P.S: Saidpur, P.O: Saidpur, Dist: Nilphamari</v>
          </cell>
          <cell r="AF66">
            <v>1929576358</v>
          </cell>
          <cell r="AJ66" t="str">
            <v>MUSLIM</v>
          </cell>
        </row>
        <row r="67">
          <cell r="A67" t="str">
            <v>IYCF021</v>
          </cell>
          <cell r="B67" t="str">
            <v>Jahangir</v>
          </cell>
          <cell r="C67" t="str">
            <v>Alom</v>
          </cell>
          <cell r="D67" t="str">
            <v xml:space="preserve">Logistics Officer </v>
          </cell>
          <cell r="E67" t="str">
            <v>Logistics</v>
          </cell>
          <cell r="F67" t="str">
            <v>NORTH BENGAL (Hatibandha)</v>
          </cell>
          <cell r="G67">
            <v>41154</v>
          </cell>
          <cell r="H67">
            <v>41517</v>
          </cell>
          <cell r="I67">
            <v>0.16164383561643836</v>
          </cell>
          <cell r="K67" t="str">
            <v>M.S.S in Political Science</v>
          </cell>
          <cell r="L67" t="str">
            <v>NO</v>
          </cell>
          <cell r="N67" t="str">
            <v>male</v>
          </cell>
          <cell r="O67" t="str">
            <v>Rashidul Islam</v>
          </cell>
          <cell r="P67" t="str">
            <v>Hosneara Begum</v>
          </cell>
          <cell r="Q67" t="str">
            <v>married</v>
          </cell>
          <cell r="R67" t="str">
            <v>Mst. Golapi Banu</v>
          </cell>
          <cell r="S67">
            <v>1</v>
          </cell>
          <cell r="T67">
            <v>30348</v>
          </cell>
          <cell r="U67" t="str">
            <v>Nilphamari</v>
          </cell>
          <cell r="V67">
            <v>29.712328767123289</v>
          </cell>
          <cell r="W67" t="str">
            <v>Village: Paitkapara, Po.: Kherkatihat, Upazila: Jaldhaka, District: Nilphamari</v>
          </cell>
          <cell r="X67" t="str">
            <v>Paitkapara</v>
          </cell>
          <cell r="Z67" t="str">
            <v>Jaldhaka</v>
          </cell>
          <cell r="AA67" t="str">
            <v>Nilphamari</v>
          </cell>
          <cell r="AC67" t="str">
            <v>01717045433</v>
          </cell>
          <cell r="AD67" t="str">
            <v>Asadul Haque</v>
          </cell>
          <cell r="AE67" t="str">
            <v>Village: Paitakapara, P.O.: Kherkati Hat, Upazila: Jaldhaka, District: Nilphamari</v>
          </cell>
          <cell r="AF67" t="str">
            <v>01720843708</v>
          </cell>
          <cell r="AJ67" t="str">
            <v>MUSLIM</v>
          </cell>
        </row>
        <row r="68">
          <cell r="A68" t="str">
            <v>IYCF022</v>
          </cell>
          <cell r="B68" t="str">
            <v xml:space="preserve">A. K. M. </v>
          </cell>
          <cell r="C68" t="str">
            <v>Juwel</v>
          </cell>
          <cell r="D68" t="str">
            <v>Admin Officer</v>
          </cell>
          <cell r="E68" t="str">
            <v>Administration</v>
          </cell>
          <cell r="F68" t="str">
            <v>NORTH BENGAL (Hatibandha)</v>
          </cell>
          <cell r="G68">
            <v>41161</v>
          </cell>
          <cell r="H68">
            <v>41517</v>
          </cell>
          <cell r="I68">
            <v>0.14246575342465753</v>
          </cell>
          <cell r="K68" t="str">
            <v xml:space="preserve">MBA </v>
          </cell>
          <cell r="L68" t="str">
            <v>NO</v>
          </cell>
          <cell r="N68" t="str">
            <v>male</v>
          </cell>
          <cell r="O68" t="str">
            <v>Tomis Uddin</v>
          </cell>
          <cell r="P68" t="str">
            <v>Mrs. Jarina Begum</v>
          </cell>
          <cell r="Q68" t="str">
            <v>married</v>
          </cell>
          <cell r="R68" t="str">
            <v>Mrs. Miftahul Maoa</v>
          </cell>
          <cell r="S68" t="str">
            <v>No</v>
          </cell>
          <cell r="T68">
            <v>29737</v>
          </cell>
          <cell r="U68" t="str">
            <v>Jamalpur</v>
          </cell>
          <cell r="V68">
            <v>31.386301369863013</v>
          </cell>
          <cell r="W68" t="str">
            <v>Village: Charpogaldigah, P.O.: Pogaldogha, P.S.: Sarishabari, District: Jamalpur</v>
          </cell>
          <cell r="X68" t="str">
            <v>Charpogaldigah</v>
          </cell>
          <cell r="Z68" t="str">
            <v>Sarishabari</v>
          </cell>
          <cell r="AA68" t="str">
            <v>Jamalpur</v>
          </cell>
          <cell r="AC68" t="str">
            <v/>
          </cell>
          <cell r="AD68" t="str">
            <v>Md. Tomis Uddin</v>
          </cell>
          <cell r="AE68" t="str">
            <v>Village: Charpogaldigah, P.O.: Pogaldogha, P.S.: Sarishabari, District: Jamalpur</v>
          </cell>
          <cell r="AF68" t="str">
            <v>01932808766</v>
          </cell>
          <cell r="AG68" t="str">
            <v>Md. Nurul Islam</v>
          </cell>
          <cell r="AH68" t="str">
            <v>Office Assistant, Actionaid Bangladesh, House # 08, Road # 136, Gulshan-2,  Dhaka-1207</v>
          </cell>
          <cell r="AI68" t="str">
            <v>01925009620</v>
          </cell>
          <cell r="AJ68" t="str">
            <v>MUSLIM</v>
          </cell>
        </row>
        <row r="69">
          <cell r="A69" t="str">
            <v>CO105</v>
          </cell>
          <cell r="B69" t="str">
            <v>Md. Ariful Kabir</v>
          </cell>
          <cell r="C69" t="str">
            <v>Sujan</v>
          </cell>
          <cell r="D69" t="str">
            <v>Nutrition Program Manager</v>
          </cell>
          <cell r="E69" t="str">
            <v>Nutrition</v>
          </cell>
          <cell r="F69" t="str">
            <v>SIRAJGONJ</v>
          </cell>
          <cell r="G69">
            <v>39826</v>
          </cell>
          <cell r="H69">
            <v>41213</v>
          </cell>
          <cell r="I69">
            <v>3.8</v>
          </cell>
          <cell r="K69" t="str">
            <v>Masters in Nutrition and Food Science</v>
          </cell>
          <cell r="L69" t="str">
            <v>YES</v>
          </cell>
          <cell r="N69" t="str">
            <v>male</v>
          </cell>
          <cell r="O69" t="str">
            <v>Md. Harez Ali</v>
          </cell>
          <cell r="P69" t="str">
            <v>Mrs. Hasina Hena</v>
          </cell>
          <cell r="Q69" t="str">
            <v>single</v>
          </cell>
          <cell r="T69">
            <v>30195</v>
          </cell>
          <cell r="U69" t="str">
            <v>Pabna</v>
          </cell>
          <cell r="V69">
            <v>30.13150684931507</v>
          </cell>
          <cell r="W69" t="str">
            <v>2/1 Nurjahan Road, Mohammadpur, Dhaka</v>
          </cell>
          <cell r="X69" t="str">
            <v>Mohammadpur</v>
          </cell>
          <cell r="Y69">
            <v>1207</v>
          </cell>
          <cell r="Z69" t="str">
            <v>Mohammadpur</v>
          </cell>
          <cell r="AA69" t="str">
            <v>Dhaka</v>
          </cell>
          <cell r="AC69" t="str">
            <v>01717657094</v>
          </cell>
          <cell r="AD69" t="str">
            <v>Md. Parvez Kabir</v>
          </cell>
          <cell r="AE69" t="str">
            <v>2/1 Nurjahan Road, Mohammadpur, Dhaka-1207</v>
          </cell>
          <cell r="AF69" t="str">
            <v>01713082579</v>
          </cell>
          <cell r="AG69" t="str">
            <v>Md. Harez Ali</v>
          </cell>
          <cell r="AH69" t="str">
            <v>Vill: Mozidpur, P/O: Tebunia, P/S: Pabna, Pabna</v>
          </cell>
          <cell r="AI69" t="str">
            <v>01718841071</v>
          </cell>
          <cell r="AJ69" t="str">
            <v>MUSLIM</v>
          </cell>
        </row>
        <row r="70">
          <cell r="A70" t="str">
            <v>SR001</v>
          </cell>
          <cell r="B70" t="str">
            <v>Mostafiza</v>
          </cell>
          <cell r="C70" t="str">
            <v>Hossain</v>
          </cell>
          <cell r="D70" t="str">
            <v>Head of Project</v>
          </cell>
          <cell r="E70" t="str">
            <v>Nutrition</v>
          </cell>
          <cell r="F70" t="str">
            <v>SIRAJGONJ</v>
          </cell>
          <cell r="G70">
            <v>40756</v>
          </cell>
          <cell r="H70">
            <v>41213</v>
          </cell>
          <cell r="I70">
            <v>1.252054794520548</v>
          </cell>
          <cell r="K70" t="str">
            <v>Masters in Social Science</v>
          </cell>
          <cell r="L70" t="str">
            <v>YES</v>
          </cell>
          <cell r="N70" t="str">
            <v>female</v>
          </cell>
          <cell r="O70" t="str">
            <v>Md. Afsar Hossain</v>
          </cell>
          <cell r="P70" t="str">
            <v>Rowshaan Ara</v>
          </cell>
          <cell r="Q70" t="str">
            <v>single</v>
          </cell>
          <cell r="T70">
            <v>25204</v>
          </cell>
          <cell r="U70" t="str">
            <v>Saidpur</v>
          </cell>
          <cell r="V70">
            <v>43.805479452054797</v>
          </cell>
          <cell r="W70" t="str">
            <v>New Babupara, Haji Coloni, Saidpur, Nilphamari, Bangladesh.</v>
          </cell>
          <cell r="AJ70" t="str">
            <v>MUSLIM</v>
          </cell>
        </row>
        <row r="71">
          <cell r="A71" t="str">
            <v>SR002</v>
          </cell>
          <cell r="B71" t="str">
            <v>Md. Nazrul</v>
          </cell>
          <cell r="C71" t="str">
            <v>Islam</v>
          </cell>
          <cell r="D71" t="str">
            <v>Cleaner/Cleark</v>
          </cell>
          <cell r="E71" t="str">
            <v>Administration</v>
          </cell>
          <cell r="F71" t="str">
            <v>SIRAJGONJ</v>
          </cell>
          <cell r="G71">
            <v>40756</v>
          </cell>
          <cell r="H71">
            <v>41243</v>
          </cell>
          <cell r="I71">
            <v>1.252054794520548</v>
          </cell>
          <cell r="K71" t="str">
            <v>CLASS VIII pass</v>
          </cell>
          <cell r="L71" t="str">
            <v>NO</v>
          </cell>
          <cell r="N71" t="str">
            <v>male</v>
          </cell>
          <cell r="O71" t="str">
            <v>Late Abdul Azizdul Mozid</v>
          </cell>
          <cell r="P71" t="str">
            <v>Monjera Beowa</v>
          </cell>
          <cell r="Q71" t="str">
            <v>married</v>
          </cell>
          <cell r="R71" t="str">
            <v>Runa Akter</v>
          </cell>
          <cell r="T71">
            <v>31472</v>
          </cell>
          <cell r="U71" t="str">
            <v>Sirajgonj</v>
          </cell>
          <cell r="V71">
            <v>26.632876712328766</v>
          </cell>
          <cell r="W71" t="str">
            <v>Vill: Soyadhangora, PO: Sirajgonj, Sirajgonj Sadar, Sirajgonj</v>
          </cell>
          <cell r="AD71" t="str">
            <v>Shafiquel Islam Tota</v>
          </cell>
          <cell r="AE71" t="str">
            <v>Vill: Soyadhangora, PO: Sirajgonj, Sirajgonj Sadar, Sirajgonj</v>
          </cell>
          <cell r="AF71" t="str">
            <v>01740097208</v>
          </cell>
          <cell r="AG71" t="str">
            <v>Abu Musa Sagar</v>
          </cell>
          <cell r="AH71" t="str">
            <v>Vill: Soyadhangora, PO: Sirajgonj, Sirajgonj Sadar, Sirajgonj</v>
          </cell>
          <cell r="AI71">
            <v>1728782318</v>
          </cell>
          <cell r="AJ71" t="str">
            <v>MUSLIM</v>
          </cell>
        </row>
        <row r="72">
          <cell r="A72" t="str">
            <v>SR003</v>
          </cell>
          <cell r="B72" t="str">
            <v>Zibon</v>
          </cell>
          <cell r="C72" t="str">
            <v>Hossain Talukder</v>
          </cell>
          <cell r="D72" t="str">
            <v>Watchman</v>
          </cell>
          <cell r="E72" t="str">
            <v>Logistics</v>
          </cell>
          <cell r="F72" t="str">
            <v>SIRAJGONJ</v>
          </cell>
          <cell r="G72">
            <v>40756</v>
          </cell>
          <cell r="H72">
            <v>41243</v>
          </cell>
          <cell r="I72">
            <v>1.252054794520548</v>
          </cell>
          <cell r="K72" t="str">
            <v>CLASS VIII pass</v>
          </cell>
          <cell r="L72" t="str">
            <v>NO</v>
          </cell>
          <cell r="N72" t="str">
            <v>male</v>
          </cell>
          <cell r="O72" t="str">
            <v>Late, Shamsul Haque Talukder</v>
          </cell>
          <cell r="P72" t="str">
            <v>Mosammat Aymona Begum</v>
          </cell>
          <cell r="Q72" t="str">
            <v>unmarried</v>
          </cell>
          <cell r="T72">
            <v>31917</v>
          </cell>
          <cell r="U72" t="str">
            <v>Sirajgonj</v>
          </cell>
          <cell r="V72">
            <v>25.413698630136988</v>
          </cell>
          <cell r="W72" t="str">
            <v>Vill: Kandapara Uttar, PO: Kalia Horipur-6700, Sirajgonj Sadar, Sirajgonj</v>
          </cell>
          <cell r="AD72" t="str">
            <v xml:space="preserve">Asraf Bulbul Talukder </v>
          </cell>
          <cell r="AE72" t="str">
            <v>Vill: Kandapara Uttar, P.O: Kalia Horipur- 6700, Sirajgonj Sadar, Sirajgonj.</v>
          </cell>
          <cell r="AF72" t="str">
            <v>01731134974</v>
          </cell>
          <cell r="AG72" t="str">
            <v>Sabuj Talukder</v>
          </cell>
          <cell r="AH72" t="str">
            <v>Vill: Kandapara Uttar, P.O: Kalia Horipur- 6700, Sirajgonj Sadar, Sirajgonj.</v>
          </cell>
          <cell r="AI72">
            <v>1734363127</v>
          </cell>
          <cell r="AJ72" t="str">
            <v>MUSLIM</v>
          </cell>
        </row>
        <row r="73">
          <cell r="A73" t="str">
            <v>SR004</v>
          </cell>
          <cell r="B73" t="str">
            <v>Md. Abdur</v>
          </cell>
          <cell r="C73" t="str">
            <v>Rahim</v>
          </cell>
          <cell r="D73" t="str">
            <v>Watchman</v>
          </cell>
          <cell r="E73" t="str">
            <v>Logistics</v>
          </cell>
          <cell r="F73" t="str">
            <v>SIRAJGONJ</v>
          </cell>
          <cell r="G73">
            <v>40756</v>
          </cell>
          <cell r="H73">
            <v>41243</v>
          </cell>
          <cell r="I73">
            <v>1.252054794520548</v>
          </cell>
          <cell r="K73" t="str">
            <v>CLASS VIII pass</v>
          </cell>
          <cell r="L73" t="str">
            <v>NO</v>
          </cell>
          <cell r="N73" t="str">
            <v>male</v>
          </cell>
          <cell r="O73" t="str">
            <v>Md. Hobibor Rahman</v>
          </cell>
          <cell r="P73" t="str">
            <v>Monowara Begum</v>
          </cell>
          <cell r="Q73" t="str">
            <v>married</v>
          </cell>
          <cell r="R73" t="str">
            <v>Ms. Momota Begum</v>
          </cell>
          <cell r="T73">
            <v>30155</v>
          </cell>
          <cell r="U73" t="str">
            <v>Sirajgonj</v>
          </cell>
          <cell r="V73">
            <v>30.241095890410961</v>
          </cell>
          <cell r="W73" t="str">
            <v>Vill: Jarila Modhopara, Jarila, PO: Porabari-6700, Sirajgonj Sadar, Sirajgonj</v>
          </cell>
          <cell r="AD73" t="str">
            <v>Bina Begum</v>
          </cell>
          <cell r="AE73" t="str">
            <v>Vill: Jarila Modhopara, Jarila , P.O: Porabari-6700, Sirajgonj Sadar, Sirajgonj</v>
          </cell>
          <cell r="AF73" t="str">
            <v>01723210887</v>
          </cell>
          <cell r="AG73" t="str">
            <v>Khairuzzaman</v>
          </cell>
          <cell r="AH73" t="str">
            <v>Vill: Jarila Modhopara, Jarila , P.O: Porabari-6700, Sirajgonj Sadar, Sirajgonj</v>
          </cell>
          <cell r="AJ73" t="str">
            <v>MUSLIM</v>
          </cell>
        </row>
        <row r="74">
          <cell r="A74" t="str">
            <v>SR005</v>
          </cell>
          <cell r="B74" t="str">
            <v>Md. Raju</v>
          </cell>
          <cell r="C74" t="str">
            <v>Ahmed</v>
          </cell>
          <cell r="D74" t="str">
            <v>Watchman</v>
          </cell>
          <cell r="E74" t="str">
            <v>Logistics</v>
          </cell>
          <cell r="F74" t="str">
            <v>SIRAJGONJ</v>
          </cell>
          <cell r="G74">
            <v>40756</v>
          </cell>
          <cell r="H74">
            <v>41243</v>
          </cell>
          <cell r="I74">
            <v>1.252054794520548</v>
          </cell>
          <cell r="K74" t="str">
            <v>CLASS X pass</v>
          </cell>
          <cell r="L74" t="str">
            <v>NO</v>
          </cell>
          <cell r="N74" t="str">
            <v>male</v>
          </cell>
          <cell r="O74" t="str">
            <v>Late Hashmot Ali Shekh</v>
          </cell>
          <cell r="P74" t="str">
            <v>Rabeya Beoya</v>
          </cell>
          <cell r="Q74" t="str">
            <v>married</v>
          </cell>
          <cell r="R74" t="str">
            <v>Israt Jahan</v>
          </cell>
          <cell r="T74">
            <v>31617</v>
          </cell>
          <cell r="U74" t="str">
            <v>Sirajgonj</v>
          </cell>
          <cell r="V74">
            <v>26.235616438356164</v>
          </cell>
          <cell r="W74" t="str">
            <v>Vill: Soyadhangora, PO: Sirajgonj, Sirajgonj Sadar, Sirajgonj</v>
          </cell>
          <cell r="AD74" t="str">
            <v>Md. Aminul Islam Shabuj</v>
          </cell>
          <cell r="AE74" t="str">
            <v>Vill: Soyadhangora, PO: Sirajgonj, Sirajgonj Sadar, Sirajgonj</v>
          </cell>
          <cell r="AF74" t="str">
            <v>01911453726</v>
          </cell>
          <cell r="AJ74" t="str">
            <v>MUSLIM</v>
          </cell>
        </row>
        <row r="75">
          <cell r="A75" t="str">
            <v>SR007</v>
          </cell>
          <cell r="B75" t="str">
            <v>Firojul</v>
          </cell>
          <cell r="C75" t="str">
            <v>Islam</v>
          </cell>
          <cell r="D75" t="str">
            <v>Head of Project</v>
          </cell>
          <cell r="E75" t="str">
            <v>Nutrition</v>
          </cell>
          <cell r="F75" t="str">
            <v>SIRAJGONJ</v>
          </cell>
          <cell r="G75">
            <v>40765</v>
          </cell>
          <cell r="H75">
            <v>41213</v>
          </cell>
          <cell r="I75">
            <v>1.2273972602739727</v>
          </cell>
          <cell r="K75" t="str">
            <v>Masters in Social Science</v>
          </cell>
          <cell r="L75" t="str">
            <v>YES</v>
          </cell>
          <cell r="N75" t="str">
            <v>male</v>
          </cell>
          <cell r="O75" t="str">
            <v>Md. Amirul Islam</v>
          </cell>
          <cell r="P75" t="str">
            <v>Mrs. Tahera Begum</v>
          </cell>
          <cell r="Q75" t="str">
            <v>married</v>
          </cell>
          <cell r="R75" t="str">
            <v>Sharmin Ara</v>
          </cell>
          <cell r="T75">
            <v>28132</v>
          </cell>
          <cell r="U75" t="str">
            <v>Kushtia</v>
          </cell>
          <cell r="V75">
            <v>35.783561643835618</v>
          </cell>
          <cell r="W75" t="str">
            <v>Village- Horekrishnapur, Kushtia Sadar, Kushtia-7000</v>
          </cell>
          <cell r="AJ75" t="str">
            <v>MUSLIM</v>
          </cell>
        </row>
        <row r="76">
          <cell r="A76" t="str">
            <v>SR008</v>
          </cell>
          <cell r="B76" t="str">
            <v xml:space="preserve">Tanvir </v>
          </cell>
          <cell r="C76" t="str">
            <v>Ahmad</v>
          </cell>
          <cell r="D76" t="str">
            <v>Head of Project</v>
          </cell>
          <cell r="E76" t="str">
            <v>Nutrition</v>
          </cell>
          <cell r="F76" t="str">
            <v>SIRAJGONJ</v>
          </cell>
          <cell r="G76">
            <v>40771</v>
          </cell>
          <cell r="H76">
            <v>41213</v>
          </cell>
          <cell r="I76">
            <v>1.210958904109589</v>
          </cell>
          <cell r="K76" t="str">
            <v>M.Sc &amp; B.Sc. (Hons) in Applied Nutrition and Food Technology</v>
          </cell>
          <cell r="L76" t="str">
            <v>YES</v>
          </cell>
          <cell r="N76" t="str">
            <v>male</v>
          </cell>
          <cell r="O76" t="str">
            <v>Md. Karamat Ali</v>
          </cell>
          <cell r="P76" t="str">
            <v>Mrs. Rokeya Ali</v>
          </cell>
          <cell r="Q76" t="str">
            <v>unmarried</v>
          </cell>
          <cell r="T76">
            <v>30273</v>
          </cell>
          <cell r="U76" t="str">
            <v>Kushtia</v>
          </cell>
          <cell r="V76">
            <v>29.917808219178081</v>
          </cell>
          <cell r="AJ76" t="str">
            <v>MUSLIM</v>
          </cell>
        </row>
        <row r="77">
          <cell r="A77" t="str">
            <v>SR009</v>
          </cell>
          <cell r="B77" t="str">
            <v xml:space="preserve">Most.Shahida </v>
          </cell>
          <cell r="C77" t="str">
            <v>Parvin</v>
          </cell>
          <cell r="D77" t="str">
            <v>Head of Homestead Gardening Project</v>
          </cell>
          <cell r="E77" t="str">
            <v>Food Security</v>
          </cell>
          <cell r="F77" t="str">
            <v>SIRAJGONJ</v>
          </cell>
          <cell r="G77">
            <v>40916</v>
          </cell>
          <cell r="H77">
            <v>41274</v>
          </cell>
          <cell r="I77">
            <v>0.81369863013698629</v>
          </cell>
          <cell r="K77" t="str">
            <v xml:space="preserve">M.Sc in Plant pathology </v>
          </cell>
          <cell r="L77" t="str">
            <v>YES</v>
          </cell>
          <cell r="N77" t="str">
            <v>female</v>
          </cell>
          <cell r="O77" t="str">
            <v>Md. Moslam Uddin Shah</v>
          </cell>
          <cell r="P77" t="str">
            <v>Mrs. Rokeya Khatun</v>
          </cell>
          <cell r="Q77" t="str">
            <v>married</v>
          </cell>
          <cell r="R77" t="str">
            <v>Md. Shaheen Hasan</v>
          </cell>
          <cell r="S77">
            <v>1</v>
          </cell>
          <cell r="T77">
            <v>29226</v>
          </cell>
          <cell r="U77" t="str">
            <v>Dinajpur</v>
          </cell>
          <cell r="V77">
            <v>32.786301369863011</v>
          </cell>
          <cell r="W77" t="str">
            <v>Vill- Sujalpur, Thana/Post- Birganj, Dist- Dinajpur</v>
          </cell>
          <cell r="X77" t="str">
            <v>Sujalpur</v>
          </cell>
          <cell r="Y77">
            <v>5200</v>
          </cell>
          <cell r="Z77" t="str">
            <v>Birganj</v>
          </cell>
          <cell r="AA77" t="str">
            <v>Dinajpur</v>
          </cell>
          <cell r="AC77" t="str">
            <v>01719001715</v>
          </cell>
          <cell r="AJ77" t="str">
            <v>MUSLIM</v>
          </cell>
        </row>
        <row r="78">
          <cell r="A78" t="str">
            <v>SR011</v>
          </cell>
          <cell r="B78" t="str">
            <v xml:space="preserve">Joyanta </v>
          </cell>
          <cell r="C78" t="str">
            <v>Roy</v>
          </cell>
          <cell r="D78" t="str">
            <v>Head of Homestead Gardening Project</v>
          </cell>
          <cell r="E78" t="str">
            <v>Food Security</v>
          </cell>
          <cell r="F78" t="str">
            <v>SIRAJGONJ</v>
          </cell>
          <cell r="G78">
            <v>40917</v>
          </cell>
          <cell r="H78">
            <v>41274</v>
          </cell>
          <cell r="I78">
            <v>0.81095890410958904</v>
          </cell>
          <cell r="K78" t="str">
            <v>M.Sc in Horticulture</v>
          </cell>
          <cell r="L78" t="str">
            <v>YES</v>
          </cell>
          <cell r="N78" t="str">
            <v>male</v>
          </cell>
          <cell r="O78" t="str">
            <v>Annada Charan Roy</v>
          </cell>
          <cell r="P78" t="str">
            <v>Laxmi Rani Roy</v>
          </cell>
          <cell r="Q78" t="str">
            <v>married</v>
          </cell>
          <cell r="S78">
            <v>0</v>
          </cell>
          <cell r="T78">
            <v>26299</v>
          </cell>
          <cell r="V78">
            <v>40.805479452054797</v>
          </cell>
          <cell r="W78" t="str">
            <v xml:space="preserve">Vill: Mirzapur, Post: Mithapukur-5460, Upazilla: Mithapukur, Dist: Rangpur. </v>
          </cell>
          <cell r="X78" t="str">
            <v>Mithapukur</v>
          </cell>
          <cell r="Y78" t="str">
            <v>5460,</v>
          </cell>
          <cell r="Z78" t="str">
            <v>Mithapukur</v>
          </cell>
          <cell r="AA78" t="str">
            <v xml:space="preserve">Rangpur. </v>
          </cell>
          <cell r="AC78" t="str">
            <v>01746956566</v>
          </cell>
          <cell r="AJ78" t="str">
            <v>HINDU</v>
          </cell>
        </row>
        <row r="79">
          <cell r="A79" t="str">
            <v>CO002</v>
          </cell>
          <cell r="B79" t="str">
            <v xml:space="preserve">Md Shafiqur Rahman  </v>
          </cell>
          <cell r="C79" t="str">
            <v xml:space="preserve">Khan </v>
          </cell>
          <cell r="D79" t="str">
            <v xml:space="preserve">Deputy Head of Food Security Program </v>
          </cell>
          <cell r="E79" t="str">
            <v>Food Security</v>
          </cell>
          <cell r="F79" t="str">
            <v>SIRAJGONJ</v>
          </cell>
          <cell r="G79">
            <v>39820</v>
          </cell>
          <cell r="H79">
            <v>41274</v>
          </cell>
          <cell r="I79">
            <v>3.8164383561643835</v>
          </cell>
          <cell r="K79" t="str">
            <v>B.Sc in Agriculture</v>
          </cell>
          <cell r="L79" t="str">
            <v>YES</v>
          </cell>
          <cell r="N79" t="str">
            <v>male</v>
          </cell>
          <cell r="O79" t="str">
            <v xml:space="preserve">Late Abdul Hamid Khan </v>
          </cell>
          <cell r="P79" t="str">
            <v xml:space="preserve">Khairun Nesa </v>
          </cell>
          <cell r="Q79" t="str">
            <v>married</v>
          </cell>
          <cell r="S79">
            <v>2</v>
          </cell>
          <cell r="T79">
            <v>24893</v>
          </cell>
          <cell r="U79" t="str">
            <v xml:space="preserve">Shariatpur </v>
          </cell>
          <cell r="V79">
            <v>44.657534246575345</v>
          </cell>
          <cell r="W79" t="str">
            <v>Vill : Shidhalkura Post : Goshairhat ,P.S : ,Damudeya ,Shariaatpur -8050</v>
          </cell>
          <cell r="X79" t="str">
            <v xml:space="preserve">Shhidhalkura </v>
          </cell>
          <cell r="Y79">
            <v>8050</v>
          </cell>
          <cell r="Z79" t="str">
            <v xml:space="preserve">Damudeya </v>
          </cell>
          <cell r="AA79" t="str">
            <v>Shariatpur</v>
          </cell>
          <cell r="AC79" t="str">
            <v>01716153000</v>
          </cell>
          <cell r="AD79" t="str">
            <v xml:space="preserve">Mr. Matiur Rahman Khan </v>
          </cell>
          <cell r="AE79" t="str">
            <v xml:space="preserve">Rayer Bazar ,Dhaka </v>
          </cell>
          <cell r="AF79" t="str">
            <v>01552387405</v>
          </cell>
          <cell r="AG79" t="str">
            <v xml:space="preserve">Sharmin Akter Sheuly </v>
          </cell>
          <cell r="AH79" t="str">
            <v xml:space="preserve">Damudeya ,Shariatpur </v>
          </cell>
          <cell r="AI79" t="str">
            <v>01719272519</v>
          </cell>
          <cell r="AJ79" t="str">
            <v>MUSLIM</v>
          </cell>
        </row>
        <row r="80">
          <cell r="A80" t="str">
            <v>SR012</v>
          </cell>
          <cell r="B80" t="str">
            <v>Jahangir</v>
          </cell>
          <cell r="C80" t="str">
            <v>Alam Razu</v>
          </cell>
          <cell r="D80" t="str">
            <v>Watchman</v>
          </cell>
          <cell r="E80" t="str">
            <v>Logistics</v>
          </cell>
          <cell r="F80" t="str">
            <v>SIRAJGONJ</v>
          </cell>
          <cell r="G80">
            <v>40954</v>
          </cell>
          <cell r="H80">
            <v>41243</v>
          </cell>
          <cell r="I80">
            <v>0.70958904109589038</v>
          </cell>
          <cell r="K80" t="str">
            <v>S.S.C</v>
          </cell>
          <cell r="L80" t="str">
            <v>NO</v>
          </cell>
          <cell r="N80" t="str">
            <v>male</v>
          </cell>
          <cell r="O80" t="str">
            <v xml:space="preserve">Md. Adam Ali </v>
          </cell>
          <cell r="P80" t="str">
            <v>Mosammat Jelaton Nessa</v>
          </cell>
          <cell r="Q80" t="str">
            <v>married</v>
          </cell>
          <cell r="R80" t="str">
            <v>Aklima Begum</v>
          </cell>
          <cell r="S80">
            <v>2</v>
          </cell>
          <cell r="T80">
            <v>29221</v>
          </cell>
          <cell r="U80" t="str">
            <v>Sirajgonj</v>
          </cell>
          <cell r="V80">
            <v>32.799999999999997</v>
          </cell>
          <cell r="W80" t="str">
            <v>Vill: Didpurkanu, Boholi, Sirajgonj Sadar, Sirajgonj-6700</v>
          </cell>
          <cell r="X80" t="str">
            <v>Sirajgonj Sadar</v>
          </cell>
          <cell r="Y80">
            <v>6700</v>
          </cell>
          <cell r="Z80" t="str">
            <v>Sirajgonj Sadar</v>
          </cell>
          <cell r="AA80" t="str">
            <v xml:space="preserve">Sirajgonj </v>
          </cell>
          <cell r="AC80" t="str">
            <v>01725464346</v>
          </cell>
          <cell r="AD80" t="str">
            <v>Aklima Begum</v>
          </cell>
          <cell r="AE80" t="str">
            <v>Vill: Didpurkanu PO: Boholi, Sirajgonj Sadar, Sirajgonj</v>
          </cell>
          <cell r="AF80" t="str">
            <v>01735298452</v>
          </cell>
          <cell r="AG80" t="str">
            <v>Md. Nur Alam</v>
          </cell>
          <cell r="AH80" t="str">
            <v>Vill: Didpurkanu PO: Boholi, Sirajgonj Sadar, Sirajgonj</v>
          </cell>
          <cell r="AI80" t="str">
            <v>01756665581</v>
          </cell>
          <cell r="AJ80" t="str">
            <v>MUSLIM</v>
          </cell>
        </row>
        <row r="81">
          <cell r="A81" t="str">
            <v>SR013</v>
          </cell>
          <cell r="B81" t="str">
            <v xml:space="preserve">Taslima </v>
          </cell>
          <cell r="C81" t="str">
            <v>Arzu</v>
          </cell>
          <cell r="D81" t="str">
            <v>Head of Project</v>
          </cell>
          <cell r="E81" t="str">
            <v>Nutrition</v>
          </cell>
          <cell r="F81" t="str">
            <v>SIRAJGONJ</v>
          </cell>
          <cell r="G81">
            <v>40986</v>
          </cell>
          <cell r="H81">
            <v>41213</v>
          </cell>
          <cell r="I81">
            <v>0.62191780821917808</v>
          </cell>
          <cell r="K81" t="str">
            <v>Masters in Nutrition and Food Science</v>
          </cell>
          <cell r="L81" t="str">
            <v>YES</v>
          </cell>
          <cell r="N81" t="str">
            <v>female</v>
          </cell>
          <cell r="O81" t="str">
            <v>Md. Tafazzal Husen</v>
          </cell>
          <cell r="P81" t="str">
            <v>Shahana Banu</v>
          </cell>
          <cell r="Q81" t="str">
            <v>unmarried</v>
          </cell>
          <cell r="T81">
            <v>31779</v>
          </cell>
          <cell r="U81" t="str">
            <v>Pabna</v>
          </cell>
          <cell r="V81">
            <v>25.791780821917808</v>
          </cell>
          <cell r="W81" t="str">
            <v>C/O: Md. Tafazzal Husen, Poilanpur, Shara Road, Pabna</v>
          </cell>
          <cell r="AJ81" t="str">
            <v>MUSLIM</v>
          </cell>
        </row>
        <row r="82">
          <cell r="A82" t="str">
            <v>SR014</v>
          </cell>
          <cell r="B82" t="str">
            <v>Tahmina</v>
          </cell>
          <cell r="C82" t="str">
            <v>Begum</v>
          </cell>
          <cell r="D82" t="str">
            <v>Head of Project</v>
          </cell>
          <cell r="E82" t="str">
            <v>Nutrition</v>
          </cell>
          <cell r="F82" t="str">
            <v>SIRAJGONJ</v>
          </cell>
          <cell r="G82">
            <v>40986</v>
          </cell>
          <cell r="H82">
            <v>41213</v>
          </cell>
          <cell r="I82">
            <v>0.62191780821917808</v>
          </cell>
          <cell r="K82" t="str">
            <v>Masters in Nutrition and Food Science</v>
          </cell>
          <cell r="L82" t="str">
            <v>YES</v>
          </cell>
          <cell r="N82" t="str">
            <v>female</v>
          </cell>
          <cell r="O82" t="str">
            <v>Md. Younus Ali Biswas</v>
          </cell>
          <cell r="P82" t="str">
            <v>B. Nahar Begum</v>
          </cell>
          <cell r="Q82" t="str">
            <v>unmarried</v>
          </cell>
          <cell r="T82">
            <v>31625</v>
          </cell>
          <cell r="U82" t="str">
            <v>Faridpur</v>
          </cell>
          <cell r="V82">
            <v>26.213698630136985</v>
          </cell>
          <cell r="W82" t="str">
            <v>Vill: West Khabaspur, (Asiruddin Sarak), Post: Faridpur, P/S: Kotoali, Dist: Faridpur</v>
          </cell>
          <cell r="AJ82" t="str">
            <v>MUSLIM</v>
          </cell>
        </row>
        <row r="83">
          <cell r="A83" t="str">
            <v>SR015</v>
          </cell>
          <cell r="B83" t="str">
            <v xml:space="preserve">Md. </v>
          </cell>
          <cell r="C83" t="str">
            <v>Rowshan Kabir</v>
          </cell>
          <cell r="D83" t="str">
            <v xml:space="preserve">Deputy Program Manager-Nutrition </v>
          </cell>
          <cell r="E83" t="str">
            <v>Nutrition</v>
          </cell>
          <cell r="F83" t="str">
            <v>SIRAJGONJ</v>
          </cell>
          <cell r="G83">
            <v>41022</v>
          </cell>
          <cell r="H83">
            <v>41274</v>
          </cell>
          <cell r="I83">
            <v>0.52328767123287667</v>
          </cell>
          <cell r="K83" t="str">
            <v>Masters in Nutrition and Food Science</v>
          </cell>
          <cell r="L83" t="str">
            <v>YES</v>
          </cell>
          <cell r="N83" t="str">
            <v>female</v>
          </cell>
          <cell r="O83" t="str">
            <v>Md. Miar Uddin Sharkar</v>
          </cell>
          <cell r="P83" t="str">
            <v>Mst. Ambia Khatun</v>
          </cell>
          <cell r="Q83" t="str">
            <v>unmarried</v>
          </cell>
          <cell r="T83">
            <v>31413</v>
          </cell>
          <cell r="U83" t="str">
            <v>Jamalpur</v>
          </cell>
          <cell r="V83">
            <v>26.794520547945204</v>
          </cell>
          <cell r="W83" t="str">
            <v>Village: Shamgonj Kalibari, Post: Gunerbari, P.S.: Madargonj, District: Jamalpur</v>
          </cell>
          <cell r="X83" t="str">
            <v>Madargonj</v>
          </cell>
          <cell r="Z83" t="str">
            <v>Madargonj</v>
          </cell>
          <cell r="AJ83" t="str">
            <v>MUSLIM</v>
          </cell>
        </row>
        <row r="84">
          <cell r="A84" t="str">
            <v>SR016</v>
          </cell>
          <cell r="B84" t="str">
            <v>Md.</v>
          </cell>
          <cell r="C84" t="str">
            <v>Abdul Hadi</v>
          </cell>
          <cell r="D84" t="str">
            <v xml:space="preserve">Logistics Officer </v>
          </cell>
          <cell r="E84" t="str">
            <v>Logistics</v>
          </cell>
          <cell r="F84" t="str">
            <v>SIRAJGONJ</v>
          </cell>
          <cell r="G84">
            <v>41148</v>
          </cell>
          <cell r="H84">
            <v>41517</v>
          </cell>
          <cell r="I84">
            <v>0.17808219178082191</v>
          </cell>
          <cell r="K84" t="str">
            <v>B.S.S</v>
          </cell>
          <cell r="L84" t="str">
            <v>NO</v>
          </cell>
          <cell r="N84" t="str">
            <v>male</v>
          </cell>
          <cell r="O84" t="str">
            <v>Alhaj Md. Sair Uddin</v>
          </cell>
          <cell r="P84" t="str">
            <v>Mrs. Aysha Siddika</v>
          </cell>
          <cell r="Q84" t="str">
            <v>married</v>
          </cell>
          <cell r="R84" t="str">
            <v>Mrs. Umme Asia Khatun</v>
          </cell>
          <cell r="S84">
            <v>1</v>
          </cell>
          <cell r="T84">
            <v>40393</v>
          </cell>
          <cell r="U84" t="str">
            <v>Rangpur</v>
          </cell>
          <cell r="V84">
            <v>2.1917808219178081</v>
          </cell>
          <cell r="W84" t="str">
            <v>Village: Byrampur, Upazilla: Badargonj, District: Rangpur</v>
          </cell>
          <cell r="X84" t="str">
            <v>Byrampur</v>
          </cell>
          <cell r="Z84" t="str">
            <v>Badargonj</v>
          </cell>
          <cell r="AA84" t="str">
            <v>Rangpur</v>
          </cell>
          <cell r="AC84" t="str">
            <v>01738429180</v>
          </cell>
          <cell r="AD84" t="str">
            <v>Mrs. Umme Asia Khatun</v>
          </cell>
          <cell r="AJ84" t="str">
            <v>MUSLIM</v>
          </cell>
        </row>
        <row r="85">
          <cell r="A85" t="str">
            <v>SR017</v>
          </cell>
          <cell r="B85" t="str">
            <v>Limon Peter</v>
          </cell>
          <cell r="C85" t="str">
            <v>Das</v>
          </cell>
          <cell r="D85" t="str">
            <v>Admin Officer</v>
          </cell>
          <cell r="E85" t="str">
            <v>Administration</v>
          </cell>
          <cell r="F85" t="str">
            <v>SIRAJGONJ</v>
          </cell>
          <cell r="G85">
            <v>41161</v>
          </cell>
          <cell r="H85">
            <v>41517</v>
          </cell>
          <cell r="I85">
            <v>0.14246575342465753</v>
          </cell>
          <cell r="K85" t="str">
            <v>M. Com in Management</v>
          </cell>
          <cell r="L85" t="str">
            <v>NO</v>
          </cell>
          <cell r="N85" t="str">
            <v>male</v>
          </cell>
          <cell r="O85" t="str">
            <v>P. K. Das</v>
          </cell>
          <cell r="P85" t="str">
            <v>Mrs. Lily Das</v>
          </cell>
          <cell r="Q85" t="str">
            <v>unmarried</v>
          </cell>
          <cell r="T85">
            <v>30316</v>
          </cell>
          <cell r="U85" t="str">
            <v>Saidpur</v>
          </cell>
          <cell r="V85">
            <v>29.8</v>
          </cell>
          <cell r="W85" t="str">
            <v>Christ Church Mission, New Babu Para, P.S.: Sayedpur, District: Nilphamar</v>
          </cell>
          <cell r="X85" t="str">
            <v>Christ Church Mission, New Babu Para</v>
          </cell>
          <cell r="Z85" t="str">
            <v>Sayedpur</v>
          </cell>
          <cell r="AA85" t="str">
            <v>Nilphamar</v>
          </cell>
          <cell r="AD85" t="str">
            <v>Rupaly Rani Das</v>
          </cell>
          <cell r="AF85" t="str">
            <v>01720561380</v>
          </cell>
          <cell r="AJ85" t="str">
            <v>CHRISTIAN</v>
          </cell>
        </row>
        <row r="86">
          <cell r="A86" t="str">
            <v>IYCF018</v>
          </cell>
          <cell r="B86" t="str">
            <v xml:space="preserve">Riyadh </v>
          </cell>
          <cell r="C86" t="str">
            <v>Hasan Khan</v>
          </cell>
          <cell r="D86" t="str">
            <v>Base Log/Admin Manager</v>
          </cell>
          <cell r="E86" t="str">
            <v>Logistics</v>
          </cell>
          <cell r="F86" t="str">
            <v>SIRAJGONJ</v>
          </cell>
          <cell r="G86">
            <v>40912</v>
          </cell>
          <cell r="H86">
            <v>41274</v>
          </cell>
          <cell r="I86">
            <v>0.8246575342465754</v>
          </cell>
          <cell r="K86" t="str">
            <v>L.L.B</v>
          </cell>
          <cell r="L86" t="str">
            <v>YES</v>
          </cell>
          <cell r="N86" t="str">
            <v>male</v>
          </cell>
          <cell r="O86" t="str">
            <v>Sultan Mahmud Khan</v>
          </cell>
          <cell r="P86" t="str">
            <v>Jannatul Nayem</v>
          </cell>
          <cell r="Q86" t="str">
            <v>singel</v>
          </cell>
          <cell r="T86">
            <v>31081</v>
          </cell>
          <cell r="U86" t="str">
            <v>Pirojpur</v>
          </cell>
          <cell r="V86">
            <v>27.704109589041096</v>
          </cell>
          <cell r="W86" t="str">
            <v>Vill+Post+P.S- Nazirpur, Dist - Pirojpur</v>
          </cell>
          <cell r="X86" t="str">
            <v>Nazirpur</v>
          </cell>
          <cell r="Y86">
            <v>8540</v>
          </cell>
          <cell r="Z86" t="str">
            <v>Nazirpur</v>
          </cell>
          <cell r="AA86" t="str">
            <v>Pirojpur</v>
          </cell>
          <cell r="AC86">
            <v>1711356195</v>
          </cell>
          <cell r="AD86" t="str">
            <v>Arafat Khan</v>
          </cell>
          <cell r="AE86" t="str">
            <v>Vill+Post+P.S- Nazirpur, Dist - Pirojpur</v>
          </cell>
          <cell r="AF86">
            <v>1711009322</v>
          </cell>
          <cell r="AJ86" t="str">
            <v>MUSLIM</v>
          </cell>
        </row>
        <row r="87">
          <cell r="A87" t="str">
            <v>SK001</v>
          </cell>
          <cell r="B87" t="str">
            <v xml:space="preserve">A.K.M Rezaul </v>
          </cell>
          <cell r="C87" t="str">
            <v>Haque Khan</v>
          </cell>
          <cell r="D87" t="str">
            <v>Shelter/ Water and Sanitation Superviser</v>
          </cell>
          <cell r="E87" t="str">
            <v>WASH</v>
          </cell>
          <cell r="F87" t="str">
            <v>SATKHIRA</v>
          </cell>
          <cell r="G87">
            <v>40848</v>
          </cell>
          <cell r="H87">
            <v>41333</v>
          </cell>
          <cell r="I87">
            <v>1</v>
          </cell>
          <cell r="K87" t="str">
            <v>Masters in Environmental Sciences</v>
          </cell>
          <cell r="L87" t="str">
            <v>YES</v>
          </cell>
          <cell r="N87" t="str">
            <v>male</v>
          </cell>
          <cell r="O87" t="str">
            <v>A.K.M. Fazlul Haque Khan</v>
          </cell>
          <cell r="P87" t="str">
            <v>Mahmuda Haque Khan</v>
          </cell>
          <cell r="Q87" t="str">
            <v>married</v>
          </cell>
          <cell r="R87" t="str">
            <v>Nasrin Anam</v>
          </cell>
          <cell r="S87">
            <v>0</v>
          </cell>
          <cell r="T87">
            <v>31413</v>
          </cell>
          <cell r="U87" t="str">
            <v>Habigonj</v>
          </cell>
          <cell r="V87">
            <v>26.794520547945204</v>
          </cell>
          <cell r="W87" t="str">
            <v>House-10, Road-20, Rupnaagr Housing Estate, Mirpur-2, Dhaka-1216.</v>
          </cell>
          <cell r="X87" t="str">
            <v>Mirpur-2</v>
          </cell>
          <cell r="Y87">
            <v>1216</v>
          </cell>
          <cell r="Z87" t="str">
            <v>Mirpur-2</v>
          </cell>
          <cell r="AA87" t="str">
            <v>Dhaka.</v>
          </cell>
          <cell r="AC87">
            <v>8801712142502</v>
          </cell>
          <cell r="AD87" t="str">
            <v>Nasrin Anam</v>
          </cell>
          <cell r="AE87" t="str">
            <v>House-10, Road-20, Rupnaagr Housing Estate, Mirpur-2, Dhaka-1216.</v>
          </cell>
          <cell r="AF87">
            <v>8801719287874</v>
          </cell>
          <cell r="AG87" t="str">
            <v>A.K.M. Fazlul Haque Khan</v>
          </cell>
          <cell r="AH87" t="str">
            <v>Vill- Begunai, Post- Madna, Upz- Lakhai, Dist- Habiganj.</v>
          </cell>
          <cell r="AI87" t="str">
            <v>01711013399</v>
          </cell>
          <cell r="AJ87" t="str">
            <v>MUSLIM</v>
          </cell>
        </row>
        <row r="88">
          <cell r="A88" t="str">
            <v>SK002</v>
          </cell>
          <cell r="B88" t="str">
            <v>Md.</v>
          </cell>
          <cell r="C88" t="str">
            <v>Moniruzzaman</v>
          </cell>
          <cell r="D88" t="str">
            <v xml:space="preserve">Hygiene  Promoter Supervisor </v>
          </cell>
          <cell r="E88" t="str">
            <v>WASH</v>
          </cell>
          <cell r="F88" t="str">
            <v>SATKHIRA</v>
          </cell>
          <cell r="G88">
            <v>40848</v>
          </cell>
          <cell r="H88">
            <v>41333</v>
          </cell>
          <cell r="I88">
            <v>1</v>
          </cell>
          <cell r="K88" t="str">
            <v>M.Com</v>
          </cell>
          <cell r="L88" t="str">
            <v>YES</v>
          </cell>
          <cell r="N88" t="str">
            <v>male</v>
          </cell>
          <cell r="O88" t="str">
            <v>Md. Imam Hasan</v>
          </cell>
          <cell r="P88" t="str">
            <v>Mrs.Lily Begum</v>
          </cell>
          <cell r="Q88" t="str">
            <v>married</v>
          </cell>
          <cell r="R88" t="str">
            <v>Nasrin Fatima</v>
          </cell>
          <cell r="S88">
            <v>1</v>
          </cell>
          <cell r="T88">
            <v>30317</v>
          </cell>
          <cell r="U88" t="str">
            <v>Dhaka</v>
          </cell>
          <cell r="V88">
            <v>29.797260273972604</v>
          </cell>
          <cell r="W88" t="str">
            <v>1165, East Shawrapara, Mirpur, Dhaka-1216</v>
          </cell>
          <cell r="X88" t="str">
            <v>East Shawrapara,</v>
          </cell>
          <cell r="Y88">
            <v>1216</v>
          </cell>
          <cell r="Z88" t="str">
            <v>Kafrul</v>
          </cell>
          <cell r="AA88" t="str">
            <v>Dhaka</v>
          </cell>
          <cell r="AC88" t="str">
            <v>01713-964659</v>
          </cell>
          <cell r="AD88" t="str">
            <v>Rahmat Ali</v>
          </cell>
          <cell r="AE88" t="str">
            <v>WSP- World Bank, Dhaka Office, Agargone</v>
          </cell>
          <cell r="AF88" t="str">
            <v>01715-090989</v>
          </cell>
          <cell r="AG88" t="str">
            <v xml:space="preserve">Rashadul Islam </v>
          </cell>
          <cell r="AH88" t="str">
            <v>1165, East Shawrapara, Mirpur, Dhaka-1216</v>
          </cell>
          <cell r="AI88" t="str">
            <v>01911-496634</v>
          </cell>
          <cell r="AJ88" t="str">
            <v>MUSLIM</v>
          </cell>
        </row>
        <row r="89">
          <cell r="A89" t="str">
            <v>SK003</v>
          </cell>
          <cell r="B89" t="str">
            <v xml:space="preserve">Md. Mukbul </v>
          </cell>
          <cell r="C89" t="str">
            <v xml:space="preserve">Hossain </v>
          </cell>
          <cell r="D89" t="str">
            <v xml:space="preserve">Deputy Head of WASH/Shelter Programme </v>
          </cell>
          <cell r="E89" t="str">
            <v>WASH</v>
          </cell>
          <cell r="F89" t="str">
            <v>SATKHIRA</v>
          </cell>
          <cell r="G89">
            <v>40861</v>
          </cell>
          <cell r="H89">
            <v>41333</v>
          </cell>
          <cell r="I89">
            <v>0.96438356164383565</v>
          </cell>
          <cell r="K89" t="str">
            <v>M.S.S</v>
          </cell>
          <cell r="L89" t="str">
            <v>YES</v>
          </cell>
          <cell r="N89" t="str">
            <v>male</v>
          </cell>
          <cell r="O89" t="str">
            <v>Md. Nurul Islam</v>
          </cell>
          <cell r="P89" t="str">
            <v>Khurshida Begum</v>
          </cell>
          <cell r="Q89" t="str">
            <v>married</v>
          </cell>
          <cell r="R89" t="str">
            <v>Farhana Taher</v>
          </cell>
          <cell r="S89">
            <v>0</v>
          </cell>
          <cell r="T89">
            <v>31218</v>
          </cell>
          <cell r="U89" t="str">
            <v>Chandpur</v>
          </cell>
          <cell r="V89">
            <v>27.328767123287673</v>
          </cell>
          <cell r="W89" t="str">
            <v>Village- West Hatila Compani Bari, P.O- Tongirpar, P.S- Hazigonz, Chandpur</v>
          </cell>
          <cell r="X89" t="str">
            <v>West Hatila</v>
          </cell>
          <cell r="Y89">
            <v>3600</v>
          </cell>
          <cell r="Z89" t="str">
            <v xml:space="preserve">Hazigonz, </v>
          </cell>
          <cell r="AA89" t="str">
            <v>Chandpur</v>
          </cell>
          <cell r="AC89" t="str">
            <v>01714 307 588</v>
          </cell>
          <cell r="AD89" t="str">
            <v>Nazrul Islam</v>
          </cell>
          <cell r="AE89" t="str">
            <v>Makimabad, Hazigonj, Chandpur.</v>
          </cell>
          <cell r="AF89" t="str">
            <v>01712 31 61 21, 01811 992 000</v>
          </cell>
          <cell r="AG89" t="str">
            <v>Shamsuddoha Sohel</v>
          </cell>
          <cell r="AH89" t="str">
            <v>Makimabad, Hazigonj, Chandpur.</v>
          </cell>
          <cell r="AI89" t="str">
            <v>01818 366 795</v>
          </cell>
          <cell r="AJ89" t="str">
            <v>MUSLIM</v>
          </cell>
        </row>
        <row r="90">
          <cell r="A90" t="str">
            <v>SK005</v>
          </cell>
          <cell r="B90" t="str">
            <v xml:space="preserve">Md. Juwel </v>
          </cell>
          <cell r="C90" t="str">
            <v>Sikder</v>
          </cell>
          <cell r="D90" t="str">
            <v>Accountant-Cashier</v>
          </cell>
          <cell r="E90" t="str">
            <v>Administration</v>
          </cell>
          <cell r="F90" t="str">
            <v>SATKHIRA</v>
          </cell>
          <cell r="G90">
            <v>40867</v>
          </cell>
          <cell r="H90">
            <v>41305</v>
          </cell>
          <cell r="I90">
            <v>0.94794520547945205</v>
          </cell>
          <cell r="K90" t="str">
            <v>M.B.S</v>
          </cell>
          <cell r="L90" t="str">
            <v>YES</v>
          </cell>
          <cell r="N90" t="str">
            <v>male</v>
          </cell>
          <cell r="O90" t="str">
            <v>S.M. Mintu Mahabbot</v>
          </cell>
          <cell r="P90" t="str">
            <v>Rokya Begum</v>
          </cell>
          <cell r="Q90" t="str">
            <v>unmarried</v>
          </cell>
          <cell r="T90">
            <v>30660</v>
          </cell>
          <cell r="U90" t="str">
            <v>Magura</v>
          </cell>
          <cell r="V90">
            <v>28.857534246575341</v>
          </cell>
          <cell r="W90" t="str">
            <v xml:space="preserve">Stadium Para, P.O: Magura, P.S: Magura, Dist: Magura </v>
          </cell>
          <cell r="X90" t="str">
            <v xml:space="preserve">Magura </v>
          </cell>
          <cell r="Z90" t="str">
            <v xml:space="preserve">Magura </v>
          </cell>
          <cell r="AA90" t="str">
            <v xml:space="preserve">Magura </v>
          </cell>
          <cell r="AJ90" t="str">
            <v>MUSLIM</v>
          </cell>
        </row>
        <row r="91">
          <cell r="A91" t="str">
            <v>CoE066</v>
          </cell>
          <cell r="B91" t="str">
            <v>Mohammad</v>
          </cell>
          <cell r="C91" t="str">
            <v>Alamgir</v>
          </cell>
          <cell r="D91" t="str">
            <v xml:space="preserve">Food Security Supervisor </v>
          </cell>
          <cell r="E91" t="str">
            <v>Food Security</v>
          </cell>
          <cell r="F91" t="str">
            <v>SATKHIRA</v>
          </cell>
          <cell r="G91">
            <v>40874</v>
          </cell>
          <cell r="H91">
            <v>41333</v>
          </cell>
          <cell r="I91">
            <v>0.92876712328767119</v>
          </cell>
          <cell r="K91" t="str">
            <v xml:space="preserve">Diploma in Civil Engineering </v>
          </cell>
          <cell r="L91" t="str">
            <v>YES</v>
          </cell>
          <cell r="N91" t="str">
            <v>male</v>
          </cell>
          <cell r="O91" t="str">
            <v>Mahmudul Hoque Sikder</v>
          </cell>
          <cell r="P91" t="str">
            <v>Mosammath Hasina Khanam</v>
          </cell>
          <cell r="Q91" t="str">
            <v>unmarried</v>
          </cell>
          <cell r="T91">
            <v>30243</v>
          </cell>
          <cell r="U91" t="str">
            <v>Chittagong</v>
          </cell>
          <cell r="V91">
            <v>30</v>
          </cell>
          <cell r="W91" t="str">
            <v>Mohazer Para, CoxsBazar</v>
          </cell>
          <cell r="X91" t="str">
            <v>Mohazer Para</v>
          </cell>
          <cell r="Y91">
            <v>4700</v>
          </cell>
          <cell r="Z91" t="str">
            <v>Cox's Bazar</v>
          </cell>
          <cell r="AA91" t="str">
            <v>Cox's Bazar</v>
          </cell>
          <cell r="AC91" t="str">
            <v>01914373230</v>
          </cell>
          <cell r="AD91" t="str">
            <v>Mrs. Rasheda Khanam</v>
          </cell>
          <cell r="AE91" t="str">
            <v>Mohazer Para, CoxsBazar</v>
          </cell>
          <cell r="AF91" t="str">
            <v>01729719897</v>
          </cell>
          <cell r="AG91" t="str">
            <v>Mizanul Hoque</v>
          </cell>
          <cell r="AH91" t="str">
            <v>Sgahira Polli, Coxs Bazar</v>
          </cell>
          <cell r="AI91" t="str">
            <v>01812609192</v>
          </cell>
          <cell r="AJ91" t="str">
            <v>MUSLIM</v>
          </cell>
        </row>
        <row r="92">
          <cell r="A92" t="str">
            <v>SVYN007</v>
          </cell>
          <cell r="B92" t="str">
            <v xml:space="preserve">Mollah </v>
          </cell>
          <cell r="C92" t="str">
            <v>Saukat Hossain</v>
          </cell>
          <cell r="D92" t="str">
            <v>Nutrition Program Supervisor CMAM</v>
          </cell>
          <cell r="E92" t="str">
            <v>Nutrition</v>
          </cell>
          <cell r="F92" t="str">
            <v>SATKHIRA</v>
          </cell>
          <cell r="G92">
            <v>40608</v>
          </cell>
          <cell r="H92">
            <v>41274</v>
          </cell>
          <cell r="I92">
            <v>1.6575342465753424</v>
          </cell>
          <cell r="K92" t="str">
            <v>M.S.S</v>
          </cell>
          <cell r="L92" t="str">
            <v>YES</v>
          </cell>
          <cell r="M92" t="str">
            <v>466-103-6641</v>
          </cell>
          <cell r="N92" t="str">
            <v>male</v>
          </cell>
          <cell r="O92" t="str">
            <v>Mollah Shohorab Hossain</v>
          </cell>
          <cell r="P92" t="str">
            <v>Mrs. Samsunnahar</v>
          </cell>
          <cell r="Q92" t="str">
            <v>married</v>
          </cell>
          <cell r="T92">
            <v>25903</v>
          </cell>
          <cell r="U92" t="str">
            <v>Khulna</v>
          </cell>
          <cell r="V92">
            <v>41.890410958904113</v>
          </cell>
          <cell r="W92" t="str">
            <v>Pabla (Kobirbottola), Daulatpur, Khulna</v>
          </cell>
          <cell r="AC92" t="str">
            <v>01712123011</v>
          </cell>
          <cell r="AJ92" t="str">
            <v>MUSLIM</v>
          </cell>
        </row>
        <row r="93">
          <cell r="A93" t="str">
            <v>SK004</v>
          </cell>
          <cell r="B93" t="str">
            <v xml:space="preserve">Md. Jasim </v>
          </cell>
          <cell r="C93" t="str">
            <v xml:space="preserve">Uddin </v>
          </cell>
          <cell r="D93" t="str">
            <v xml:space="preserve">Deputy Logistician Support </v>
          </cell>
          <cell r="E93" t="str">
            <v>Logistics</v>
          </cell>
          <cell r="F93" t="str">
            <v>SATKHIRA</v>
          </cell>
          <cell r="G93">
            <v>41021</v>
          </cell>
          <cell r="H93">
            <v>41274</v>
          </cell>
          <cell r="I93">
            <v>0.45753424657534247</v>
          </cell>
          <cell r="K93" t="str">
            <v>M.Com</v>
          </cell>
          <cell r="L93" t="str">
            <v>YES</v>
          </cell>
          <cell r="N93" t="str">
            <v>male</v>
          </cell>
          <cell r="O93" t="str">
            <v xml:space="preserve">Md. Wazed Ali </v>
          </cell>
          <cell r="P93" t="str">
            <v>Dulia Begum</v>
          </cell>
          <cell r="Q93" t="str">
            <v>married</v>
          </cell>
          <cell r="R93" t="str">
            <v>Mst. Marjia Akter</v>
          </cell>
          <cell r="S93">
            <v>2</v>
          </cell>
          <cell r="T93">
            <v>29752</v>
          </cell>
          <cell r="U93" t="str">
            <v>Barguna</v>
          </cell>
          <cell r="V93">
            <v>31.345205479452055</v>
          </cell>
          <cell r="W93" t="str">
            <v xml:space="preserve">Vill: Rayhanpur, P.O: Rayhanpur, P.S: Patharghata, Dist: Barguna </v>
          </cell>
          <cell r="X93" t="str">
            <v>Rayhanpur</v>
          </cell>
          <cell r="Y93">
            <v>8700</v>
          </cell>
          <cell r="Z93" t="str">
            <v>Patharghata</v>
          </cell>
          <cell r="AA93" t="str">
            <v xml:space="preserve">Barguna </v>
          </cell>
          <cell r="AC93" t="str">
            <v>01732-374634</v>
          </cell>
          <cell r="AD93" t="str">
            <v>Mst. Marjia Akter</v>
          </cell>
          <cell r="AE93" t="str">
            <v>PTI Road, Barguna Sadar, Barguna</v>
          </cell>
          <cell r="AF93" t="str">
            <v>01720-510623</v>
          </cell>
          <cell r="AG93" t="str">
            <v>Md. Al Amin</v>
          </cell>
          <cell r="AH93" t="str">
            <v>Amin Monjil, Battala, Barguna Sadar, Barguna</v>
          </cell>
          <cell r="AI93" t="str">
            <v>01716-108282</v>
          </cell>
          <cell r="AJ93" t="str">
            <v>MUSLIM</v>
          </cell>
        </row>
        <row r="94">
          <cell r="A94" t="str">
            <v>SK006</v>
          </cell>
          <cell r="B94" t="str">
            <v xml:space="preserve">Md. Abdur </v>
          </cell>
          <cell r="C94" t="str">
            <v>Razzak</v>
          </cell>
          <cell r="D94" t="str">
            <v>Nutrition Program Supervisor CMAM</v>
          </cell>
          <cell r="E94" t="str">
            <v>Nutrition</v>
          </cell>
          <cell r="F94" t="str">
            <v>SATKHIRA</v>
          </cell>
          <cell r="G94">
            <v>41024</v>
          </cell>
          <cell r="H94">
            <v>41274</v>
          </cell>
          <cell r="I94">
            <v>0.51780821917808217</v>
          </cell>
          <cell r="L94" t="str">
            <v>YES</v>
          </cell>
          <cell r="N94" t="str">
            <v>male</v>
          </cell>
          <cell r="O94" t="str">
            <v>Md. Shamsul Haque</v>
          </cell>
          <cell r="P94" t="str">
            <v>Mst. Numa Haque</v>
          </cell>
          <cell r="T94">
            <v>30014</v>
          </cell>
          <cell r="U94" t="str">
            <v>Thakurgaon</v>
          </cell>
          <cell r="V94">
            <v>30.627397260273973</v>
          </cell>
          <cell r="AJ94" t="str">
            <v>MUSLIM</v>
          </cell>
        </row>
        <row r="95">
          <cell r="A95" t="str">
            <v>SK007</v>
          </cell>
          <cell r="B95" t="str">
            <v xml:space="preserve">Md. Ziaul </v>
          </cell>
          <cell r="C95" t="str">
            <v>Haque</v>
          </cell>
          <cell r="D95" t="str">
            <v>Nutrition Program Supervisor CMAM</v>
          </cell>
          <cell r="E95" t="str">
            <v>Nutrition</v>
          </cell>
          <cell r="F95" t="str">
            <v>SATKHIRA</v>
          </cell>
          <cell r="G95">
            <v>41024</v>
          </cell>
          <cell r="H95">
            <v>41274</v>
          </cell>
          <cell r="I95">
            <v>0.51780821917808217</v>
          </cell>
          <cell r="L95" t="str">
            <v>YES</v>
          </cell>
          <cell r="N95" t="str">
            <v>male</v>
          </cell>
          <cell r="O95" t="str">
            <v>Md. Abul Hassem Howlader</v>
          </cell>
          <cell r="P95" t="str">
            <v>Jahanara Begum</v>
          </cell>
          <cell r="T95">
            <v>25561</v>
          </cell>
          <cell r="U95" t="str">
            <v>Barisal</v>
          </cell>
          <cell r="V95">
            <v>42.827397260273976</v>
          </cell>
          <cell r="AJ95" t="str">
            <v>MUSLIM</v>
          </cell>
        </row>
        <row r="96">
          <cell r="A96" t="str">
            <v>SK008</v>
          </cell>
          <cell r="B96" t="str">
            <v xml:space="preserve">Paritosh </v>
          </cell>
          <cell r="C96" t="str">
            <v>Barua</v>
          </cell>
          <cell r="D96" t="str">
            <v>Nutrition Program Monitor CMAM</v>
          </cell>
          <cell r="E96" t="str">
            <v>Nutrition</v>
          </cell>
          <cell r="F96" t="str">
            <v>SATKHIRA</v>
          </cell>
          <cell r="G96">
            <v>41027</v>
          </cell>
          <cell r="H96">
            <v>41274</v>
          </cell>
          <cell r="I96">
            <v>0.50958904109589043</v>
          </cell>
          <cell r="L96" t="str">
            <v>YES</v>
          </cell>
          <cell r="N96" t="str">
            <v>male</v>
          </cell>
          <cell r="O96" t="str">
            <v>Late. Rajmohan Barua</v>
          </cell>
          <cell r="P96" t="str">
            <v>Baly Barua</v>
          </cell>
          <cell r="T96">
            <v>27055</v>
          </cell>
          <cell r="U96" t="str">
            <v>Cox's Bazar</v>
          </cell>
          <cell r="V96">
            <v>38.734246575342468</v>
          </cell>
          <cell r="AJ96" t="str">
            <v>BUDDHIST</v>
          </cell>
        </row>
        <row r="97">
          <cell r="A97" t="str">
            <v>SK009</v>
          </cell>
          <cell r="B97" t="str">
            <v xml:space="preserve">Md. Iftekharul </v>
          </cell>
          <cell r="C97" t="str">
            <v>Islam</v>
          </cell>
          <cell r="D97" t="str">
            <v>Nutrition Program Monitor CMAM</v>
          </cell>
          <cell r="E97" t="str">
            <v>Nutrition</v>
          </cell>
          <cell r="F97" t="str">
            <v>SATKHIRA</v>
          </cell>
          <cell r="G97">
            <v>41024</v>
          </cell>
          <cell r="H97">
            <v>41274</v>
          </cell>
          <cell r="I97">
            <v>0.51780821917808217</v>
          </cell>
          <cell r="L97" t="str">
            <v>YES</v>
          </cell>
          <cell r="N97" t="str">
            <v>male</v>
          </cell>
          <cell r="O97" t="str">
            <v>Md. Aminul Islam</v>
          </cell>
          <cell r="P97" t="str">
            <v>Sharifa Islam</v>
          </cell>
          <cell r="T97">
            <v>31184</v>
          </cell>
          <cell r="U97" t="str">
            <v>Rajshahi</v>
          </cell>
          <cell r="V97">
            <v>27.421917808219177</v>
          </cell>
          <cell r="AJ97" t="str">
            <v>MUSLIM</v>
          </cell>
        </row>
        <row r="98">
          <cell r="A98" t="str">
            <v>SK010</v>
          </cell>
          <cell r="B98" t="str">
            <v xml:space="preserve">Md. Mainuddin </v>
          </cell>
          <cell r="C98" t="str">
            <v>Bhuiyan</v>
          </cell>
          <cell r="D98" t="str">
            <v>Nutrition Program Monitor CMAM</v>
          </cell>
          <cell r="E98" t="str">
            <v>Nutrition</v>
          </cell>
          <cell r="F98" t="str">
            <v>SATKHIRA</v>
          </cell>
          <cell r="G98">
            <v>41024</v>
          </cell>
          <cell r="H98">
            <v>41274</v>
          </cell>
          <cell r="I98">
            <v>0.51780821917808217</v>
          </cell>
          <cell r="L98" t="str">
            <v>YES</v>
          </cell>
          <cell r="N98" t="str">
            <v>male</v>
          </cell>
          <cell r="O98" t="str">
            <v>Md. Siraj Uddin Bhuiyan</v>
          </cell>
          <cell r="P98" t="str">
            <v>Saheda Begum</v>
          </cell>
          <cell r="T98">
            <v>28126</v>
          </cell>
          <cell r="U98" t="str">
            <v>Habigonj</v>
          </cell>
          <cell r="V98">
            <v>35.799999999999997</v>
          </cell>
          <cell r="AJ98" t="str">
            <v>MUSLIM</v>
          </cell>
        </row>
        <row r="99">
          <cell r="A99" t="str">
            <v>SK011</v>
          </cell>
          <cell r="B99" t="str">
            <v xml:space="preserve">Md. Atikul </v>
          </cell>
          <cell r="C99" t="str">
            <v>Islam</v>
          </cell>
          <cell r="D99" t="str">
            <v>Nutrition Program Monitor CMAM</v>
          </cell>
          <cell r="E99" t="str">
            <v>Nutrition</v>
          </cell>
          <cell r="F99" t="str">
            <v>SATKHIRA</v>
          </cell>
          <cell r="G99">
            <v>41024</v>
          </cell>
          <cell r="H99">
            <v>41274</v>
          </cell>
          <cell r="I99">
            <v>0.51780821917808217</v>
          </cell>
          <cell r="L99" t="str">
            <v>YES</v>
          </cell>
          <cell r="N99" t="str">
            <v>male</v>
          </cell>
          <cell r="O99" t="str">
            <v>Md. Akkas Ali</v>
          </cell>
          <cell r="P99" t="str">
            <v>Jahanara Begum</v>
          </cell>
          <cell r="T99">
            <v>28825</v>
          </cell>
          <cell r="U99" t="str">
            <v>Naogaon</v>
          </cell>
          <cell r="V99">
            <v>33.884931506849313</v>
          </cell>
          <cell r="AJ99" t="str">
            <v>MUSLIM</v>
          </cell>
        </row>
        <row r="100">
          <cell r="A100" t="str">
            <v>SK012</v>
          </cell>
          <cell r="B100" t="str">
            <v xml:space="preserve">Md. Maksedul </v>
          </cell>
          <cell r="C100" t="str">
            <v>Alam</v>
          </cell>
          <cell r="D100" t="str">
            <v>Nutrition Program Monitor CMAM</v>
          </cell>
          <cell r="E100" t="str">
            <v>Nutrition</v>
          </cell>
          <cell r="F100" t="str">
            <v>SATKHIRA</v>
          </cell>
          <cell r="G100">
            <v>41024</v>
          </cell>
          <cell r="H100">
            <v>41274</v>
          </cell>
          <cell r="I100">
            <v>0.51780821917808217</v>
          </cell>
          <cell r="L100" t="str">
            <v>YES</v>
          </cell>
          <cell r="N100" t="str">
            <v>male</v>
          </cell>
          <cell r="O100" t="str">
            <v>Md. Abdul Wadud</v>
          </cell>
          <cell r="P100" t="str">
            <v>Most. China Khatun</v>
          </cell>
          <cell r="T100">
            <v>31580</v>
          </cell>
          <cell r="U100" t="str">
            <v>Kushtia</v>
          </cell>
          <cell r="V100">
            <v>26.336986301369862</v>
          </cell>
          <cell r="AJ100" t="str">
            <v>MUSLIM</v>
          </cell>
        </row>
        <row r="101">
          <cell r="A101" t="str">
            <v>SK013</v>
          </cell>
          <cell r="B101" t="str">
            <v xml:space="preserve">Nimmi </v>
          </cell>
          <cell r="C101" t="str">
            <v>Hossain</v>
          </cell>
          <cell r="D101" t="str">
            <v>Nutrition Program Monitor CMAM</v>
          </cell>
          <cell r="E101" t="str">
            <v>Nutrition</v>
          </cell>
          <cell r="F101" t="str">
            <v>SATKHIRA</v>
          </cell>
          <cell r="G101">
            <v>41024</v>
          </cell>
          <cell r="H101">
            <v>41274</v>
          </cell>
          <cell r="I101">
            <v>0.51780821917808217</v>
          </cell>
          <cell r="L101" t="str">
            <v>YES</v>
          </cell>
          <cell r="N101" t="str">
            <v>female</v>
          </cell>
          <cell r="O101" t="str">
            <v>Md. Mosharraf Hossain</v>
          </cell>
          <cell r="P101" t="str">
            <v>Lily Hossain</v>
          </cell>
          <cell r="T101">
            <v>31850</v>
          </cell>
          <cell r="U101" t="str">
            <v>Comilla</v>
          </cell>
          <cell r="V101">
            <v>25.597260273972601</v>
          </cell>
          <cell r="AJ101" t="str">
            <v>MUSLIM</v>
          </cell>
        </row>
        <row r="102">
          <cell r="A102" t="str">
            <v>SK014</v>
          </cell>
          <cell r="B102" t="str">
            <v xml:space="preserve">Md. Dilsad </v>
          </cell>
          <cell r="C102" t="str">
            <v>Ali</v>
          </cell>
          <cell r="D102" t="str">
            <v>Nutrition Program Monitor CMAM</v>
          </cell>
          <cell r="E102" t="str">
            <v>Nutrition</v>
          </cell>
          <cell r="F102" t="str">
            <v>SATKHIRA</v>
          </cell>
          <cell r="G102">
            <v>41024</v>
          </cell>
          <cell r="H102">
            <v>41274</v>
          </cell>
          <cell r="I102">
            <v>0.51780821917808217</v>
          </cell>
          <cell r="L102" t="str">
            <v>YES</v>
          </cell>
          <cell r="N102" t="str">
            <v>male</v>
          </cell>
          <cell r="O102" t="str">
            <v>Md. Samej Uddin</v>
          </cell>
          <cell r="P102" t="str">
            <v>Most. Sofura Begum</v>
          </cell>
          <cell r="T102">
            <v>29796</v>
          </cell>
          <cell r="U102" t="str">
            <v>Rajshahi</v>
          </cell>
          <cell r="V102">
            <v>31.224657534246575</v>
          </cell>
          <cell r="AJ102" t="str">
            <v>MUSLIM</v>
          </cell>
        </row>
        <row r="103">
          <cell r="A103" t="str">
            <v>SK015</v>
          </cell>
          <cell r="B103" t="str">
            <v xml:space="preserve">Abdullah </v>
          </cell>
          <cell r="C103" t="str">
            <v>Al- Amin</v>
          </cell>
          <cell r="D103" t="str">
            <v>Nutrition Program Monitor CMAM</v>
          </cell>
          <cell r="E103" t="str">
            <v>Nutrition</v>
          </cell>
          <cell r="F103" t="str">
            <v>SATKHIRA</v>
          </cell>
          <cell r="G103">
            <v>41024</v>
          </cell>
          <cell r="H103">
            <v>41274</v>
          </cell>
          <cell r="I103">
            <v>0.51780821917808217</v>
          </cell>
          <cell r="L103" t="str">
            <v>YES</v>
          </cell>
          <cell r="N103" t="str">
            <v>male</v>
          </cell>
          <cell r="O103" t="str">
            <v>Md. Kutub Ali</v>
          </cell>
          <cell r="P103" t="str">
            <v>Anwara Khatun</v>
          </cell>
          <cell r="T103">
            <v>30910</v>
          </cell>
          <cell r="U103" t="str">
            <v>Kishoregonj</v>
          </cell>
          <cell r="V103">
            <v>28.172602739726027</v>
          </cell>
          <cell r="AJ103" t="str">
            <v>MUSLIM</v>
          </cell>
        </row>
        <row r="104">
          <cell r="A104" t="str">
            <v>SK016</v>
          </cell>
          <cell r="B104" t="str">
            <v xml:space="preserve">Salema </v>
          </cell>
          <cell r="C104" t="str">
            <v>Khatun</v>
          </cell>
          <cell r="D104" t="str">
            <v>Nutrition Program Monitor CMAM</v>
          </cell>
          <cell r="E104" t="str">
            <v>Nutrition</v>
          </cell>
          <cell r="F104" t="str">
            <v>SATKHIRA</v>
          </cell>
          <cell r="G104">
            <v>41027</v>
          </cell>
          <cell r="H104">
            <v>41274</v>
          </cell>
          <cell r="I104">
            <v>0.50958904109589043</v>
          </cell>
          <cell r="L104" t="str">
            <v>YES</v>
          </cell>
          <cell r="N104" t="str">
            <v>female</v>
          </cell>
          <cell r="O104" t="str">
            <v>Late. Golam Hossain</v>
          </cell>
          <cell r="P104" t="str">
            <v>Laily Begum</v>
          </cell>
          <cell r="T104">
            <v>26346</v>
          </cell>
          <cell r="U104" t="str">
            <v>Sirajgonj</v>
          </cell>
          <cell r="V104">
            <v>40.676712328767124</v>
          </cell>
          <cell r="AJ104" t="str">
            <v>MUSLIM</v>
          </cell>
        </row>
        <row r="105">
          <cell r="A105" t="str">
            <v>SK017</v>
          </cell>
          <cell r="B105" t="str">
            <v xml:space="preserve">Saleha </v>
          </cell>
          <cell r="C105" t="str">
            <v>Khatun</v>
          </cell>
          <cell r="D105" t="str">
            <v>Nutrition Program Monitor CMAM</v>
          </cell>
          <cell r="E105" t="str">
            <v>Nutrition</v>
          </cell>
          <cell r="F105" t="str">
            <v>SATKHIRA</v>
          </cell>
          <cell r="G105">
            <v>41024</v>
          </cell>
          <cell r="H105">
            <v>41274</v>
          </cell>
          <cell r="I105">
            <v>0.51780821917808217</v>
          </cell>
          <cell r="L105" t="str">
            <v>YES</v>
          </cell>
          <cell r="N105" t="str">
            <v>female</v>
          </cell>
          <cell r="O105" t="str">
            <v>Late. Hafez Md. Waliullah</v>
          </cell>
          <cell r="P105" t="str">
            <v>Anwara Begum</v>
          </cell>
          <cell r="T105">
            <v>29184</v>
          </cell>
          <cell r="U105" t="str">
            <v>Magura</v>
          </cell>
          <cell r="V105">
            <v>32.901369863013699</v>
          </cell>
          <cell r="AJ105" t="str">
            <v>MUSLIM</v>
          </cell>
        </row>
        <row r="106">
          <cell r="A106" t="str">
            <v>SK018</v>
          </cell>
          <cell r="B106" t="str">
            <v xml:space="preserve">Sharmin </v>
          </cell>
          <cell r="C106" t="str">
            <v>Naher</v>
          </cell>
          <cell r="D106" t="str">
            <v>Nutrition Program Monitor CMAM</v>
          </cell>
          <cell r="E106" t="str">
            <v>Nutrition</v>
          </cell>
          <cell r="F106" t="str">
            <v>SATKHIRA</v>
          </cell>
          <cell r="G106">
            <v>41027</v>
          </cell>
          <cell r="H106">
            <v>41274</v>
          </cell>
          <cell r="I106">
            <v>0.50958904109589043</v>
          </cell>
          <cell r="L106" t="str">
            <v>YES</v>
          </cell>
          <cell r="N106" t="str">
            <v>female</v>
          </cell>
          <cell r="O106" t="str">
            <v>Md. Abu Taher</v>
          </cell>
          <cell r="P106" t="str">
            <v>Morgina Begum</v>
          </cell>
          <cell r="T106">
            <v>30543</v>
          </cell>
          <cell r="U106" t="str">
            <v>Kushtia</v>
          </cell>
          <cell r="V106">
            <v>29.17808219178082</v>
          </cell>
          <cell r="AJ106" t="str">
            <v>MUSLIM</v>
          </cell>
        </row>
        <row r="107">
          <cell r="A107" t="str">
            <v>SK019</v>
          </cell>
          <cell r="B107" t="str">
            <v>Md. Alimul</v>
          </cell>
          <cell r="C107" t="str">
            <v xml:space="preserve"> Islam</v>
          </cell>
          <cell r="D107" t="str">
            <v>Nutrition Program Monitor CMAM</v>
          </cell>
          <cell r="E107" t="str">
            <v>Nutrition</v>
          </cell>
          <cell r="F107" t="str">
            <v>SATKHIRA</v>
          </cell>
          <cell r="G107">
            <v>41024</v>
          </cell>
          <cell r="H107">
            <v>41274</v>
          </cell>
          <cell r="I107">
            <v>0.51780821917808217</v>
          </cell>
          <cell r="L107" t="str">
            <v>YES</v>
          </cell>
          <cell r="N107" t="str">
            <v>male</v>
          </cell>
          <cell r="O107" t="str">
            <v>Md. Nazmul Huda</v>
          </cell>
          <cell r="P107" t="str">
            <v>Afruza Begum</v>
          </cell>
          <cell r="T107">
            <v>30950</v>
          </cell>
          <cell r="U107" t="str">
            <v>Nilphamari</v>
          </cell>
          <cell r="V107">
            <v>28.063013698630137</v>
          </cell>
          <cell r="AJ107" t="str">
            <v>MUSLIM</v>
          </cell>
        </row>
        <row r="108">
          <cell r="A108" t="str">
            <v>IYCF005</v>
          </cell>
          <cell r="B108" t="str">
            <v xml:space="preserve">Bidhan </v>
          </cell>
          <cell r="C108" t="str">
            <v>Chandra Mohanta</v>
          </cell>
          <cell r="D108" t="str">
            <v>Nutrition Program Monitor CMAM</v>
          </cell>
          <cell r="E108" t="str">
            <v>Nutrition</v>
          </cell>
          <cell r="F108" t="str">
            <v>SATKHIRA</v>
          </cell>
          <cell r="G108">
            <v>40615</v>
          </cell>
          <cell r="H108">
            <v>41274</v>
          </cell>
          <cell r="I108">
            <v>1.6383561643835616</v>
          </cell>
          <cell r="K108" t="str">
            <v>B.Com</v>
          </cell>
          <cell r="L108" t="str">
            <v>YES</v>
          </cell>
          <cell r="N108" t="str">
            <v>male</v>
          </cell>
          <cell r="O108" t="str">
            <v>Binoy Chandra Mohanta</v>
          </cell>
          <cell r="P108" t="str">
            <v>Bina Rani Mohanta</v>
          </cell>
          <cell r="Q108" t="str">
            <v>married</v>
          </cell>
          <cell r="T108">
            <v>30043</v>
          </cell>
          <cell r="U108" t="str">
            <v>Jaypurhat</v>
          </cell>
          <cell r="V108">
            <v>30.547945205479451</v>
          </cell>
          <cell r="W108" t="str">
            <v>Vill- Harunja, P.O- Kalai, Dist- Joypurhat.</v>
          </cell>
          <cell r="AC108" t="str">
            <v>01725447708</v>
          </cell>
          <cell r="AJ108" t="str">
            <v>HINDU</v>
          </cell>
        </row>
        <row r="109">
          <cell r="A109" t="str">
            <v>SK020</v>
          </cell>
          <cell r="B109" t="str">
            <v xml:space="preserve">Abdullah </v>
          </cell>
          <cell r="C109" t="str">
            <v>Al- Mamun</v>
          </cell>
          <cell r="D109" t="str">
            <v>Program Manager Food Security &amp; Livelihoods</v>
          </cell>
          <cell r="E109" t="str">
            <v>Food Security</v>
          </cell>
          <cell r="F109" t="str">
            <v>SATKHIRA</v>
          </cell>
          <cell r="G109">
            <v>41045</v>
          </cell>
          <cell r="H109">
            <v>41333</v>
          </cell>
          <cell r="I109">
            <v>0.46027397260273972</v>
          </cell>
          <cell r="K109" t="str">
            <v>M.S.S</v>
          </cell>
          <cell r="L109" t="str">
            <v>YES</v>
          </cell>
          <cell r="M109" t="str">
            <v>073-113-5515/S-5 Dhaka</v>
          </cell>
          <cell r="N109" t="str">
            <v>male</v>
          </cell>
          <cell r="O109" t="str">
            <v>Late. Mahbubur Rahman</v>
          </cell>
          <cell r="P109" t="str">
            <v>Late Aysha Akhter</v>
          </cell>
          <cell r="Q109" t="str">
            <v>married</v>
          </cell>
          <cell r="R109" t="str">
            <v>Mahabuba Ferdowshi Nurany</v>
          </cell>
          <cell r="S109">
            <v>1</v>
          </cell>
          <cell r="T109">
            <v>26277</v>
          </cell>
          <cell r="U109" t="str">
            <v>Mymensingh</v>
          </cell>
          <cell r="V109">
            <v>40.865753424657534</v>
          </cell>
          <cell r="W109" t="str">
            <v>73, SA Sarker Road, Senbari, Mymensingh.</v>
          </cell>
          <cell r="X109" t="str">
            <v>Mymensingh.</v>
          </cell>
          <cell r="Z109" t="str">
            <v>Mymensingh.</v>
          </cell>
          <cell r="AA109" t="str">
            <v>Mymensingh.</v>
          </cell>
          <cell r="AC109">
            <v>1819724634</v>
          </cell>
          <cell r="AD109" t="str">
            <v>Shah Abdul Hai</v>
          </cell>
          <cell r="AE109" t="str">
            <v>House- 18 (2nd Floor/3c), Road/Avenue-1, Section-2, Mirpur, Dhaka</v>
          </cell>
          <cell r="AF109">
            <v>1925546496</v>
          </cell>
          <cell r="AG109" t="str">
            <v>Abdullah Al-Masud</v>
          </cell>
          <cell r="AH109" t="str">
            <v>73, SA Sarker Road, Senbari, Mymensingh.</v>
          </cell>
          <cell r="AI109">
            <v>1715400982</v>
          </cell>
          <cell r="AJ109" t="str">
            <v>MUSLIM</v>
          </cell>
        </row>
        <row r="110">
          <cell r="A110" t="str">
            <v>SK021</v>
          </cell>
          <cell r="B110" t="str">
            <v>Sujit</v>
          </cell>
          <cell r="C110" t="str">
            <v>Kumar Mondal</v>
          </cell>
          <cell r="D110" t="str">
            <v>Base Log/Admin Manager</v>
          </cell>
          <cell r="E110" t="str">
            <v>Logistics</v>
          </cell>
          <cell r="F110" t="str">
            <v>SATKHIRA</v>
          </cell>
          <cell r="G110">
            <v>41056</v>
          </cell>
          <cell r="H110">
            <v>41425</v>
          </cell>
          <cell r="I110">
            <v>0.43013698630136987</v>
          </cell>
          <cell r="K110" t="str">
            <v>M.Com</v>
          </cell>
          <cell r="L110" t="str">
            <v>YES</v>
          </cell>
          <cell r="M110" t="str">
            <v>415-110-3822</v>
          </cell>
          <cell r="N110" t="str">
            <v>male</v>
          </cell>
          <cell r="O110" t="str">
            <v>Late. Surendra Nath Mondal</v>
          </cell>
          <cell r="P110" t="str">
            <v>Late. Bithika Rani Mondal</v>
          </cell>
          <cell r="Q110" t="str">
            <v>married</v>
          </cell>
          <cell r="R110" t="str">
            <v>Ashima Rani Das</v>
          </cell>
          <cell r="S110">
            <v>2</v>
          </cell>
          <cell r="T110">
            <v>24534</v>
          </cell>
          <cell r="U110" t="str">
            <v>Mongla</v>
          </cell>
          <cell r="V110">
            <v>45.641095890410959</v>
          </cell>
          <cell r="W110" t="str">
            <v>21, Hazi Mohsin Road (1st Floor), Khulna Sadar, Khulna-9100</v>
          </cell>
          <cell r="X110" t="str">
            <v>Khulna Sadar</v>
          </cell>
          <cell r="Y110">
            <v>9100</v>
          </cell>
          <cell r="Z110" t="str">
            <v>Khulna Sadar</v>
          </cell>
          <cell r="AA110" t="str">
            <v xml:space="preserve">Khulna </v>
          </cell>
          <cell r="AC110">
            <v>1715292887</v>
          </cell>
          <cell r="AD110" t="str">
            <v>Ashima Rani Das</v>
          </cell>
          <cell r="AE110" t="str">
            <v>21, Hazi Mohsin Road (1st Floor), Khulna Sadar, Khulna-9100</v>
          </cell>
          <cell r="AF110">
            <v>1738669883</v>
          </cell>
          <cell r="AG110" t="str">
            <v>Sunil Kumar Mondal</v>
          </cell>
          <cell r="AH110" t="str">
            <v>Vill: Holdi Bunia, P.O- Mongla, Dist: Bagerhat</v>
          </cell>
          <cell r="AI110" t="str">
            <v>01736884543/01925586569</v>
          </cell>
          <cell r="AJ110" t="str">
            <v>HINDU</v>
          </cell>
        </row>
        <row r="111">
          <cell r="A111" t="str">
            <v>CO198</v>
          </cell>
          <cell r="B111" t="str">
            <v>Md.</v>
          </cell>
          <cell r="C111" t="str">
            <v>Helal Uddin</v>
          </cell>
          <cell r="D111" t="str">
            <v>Supervisor-Food Security and Livelihoods</v>
          </cell>
          <cell r="E111" t="str">
            <v>Food Security</v>
          </cell>
          <cell r="F111" t="str">
            <v>SATKHIRA</v>
          </cell>
          <cell r="G111">
            <v>41063</v>
          </cell>
          <cell r="H111">
            <v>41425</v>
          </cell>
          <cell r="I111">
            <v>0.41095890410958902</v>
          </cell>
          <cell r="K111" t="str">
            <v>B.Sc.Ag (Hons)</v>
          </cell>
          <cell r="L111" t="str">
            <v>YES</v>
          </cell>
          <cell r="M111" t="str">
            <v>315-104-1903/circle-3</v>
          </cell>
          <cell r="N111" t="str">
            <v>male</v>
          </cell>
          <cell r="O111" t="str">
            <v>Late Bakter Ali Pramanik</v>
          </cell>
          <cell r="P111" t="str">
            <v>Late Asmani Begum</v>
          </cell>
          <cell r="Q111" t="str">
            <v>married</v>
          </cell>
          <cell r="R111" t="str">
            <v>Mst. Nilufa Yasmin</v>
          </cell>
          <cell r="S111">
            <v>2</v>
          </cell>
          <cell r="T111">
            <v>26238</v>
          </cell>
          <cell r="U111" t="str">
            <v>Pabna</v>
          </cell>
          <cell r="V111">
            <v>40.972602739726028</v>
          </cell>
          <cell r="W111" t="str">
            <v>Vill- Jagonnathpur, Post- Chakchapri, P/S- Bera,Dist- Pabna.</v>
          </cell>
          <cell r="X111" t="str">
            <v>Bera</v>
          </cell>
          <cell r="Y111">
            <v>6681</v>
          </cell>
          <cell r="Z111" t="str">
            <v>Pabna</v>
          </cell>
          <cell r="AA111" t="str">
            <v>Pabna</v>
          </cell>
          <cell r="AC111">
            <v>1819468946</v>
          </cell>
          <cell r="AD111" t="str">
            <v>Md. Abdul Khaleque</v>
          </cell>
          <cell r="AE111" t="str">
            <v>Flat-A1, House- 12, Road- 14/B, Sector-4, Uttara Model Town, Dhaka</v>
          </cell>
          <cell r="AF111" t="str">
            <v>01711986177/02-8956694</v>
          </cell>
          <cell r="AG111" t="str">
            <v>Md. Mohiul Islam (Milton)</v>
          </cell>
          <cell r="AH111" t="str">
            <v>Munshibari, Atua, Library Bazar, Pabna-6600</v>
          </cell>
          <cell r="AI111" t="str">
            <v>01711132614, 073151136</v>
          </cell>
          <cell r="AJ111" t="str">
            <v>MUSLIM</v>
          </cell>
        </row>
        <row r="112">
          <cell r="A112" t="str">
            <v>SK022</v>
          </cell>
          <cell r="B112" t="str">
            <v xml:space="preserve">Komal </v>
          </cell>
          <cell r="C112" t="str">
            <v>Shimul Costa</v>
          </cell>
          <cell r="D112" t="str">
            <v>Housekeeper</v>
          </cell>
          <cell r="E112" t="str">
            <v>Administration</v>
          </cell>
          <cell r="F112" t="str">
            <v>SATKHIRA</v>
          </cell>
          <cell r="G112">
            <v>41072</v>
          </cell>
          <cell r="H112">
            <v>41305</v>
          </cell>
          <cell r="I112">
            <v>0.38630136986301372</v>
          </cell>
          <cell r="K112" t="str">
            <v>S.S.C</v>
          </cell>
          <cell r="L112" t="str">
            <v>NO</v>
          </cell>
          <cell r="M112" t="str">
            <v>N/A</v>
          </cell>
          <cell r="N112" t="str">
            <v>male</v>
          </cell>
          <cell r="O112" t="str">
            <v>Mr. Santo D. Costa</v>
          </cell>
          <cell r="P112" t="str">
            <v>Mrs. Felomina D. Costa</v>
          </cell>
          <cell r="Q112" t="str">
            <v>married</v>
          </cell>
          <cell r="R112" t="str">
            <v>Lota Das</v>
          </cell>
          <cell r="S112">
            <v>0</v>
          </cell>
          <cell r="T112">
            <v>29997</v>
          </cell>
          <cell r="U112" t="str">
            <v>Pabna</v>
          </cell>
          <cell r="V112">
            <v>30.673972602739727</v>
          </cell>
          <cell r="W112" t="str">
            <v>Vill- Rajardear, P.O- Mothurapur, P.S- Chatmahar, Dist: Pabna.</v>
          </cell>
          <cell r="X112" t="str">
            <v>Chatmahar</v>
          </cell>
          <cell r="Y112">
            <v>6681</v>
          </cell>
          <cell r="Z112" t="str">
            <v>Chatmahar</v>
          </cell>
          <cell r="AA112" t="str">
            <v>Pabna</v>
          </cell>
          <cell r="AC112">
            <v>1731545218</v>
          </cell>
          <cell r="AD112" t="str">
            <v>Shyamal Costa</v>
          </cell>
          <cell r="AE112" t="str">
            <v>Vill- Rajardear, P.O- Mothurapur, P.S- Chatmahar, Dist: Pabna.</v>
          </cell>
          <cell r="AF112">
            <v>1749021326</v>
          </cell>
          <cell r="AJ112" t="str">
            <v>CHRISTIAN</v>
          </cell>
        </row>
        <row r="113">
          <cell r="A113" t="str">
            <v>SK023</v>
          </cell>
          <cell r="B113" t="str">
            <v>Mir</v>
          </cell>
          <cell r="C113" t="str">
            <v>Hasan Ali</v>
          </cell>
          <cell r="D113" t="str">
            <v>Watchman</v>
          </cell>
          <cell r="E113" t="str">
            <v>Logistics</v>
          </cell>
          <cell r="F113" t="str">
            <v>SATKHIRA</v>
          </cell>
          <cell r="G113">
            <v>41091</v>
          </cell>
          <cell r="H113">
            <v>41274</v>
          </cell>
          <cell r="I113">
            <v>0.33424657534246577</v>
          </cell>
          <cell r="K113" t="str">
            <v>S.S.C</v>
          </cell>
          <cell r="L113" t="str">
            <v>NO</v>
          </cell>
          <cell r="M113" t="str">
            <v>N/A</v>
          </cell>
          <cell r="N113" t="str">
            <v>male</v>
          </cell>
          <cell r="O113" t="str">
            <v>Late. Mir Hashem Ali</v>
          </cell>
          <cell r="P113" t="str">
            <v>Mst. Shahida Begum</v>
          </cell>
          <cell r="Q113" t="str">
            <v>married</v>
          </cell>
          <cell r="R113" t="str">
            <v>Mst.Bilkis Nahar</v>
          </cell>
          <cell r="S113">
            <v>1</v>
          </cell>
          <cell r="T113">
            <v>28554</v>
          </cell>
          <cell r="U113" t="str">
            <v>Satkhira</v>
          </cell>
          <cell r="V113">
            <v>34.627397260273973</v>
          </cell>
          <cell r="W113" t="str">
            <v>Vill: Neba Khali, P.O: Jagannathpur, Upazila: Satkhira Sadar, Dist: Satkhira</v>
          </cell>
          <cell r="X113" t="str">
            <v>Satkhira Sadar</v>
          </cell>
          <cell r="Z113" t="str">
            <v>Satkhira Sadar</v>
          </cell>
          <cell r="AA113" t="str">
            <v xml:space="preserve">Satkhira </v>
          </cell>
          <cell r="AC113" t="str">
            <v>01763-564204</v>
          </cell>
          <cell r="AD113" t="str">
            <v>Mst.Bilkis Nahar</v>
          </cell>
          <cell r="AE113" t="str">
            <v>Vill: Neba Khali, P.O: Jagannathpur, Upazila: Satkhira Sadar, Dist: Satkhira</v>
          </cell>
          <cell r="AF113">
            <v>1763564204</v>
          </cell>
          <cell r="AJ113" t="str">
            <v>MUSLIM</v>
          </cell>
        </row>
        <row r="114">
          <cell r="A114" t="str">
            <v>SK024</v>
          </cell>
          <cell r="B114" t="str">
            <v xml:space="preserve">Ronojit </v>
          </cell>
          <cell r="C114" t="str">
            <v>Tahsilder</v>
          </cell>
          <cell r="D114" t="str">
            <v>Watchman</v>
          </cell>
          <cell r="E114" t="str">
            <v>Logistics</v>
          </cell>
          <cell r="F114" t="str">
            <v>SATKHIRA</v>
          </cell>
          <cell r="G114">
            <v>41091</v>
          </cell>
          <cell r="H114">
            <v>41274</v>
          </cell>
          <cell r="I114">
            <v>0.33424657534246577</v>
          </cell>
          <cell r="K114" t="str">
            <v>H.S.C</v>
          </cell>
          <cell r="L114" t="str">
            <v>NO</v>
          </cell>
          <cell r="M114" t="str">
            <v>N/A</v>
          </cell>
          <cell r="N114" t="str">
            <v>male</v>
          </cell>
          <cell r="O114" t="str">
            <v xml:space="preserve">Rames Chandro Tahsilder </v>
          </cell>
          <cell r="P114" t="str">
            <v>Sujata Tashilder</v>
          </cell>
          <cell r="Q114" t="str">
            <v>singel</v>
          </cell>
          <cell r="R114" t="str">
            <v>N/A</v>
          </cell>
          <cell r="S114" t="str">
            <v>N/A</v>
          </cell>
          <cell r="T114">
            <v>33247</v>
          </cell>
          <cell r="U114" t="str">
            <v>Barisal</v>
          </cell>
          <cell r="V114">
            <v>21.769863013698629</v>
          </cell>
          <cell r="W114" t="str">
            <v>Vill: Sabujbage, P.O: Satkhira. P.S: Satkhira, Dist: Satkhira</v>
          </cell>
          <cell r="X114" t="str">
            <v>Satkhira</v>
          </cell>
          <cell r="Z114" t="str">
            <v>Satkhira</v>
          </cell>
          <cell r="AA114" t="str">
            <v>Satkhira</v>
          </cell>
          <cell r="AC114">
            <v>1725715199</v>
          </cell>
          <cell r="AD114" t="str">
            <v xml:space="preserve">Romesh Tahsilder </v>
          </cell>
          <cell r="AE114" t="str">
            <v>Vill: Sabujbage, P.O: Satkhira. P.S: Satkhira, Dist: Satkhira</v>
          </cell>
          <cell r="AF114">
            <v>1725715199</v>
          </cell>
          <cell r="AJ114" t="str">
            <v>HINDU</v>
          </cell>
        </row>
        <row r="115">
          <cell r="A115" t="str">
            <v>SK025</v>
          </cell>
          <cell r="B115" t="str">
            <v xml:space="preserve">Md. </v>
          </cell>
          <cell r="C115" t="str">
            <v>Mamunur Rashid</v>
          </cell>
          <cell r="D115" t="str">
            <v>Watchman</v>
          </cell>
          <cell r="E115" t="str">
            <v>Logistics</v>
          </cell>
          <cell r="F115" t="str">
            <v>SATKHIRA</v>
          </cell>
          <cell r="G115">
            <v>41091</v>
          </cell>
          <cell r="H115">
            <v>41274</v>
          </cell>
          <cell r="I115">
            <v>0.33424657534246577</v>
          </cell>
          <cell r="K115" t="str">
            <v>Class VIII pass</v>
          </cell>
          <cell r="L115" t="str">
            <v>NO</v>
          </cell>
          <cell r="M115" t="str">
            <v>N/A</v>
          </cell>
          <cell r="N115" t="str">
            <v>male</v>
          </cell>
          <cell r="O115" t="str">
            <v>Md. Aklas Miah</v>
          </cell>
          <cell r="P115" t="str">
            <v>Most. Alima Khatun</v>
          </cell>
          <cell r="Q115" t="str">
            <v>singel</v>
          </cell>
          <cell r="R115" t="str">
            <v>N/A</v>
          </cell>
          <cell r="S115" t="str">
            <v>N/A</v>
          </cell>
          <cell r="T115">
            <v>31898</v>
          </cell>
          <cell r="U115" t="str">
            <v>Thakurgaon</v>
          </cell>
          <cell r="V115">
            <v>25.465753424657535</v>
          </cell>
          <cell r="W115" t="str">
            <v>Vill- Badh Para, Post: Bhulli Bazar, Upazila: Thakurgaon, Dist: Thakurgaon</v>
          </cell>
          <cell r="X115" t="str">
            <v>Thakurgaon</v>
          </cell>
          <cell r="Z115" t="str">
            <v>Thakurgaon</v>
          </cell>
          <cell r="AA115" t="str">
            <v>Thakurgaon</v>
          </cell>
          <cell r="AC115">
            <v>1936156315</v>
          </cell>
          <cell r="AD115" t="str">
            <v>Md. Ainuddin</v>
          </cell>
          <cell r="AE115" t="str">
            <v>Vill: Kumarpur, Post: Bhulli Bazar, Upazila: Thakurgaon, Dist: Thakurgaon</v>
          </cell>
          <cell r="AF115">
            <v>1829201101</v>
          </cell>
          <cell r="AJ115" t="str">
            <v>MUSLIM</v>
          </cell>
        </row>
        <row r="116">
          <cell r="A116" t="str">
            <v>SK026</v>
          </cell>
          <cell r="B116" t="str">
            <v>Md.</v>
          </cell>
          <cell r="C116" t="str">
            <v>Abdus Salam</v>
          </cell>
          <cell r="D116" t="str">
            <v>Watchman</v>
          </cell>
          <cell r="E116" t="str">
            <v>Logistics</v>
          </cell>
          <cell r="F116" t="str">
            <v>SATKHIRA</v>
          </cell>
          <cell r="G116">
            <v>41098</v>
          </cell>
          <cell r="H116">
            <v>41274</v>
          </cell>
          <cell r="I116">
            <v>0.31506849315068491</v>
          </cell>
          <cell r="K116" t="str">
            <v>Class VIII pass</v>
          </cell>
          <cell r="L116" t="str">
            <v>NO</v>
          </cell>
          <cell r="M116" t="str">
            <v>N/A</v>
          </cell>
          <cell r="N116" t="str">
            <v>male</v>
          </cell>
          <cell r="O116" t="str">
            <v>Md. Bozlur Rahman</v>
          </cell>
          <cell r="P116" t="str">
            <v>Mst. Sufiya Begum</v>
          </cell>
          <cell r="Q116" t="str">
            <v>married</v>
          </cell>
          <cell r="R116" t="str">
            <v>Mst. Marufa Khatun</v>
          </cell>
          <cell r="S116">
            <v>1</v>
          </cell>
          <cell r="T116">
            <v>29292</v>
          </cell>
          <cell r="U116" t="str">
            <v>Satkhira</v>
          </cell>
          <cell r="V116">
            <v>32.605479452054794</v>
          </cell>
          <cell r="W116" t="str">
            <v>Vill: Magura, Post: Binerpota, P.S: Satkhira, Dist: Satkhira</v>
          </cell>
          <cell r="X116" t="str">
            <v>Satkhira</v>
          </cell>
          <cell r="Z116" t="str">
            <v>Satkhira</v>
          </cell>
          <cell r="AA116" t="str">
            <v>Satkhira</v>
          </cell>
          <cell r="AC116">
            <v>1720597307</v>
          </cell>
          <cell r="AD116" t="str">
            <v>Mst. Marufa Khatun</v>
          </cell>
          <cell r="AE116" t="str">
            <v>Vill: Magura, Post: Binerpota, P.S: Satkhira, Dist: Satkhira</v>
          </cell>
          <cell r="AF116">
            <v>1736099699</v>
          </cell>
          <cell r="AJ116" t="str">
            <v>MUSLIM</v>
          </cell>
        </row>
        <row r="117">
          <cell r="A117" t="str">
            <v>BD035</v>
          </cell>
          <cell r="B117" t="str">
            <v>Alan Argho</v>
          </cell>
          <cell r="C117" t="str">
            <v xml:space="preserve"> Malakar</v>
          </cell>
          <cell r="D117" t="str">
            <v>Base Administrator</v>
          </cell>
          <cell r="E117" t="str">
            <v>Administration</v>
          </cell>
          <cell r="F117" t="str">
            <v>Cox's Bazar Office</v>
          </cell>
          <cell r="G117">
            <v>39852</v>
          </cell>
          <cell r="H117">
            <v>41517</v>
          </cell>
          <cell r="I117">
            <v>3.7287671232876711</v>
          </cell>
          <cell r="K117" t="str">
            <v>PGD in Finance Management</v>
          </cell>
          <cell r="L117" t="str">
            <v>YES</v>
          </cell>
          <cell r="N117" t="str">
            <v>male</v>
          </cell>
          <cell r="O117" t="str">
            <v>Theophilas Dizen Malakar</v>
          </cell>
          <cell r="P117" t="str">
            <v>Victoria Shusoma Malakar</v>
          </cell>
          <cell r="Q117" t="str">
            <v>married</v>
          </cell>
          <cell r="R117" t="str">
            <v>Dola Falia</v>
          </cell>
          <cell r="S117">
            <v>1</v>
          </cell>
          <cell r="T117">
            <v>27713</v>
          </cell>
          <cell r="U117" t="str">
            <v>Barisal</v>
          </cell>
          <cell r="V117">
            <v>36.93150684931507</v>
          </cell>
          <cell r="X117" t="str">
            <v>Jobarpar</v>
          </cell>
          <cell r="Z117" t="str">
            <v>Agoiljhara</v>
          </cell>
          <cell r="AA117" t="str">
            <v>Barisal</v>
          </cell>
          <cell r="AC117" t="str">
            <v>01711437891</v>
          </cell>
          <cell r="AD117" t="str">
            <v>Christina Karabi Malakar</v>
          </cell>
          <cell r="AE117" t="str">
            <v>57/7-B, East Rajabazar, Green Road, Dhaka</v>
          </cell>
          <cell r="AF117" t="str">
            <v>9142244</v>
          </cell>
          <cell r="AG117" t="str">
            <v>Dola Falia</v>
          </cell>
          <cell r="AH117" t="str">
            <v>B B Road, Barguna</v>
          </cell>
          <cell r="AI117" t="str">
            <v>01741606688</v>
          </cell>
          <cell r="AJ117" t="str">
            <v>CHRISTIAN</v>
          </cell>
        </row>
        <row r="118">
          <cell r="A118" t="str">
            <v>CoE007</v>
          </cell>
          <cell r="B118" t="str">
            <v>Md. Rafiqul</v>
          </cell>
          <cell r="C118" t="str">
            <v>Hasan</v>
          </cell>
          <cell r="D118" t="str">
            <v>Data Entry Officer</v>
          </cell>
          <cell r="E118" t="str">
            <v>Nutrition</v>
          </cell>
          <cell r="F118" t="str">
            <v>Cox's Bazar Office</v>
          </cell>
          <cell r="G118">
            <v>39957</v>
          </cell>
          <cell r="H118">
            <v>41274</v>
          </cell>
          <cell r="I118">
            <v>3.441095890410959</v>
          </cell>
          <cell r="K118" t="str">
            <v>BSS</v>
          </cell>
          <cell r="L118" t="str">
            <v>NO</v>
          </cell>
          <cell r="N118" t="str">
            <v>male</v>
          </cell>
          <cell r="O118" t="str">
            <v>Delwar Hosen</v>
          </cell>
          <cell r="P118" t="str">
            <v>Shamsun Nahar</v>
          </cell>
          <cell r="Q118" t="str">
            <v>Single</v>
          </cell>
          <cell r="R118" t="str">
            <v>/</v>
          </cell>
          <cell r="S118">
            <v>0</v>
          </cell>
          <cell r="T118">
            <v>31048</v>
          </cell>
          <cell r="U118" t="str">
            <v>Cox's Bazar</v>
          </cell>
          <cell r="V118">
            <v>27.794520547945204</v>
          </cell>
          <cell r="W118" t="str">
            <v>Vill- Hasan Colony, Hospital Road, Cox's Bazar.</v>
          </cell>
          <cell r="X118" t="str">
            <v>Hasan Colony</v>
          </cell>
          <cell r="Y118">
            <v>4700</v>
          </cell>
          <cell r="Z118" t="str">
            <v>Cox's Bazar</v>
          </cell>
          <cell r="AA118" t="str">
            <v>Cox's Bazar</v>
          </cell>
          <cell r="AC118" t="str">
            <v>01815605444</v>
          </cell>
          <cell r="AD118" t="str">
            <v>Hasan Uddin Yousuf</v>
          </cell>
          <cell r="AE118" t="str">
            <v>Hasan Colony, Hospital Road, Cox's Bazar.</v>
          </cell>
          <cell r="AF118" t="str">
            <v>034164348</v>
          </cell>
          <cell r="AG118" t="str">
            <v>Shafiqul  Islam</v>
          </cell>
          <cell r="AH118" t="str">
            <v>Hasan Colony, Hospital Road, Cox's Bazar.</v>
          </cell>
          <cell r="AI118" t="str">
            <v>01812943333</v>
          </cell>
          <cell r="AJ118" t="str">
            <v>MUSLIM</v>
          </cell>
        </row>
        <row r="119">
          <cell r="A119" t="str">
            <v xml:space="preserve"> CoE011</v>
          </cell>
          <cell r="B119" t="str">
            <v xml:space="preserve">Mohammad Belal </v>
          </cell>
          <cell r="C119" t="str">
            <v>Uddin</v>
          </cell>
          <cell r="D119" t="str">
            <v>Team Leader Sanitation</v>
          </cell>
          <cell r="E119" t="str">
            <v>Wash</v>
          </cell>
          <cell r="F119" t="str">
            <v>Ukhiya - EMOP</v>
          </cell>
          <cell r="G119">
            <v>39960</v>
          </cell>
          <cell r="H119">
            <v>41274</v>
          </cell>
          <cell r="I119">
            <v>3.4328767123287673</v>
          </cell>
          <cell r="K119" t="str">
            <v>Post Graduation in arts</v>
          </cell>
          <cell r="L119" t="str">
            <v>YES</v>
          </cell>
          <cell r="N119" t="str">
            <v>male</v>
          </cell>
          <cell r="O119" t="str">
            <v>Late. Shafique Ahmed</v>
          </cell>
          <cell r="P119" t="str">
            <v>Almas Khatun</v>
          </cell>
          <cell r="Q119" t="str">
            <v>Married</v>
          </cell>
          <cell r="S119">
            <v>3</v>
          </cell>
          <cell r="T119">
            <v>25938</v>
          </cell>
          <cell r="U119" t="str">
            <v>Cox's Bazar</v>
          </cell>
          <cell r="V119">
            <v>41.794520547945204</v>
          </cell>
          <cell r="W119" t="str">
            <v>Vill- Roger Ghona, P/O- Nilla, Upazila- Teknaf, Dist- Cox's Bazar</v>
          </cell>
          <cell r="X119" t="str">
            <v xml:space="preserve"> Roger Ghona</v>
          </cell>
          <cell r="Y119">
            <v>4760</v>
          </cell>
          <cell r="Z119" t="str">
            <v>Teknaf</v>
          </cell>
          <cell r="AA119" t="str">
            <v>Cox's Bazar</v>
          </cell>
          <cell r="AC119" t="str">
            <v>01819840758</v>
          </cell>
          <cell r="AD119" t="str">
            <v>Sultan Mahmud Chowdhury</v>
          </cell>
          <cell r="AE119" t="str">
            <v>Coat Bazar, Ukhiya, Cox's Bazar.</v>
          </cell>
          <cell r="AF119" t="str">
            <v>01818055917</v>
          </cell>
          <cell r="AG119" t="str">
            <v>Nazrul Islam</v>
          </cell>
          <cell r="AH119" t="str">
            <v>Project Manager, B.G.S, Rumaliar Chara, Cox's Bazr</v>
          </cell>
          <cell r="AI119" t="str">
            <v>01818006956</v>
          </cell>
          <cell r="AJ119" t="str">
            <v>MUSLIM</v>
          </cell>
        </row>
        <row r="120">
          <cell r="A120" t="str">
            <v xml:space="preserve"> CoE015</v>
          </cell>
          <cell r="B120" t="str">
            <v>Ratna</v>
          </cell>
          <cell r="C120" t="str">
            <v>Das</v>
          </cell>
          <cell r="D120" t="str">
            <v>Cleaner Office</v>
          </cell>
          <cell r="E120" t="str">
            <v>Administration</v>
          </cell>
          <cell r="F120" t="str">
            <v>Ukhiya office</v>
          </cell>
          <cell r="G120">
            <v>39966</v>
          </cell>
          <cell r="H120">
            <v>41274</v>
          </cell>
          <cell r="I120">
            <v>3.4164383561643836</v>
          </cell>
          <cell r="K120" t="str">
            <v>Class 9</v>
          </cell>
          <cell r="L120" t="str">
            <v>NO</v>
          </cell>
          <cell r="N120" t="str">
            <v>female</v>
          </cell>
          <cell r="O120" t="str">
            <v>Sapan Das</v>
          </cell>
          <cell r="P120" t="str">
            <v>Shrelekha Das</v>
          </cell>
          <cell r="Q120" t="str">
            <v>Married</v>
          </cell>
          <cell r="S120">
            <v>2</v>
          </cell>
          <cell r="T120">
            <v>26487</v>
          </cell>
          <cell r="U120" t="str">
            <v>Cox's Bazar</v>
          </cell>
          <cell r="V120">
            <v>40.290410958904111</v>
          </cell>
          <cell r="W120" t="str">
            <v>Vill- Ghonar Para, Cox's Bazar Pourashava, P.S &amp; Dist: Cox's Bazar.</v>
          </cell>
          <cell r="X120" t="str">
            <v>Cox's Bazar Pourashava</v>
          </cell>
          <cell r="Y120">
            <v>4700</v>
          </cell>
          <cell r="Z120" t="str">
            <v>Cox's Bazar</v>
          </cell>
          <cell r="AA120" t="str">
            <v>Cox's Bazar</v>
          </cell>
          <cell r="AC120" t="str">
            <v>01814476295, 01746000000</v>
          </cell>
          <cell r="AD120" t="str">
            <v>Priya Ranjan Das</v>
          </cell>
          <cell r="AE120" t="str">
            <v>Vill- Ghonar Para, Cox's Bazar Pourashava, P.S &amp; Dist: Cox's Bazar.</v>
          </cell>
          <cell r="AF120" t="str">
            <v>01830108124</v>
          </cell>
          <cell r="AG120" t="str">
            <v>Sahadat</v>
          </cell>
          <cell r="AH120" t="str">
            <v>Ghonar Para, Cox's Bazar Pourashava, Cox's Bazar.</v>
          </cell>
          <cell r="AI120" t="str">
            <v>01734086346</v>
          </cell>
          <cell r="AJ120" t="str">
            <v>HINDU</v>
          </cell>
        </row>
        <row r="121">
          <cell r="A121" t="str">
            <v xml:space="preserve"> CoE018</v>
          </cell>
          <cell r="B121" t="str">
            <v xml:space="preserve">Aleya </v>
          </cell>
          <cell r="C121" t="str">
            <v>Begum Shimo</v>
          </cell>
          <cell r="D121" t="str">
            <v>Nurse</v>
          </cell>
          <cell r="E121" t="str">
            <v>Nutrition</v>
          </cell>
          <cell r="F121" t="str">
            <v>Ukhiya - EMOP</v>
          </cell>
          <cell r="G121">
            <v>41120</v>
          </cell>
          <cell r="H121">
            <v>41182</v>
          </cell>
          <cell r="I121">
            <v>0.25479452054794521</v>
          </cell>
          <cell r="K121" t="str">
            <v>SSC</v>
          </cell>
          <cell r="L121" t="str">
            <v>YES</v>
          </cell>
          <cell r="N121" t="str">
            <v>female</v>
          </cell>
          <cell r="O121" t="str">
            <v>Abdul Razzak</v>
          </cell>
          <cell r="P121" t="str">
            <v>Honopa Begum</v>
          </cell>
          <cell r="Q121" t="str">
            <v>Married</v>
          </cell>
          <cell r="S121">
            <v>1</v>
          </cell>
          <cell r="T121">
            <v>32224</v>
          </cell>
          <cell r="U121" t="str">
            <v>Chittagong</v>
          </cell>
          <cell r="V121">
            <v>24.572602739726026</v>
          </cell>
          <cell r="W121" t="str">
            <v>Vill-Sang-50, Batally Road ,Anaet Bazar, P.O: Sadar, P.S: Kotoali, Dist : Chittagong</v>
          </cell>
          <cell r="X121" t="str">
            <v>Kotoali</v>
          </cell>
          <cell r="Y121">
            <v>4217</v>
          </cell>
          <cell r="Z121" t="str">
            <v>Chittagong Sadar</v>
          </cell>
          <cell r="AA121" t="str">
            <v>Chittagong</v>
          </cell>
          <cell r="AC121" t="str">
            <v>01816461910</v>
          </cell>
          <cell r="AJ121" t="str">
            <v>MUSLIM</v>
          </cell>
        </row>
        <row r="122">
          <cell r="A122" t="str">
            <v xml:space="preserve"> COE019</v>
          </cell>
          <cell r="B122" t="str">
            <v>Nasrin</v>
          </cell>
          <cell r="C122" t="str">
            <v>Sultana</v>
          </cell>
          <cell r="D122" t="str">
            <v>Outreach Nutrition Supervisor</v>
          </cell>
          <cell r="E122" t="str">
            <v>Nutrition</v>
          </cell>
          <cell r="F122" t="str">
            <v xml:space="preserve">Ukhiya - Kutupalong </v>
          </cell>
          <cell r="G122">
            <v>40422</v>
          </cell>
          <cell r="H122">
            <v>41274</v>
          </cell>
          <cell r="I122">
            <v>2.1671232876712327</v>
          </cell>
          <cell r="K122" t="str">
            <v>HSC</v>
          </cell>
          <cell r="L122" t="str">
            <v>YES</v>
          </cell>
          <cell r="N122" t="str">
            <v>female</v>
          </cell>
          <cell r="O122" t="str">
            <v>Late Aflatun Sicder</v>
          </cell>
          <cell r="P122" t="str">
            <v>Anwara Begum</v>
          </cell>
          <cell r="Q122" t="str">
            <v>Single</v>
          </cell>
          <cell r="S122">
            <v>0</v>
          </cell>
          <cell r="T122">
            <v>31010</v>
          </cell>
          <cell r="U122" t="str">
            <v>Cox's Bazar</v>
          </cell>
          <cell r="V122">
            <v>27.898630136986302</v>
          </cell>
          <cell r="W122" t="str">
            <v>East Bazar Ghata, Burmese School Road, P.O: Cox's Bazar. Dist: Cox's Bazar</v>
          </cell>
          <cell r="X122" t="str">
            <v>Cox's Bazar</v>
          </cell>
          <cell r="Y122">
            <v>4700</v>
          </cell>
          <cell r="Z122" t="str">
            <v>Cox's Bazar</v>
          </cell>
          <cell r="AA122" t="str">
            <v>Cox's Bazar</v>
          </cell>
          <cell r="AC122" t="str">
            <v>01814504961</v>
          </cell>
          <cell r="AJ122" t="str">
            <v>MUSLIM</v>
          </cell>
        </row>
        <row r="123">
          <cell r="A123" t="str">
            <v xml:space="preserve"> COE020</v>
          </cell>
          <cell r="B123" t="str">
            <v xml:space="preserve">Shakhi </v>
          </cell>
          <cell r="C123" t="str">
            <v xml:space="preserve"> Rani Bosh</v>
          </cell>
          <cell r="D123" t="str">
            <v>Home Visitor</v>
          </cell>
          <cell r="E123" t="str">
            <v>Nutrition</v>
          </cell>
          <cell r="F123" t="str">
            <v xml:space="preserve">Ukhiya - Kutupalong </v>
          </cell>
          <cell r="G123">
            <v>40422</v>
          </cell>
          <cell r="H123">
            <v>41274</v>
          </cell>
          <cell r="I123">
            <v>2.1671232876712327</v>
          </cell>
          <cell r="K123" t="str">
            <v>HSC</v>
          </cell>
          <cell r="L123" t="str">
            <v>NO</v>
          </cell>
          <cell r="N123" t="str">
            <v>female</v>
          </cell>
          <cell r="O123" t="str">
            <v>Nityananda Bose</v>
          </cell>
          <cell r="P123" t="str">
            <v>Late Usha Rani Bose</v>
          </cell>
          <cell r="Q123" t="str">
            <v>Single</v>
          </cell>
          <cell r="S123">
            <v>0</v>
          </cell>
          <cell r="T123">
            <v>31187</v>
          </cell>
          <cell r="U123" t="str">
            <v>Cox's Bazar</v>
          </cell>
          <cell r="V123">
            <v>27.413698630136988</v>
          </cell>
          <cell r="W123" t="str">
            <v>C/O- Nityananda Bose, Cox's Bazar  Main Road, Upsar Pharmacy,, Cox's Bazar</v>
          </cell>
          <cell r="X123" t="str">
            <v>Cox's Bazar</v>
          </cell>
          <cell r="Y123">
            <v>4700</v>
          </cell>
          <cell r="Z123" t="str">
            <v>Cox's Bazar</v>
          </cell>
          <cell r="AA123" t="str">
            <v>Cox's Bazar</v>
          </cell>
          <cell r="AC123" t="str">
            <v>01922193854</v>
          </cell>
          <cell r="AD123" t="str">
            <v>Nil Ratan Bose</v>
          </cell>
          <cell r="AE123" t="str">
            <v>Panama Tellor</v>
          </cell>
          <cell r="AJ123" t="str">
            <v>HINDU</v>
          </cell>
        </row>
        <row r="124">
          <cell r="A124" t="str">
            <v xml:space="preserve"> CoE022</v>
          </cell>
          <cell r="B124" t="str">
            <v>Papy</v>
          </cell>
          <cell r="C124" t="str">
            <v>Barua</v>
          </cell>
          <cell r="D124" t="str">
            <v>Home Visitor</v>
          </cell>
          <cell r="E124" t="str">
            <v>Nutrition</v>
          </cell>
          <cell r="F124" t="str">
            <v>Ukhiya - EMOP</v>
          </cell>
          <cell r="G124">
            <v>40360</v>
          </cell>
          <cell r="H124">
            <v>41274</v>
          </cell>
          <cell r="I124">
            <v>2.3369863013698629</v>
          </cell>
          <cell r="K124" t="str">
            <v xml:space="preserve">HSC </v>
          </cell>
          <cell r="L124" t="str">
            <v>NO</v>
          </cell>
          <cell r="N124" t="str">
            <v>female</v>
          </cell>
          <cell r="O124" t="str">
            <v>Joyshen Barua</v>
          </cell>
          <cell r="P124" t="str">
            <v>Josna Barua</v>
          </cell>
          <cell r="Q124" t="str">
            <v>Single</v>
          </cell>
          <cell r="S124">
            <v>0</v>
          </cell>
          <cell r="T124">
            <v>32434</v>
          </cell>
          <cell r="U124" t="str">
            <v>Cox's Bazar</v>
          </cell>
          <cell r="V124">
            <v>23.997260273972604</v>
          </cell>
          <cell r="W124" t="str">
            <v>Vill- East Rajarkul, P.O: &amp; P.S: Ramu, Dist: Cox's Bazar</v>
          </cell>
          <cell r="X124" t="str">
            <v>Ramu,</v>
          </cell>
          <cell r="Y124">
            <v>4730</v>
          </cell>
          <cell r="Z124" t="str">
            <v>Ramu</v>
          </cell>
          <cell r="AA124" t="str">
            <v>Cox's Bazar</v>
          </cell>
          <cell r="AC124" t="str">
            <v>01820225603</v>
          </cell>
          <cell r="AJ124" t="str">
            <v>BUDDHIST</v>
          </cell>
        </row>
        <row r="125">
          <cell r="A125" t="str">
            <v xml:space="preserve"> CoE025</v>
          </cell>
          <cell r="B125" t="str">
            <v>Ranuara</v>
          </cell>
          <cell r="C125" t="str">
            <v xml:space="preserve">Begum </v>
          </cell>
          <cell r="D125" t="str">
            <v>Psycho Social Worker</v>
          </cell>
          <cell r="E125" t="str">
            <v>Mental Health</v>
          </cell>
          <cell r="F125" t="str">
            <v xml:space="preserve">Ukhiya - Kutupalong </v>
          </cell>
          <cell r="G125">
            <v>39995</v>
          </cell>
          <cell r="H125">
            <v>41274</v>
          </cell>
          <cell r="I125">
            <v>3.3369863013698629</v>
          </cell>
          <cell r="K125" t="str">
            <v>HSC</v>
          </cell>
          <cell r="L125" t="str">
            <v>NO</v>
          </cell>
          <cell r="N125" t="str">
            <v>female</v>
          </cell>
          <cell r="O125" t="str">
            <v>Mohammad Sultan</v>
          </cell>
          <cell r="P125" t="str">
            <v>Rajia Begum</v>
          </cell>
          <cell r="Q125" t="str">
            <v>Single</v>
          </cell>
          <cell r="R125" t="str">
            <v>/</v>
          </cell>
          <cell r="S125">
            <v>0</v>
          </cell>
          <cell r="T125">
            <v>30579</v>
          </cell>
          <cell r="U125" t="str">
            <v>Cox's Bazar</v>
          </cell>
          <cell r="V125">
            <v>29.079452054794519</v>
          </cell>
          <cell r="W125" t="str">
            <v>06 Road, New Baharchara, Cox's Bazar</v>
          </cell>
          <cell r="X125" t="str">
            <v>New Baharchara</v>
          </cell>
          <cell r="Y125">
            <v>4700</v>
          </cell>
          <cell r="Z125" t="str">
            <v>Cox's Bazar</v>
          </cell>
          <cell r="AA125" t="str">
            <v>Cox's Bazar</v>
          </cell>
          <cell r="AC125" t="str">
            <v>01811900932</v>
          </cell>
          <cell r="AJ125" t="str">
            <v>MUSLIM</v>
          </cell>
        </row>
        <row r="126">
          <cell r="A126" t="str">
            <v xml:space="preserve"> CoE026</v>
          </cell>
          <cell r="B126" t="str">
            <v>Farid</v>
          </cell>
          <cell r="C126" t="str">
            <v>Alam</v>
          </cell>
          <cell r="D126" t="str">
            <v>Watchman</v>
          </cell>
          <cell r="E126" t="str">
            <v>Logistics</v>
          </cell>
          <cell r="F126" t="str">
            <v xml:space="preserve">Ukhiya - Kutupalong </v>
          </cell>
          <cell r="G126">
            <v>39995</v>
          </cell>
          <cell r="H126">
            <v>41274</v>
          </cell>
          <cell r="I126">
            <v>3.3369863013698629</v>
          </cell>
          <cell r="K126" t="str">
            <v>Class 9</v>
          </cell>
          <cell r="L126" t="str">
            <v>NO</v>
          </cell>
          <cell r="N126" t="str">
            <v>male</v>
          </cell>
          <cell r="O126" t="str">
            <v>Nurul Amin</v>
          </cell>
          <cell r="P126" t="str">
            <v>Alamas Khatun</v>
          </cell>
          <cell r="Q126" t="str">
            <v>Married</v>
          </cell>
          <cell r="S126">
            <v>2</v>
          </cell>
          <cell r="T126">
            <v>27443</v>
          </cell>
          <cell r="U126" t="str">
            <v>Ukhiya</v>
          </cell>
          <cell r="V126">
            <v>37.671232876712331</v>
          </cell>
          <cell r="W126" t="str">
            <v>Vill- North ghumghum, Kachubania, P.O- Balukhali, Dist-Bandarban</v>
          </cell>
          <cell r="X126" t="str">
            <v>Balukhali,</v>
          </cell>
          <cell r="Y126">
            <v>4660</v>
          </cell>
          <cell r="Z126" t="str">
            <v>Ukhiya</v>
          </cell>
          <cell r="AA126" t="str">
            <v>Bandarban</v>
          </cell>
          <cell r="AC126" t="str">
            <v>01820185487</v>
          </cell>
          <cell r="AJ126" t="str">
            <v>MUSLIM</v>
          </cell>
        </row>
        <row r="127">
          <cell r="A127" t="str">
            <v xml:space="preserve"> CoE028</v>
          </cell>
          <cell r="B127" t="str">
            <v xml:space="preserve">Mohammad Abul </v>
          </cell>
          <cell r="C127" t="str">
            <v>Kasem</v>
          </cell>
          <cell r="D127" t="str">
            <v>Cook</v>
          </cell>
          <cell r="E127" t="str">
            <v>Nutrition</v>
          </cell>
          <cell r="F127" t="str">
            <v xml:space="preserve">Ukhiya - Kutupalong </v>
          </cell>
          <cell r="G127">
            <v>39995</v>
          </cell>
          <cell r="H127">
            <v>41274</v>
          </cell>
          <cell r="I127">
            <v>3.3369863013698629</v>
          </cell>
          <cell r="K127" t="str">
            <v>CLASS 8</v>
          </cell>
          <cell r="L127" t="str">
            <v>NO</v>
          </cell>
          <cell r="N127" t="str">
            <v>male</v>
          </cell>
          <cell r="O127" t="str">
            <v>Ula Miaha Sadagor</v>
          </cell>
          <cell r="P127" t="str">
            <v>Monowara Begum</v>
          </cell>
          <cell r="Q127" t="str">
            <v>Married</v>
          </cell>
          <cell r="S127">
            <v>1</v>
          </cell>
          <cell r="T127">
            <v>28981</v>
          </cell>
          <cell r="U127" t="str">
            <v>Ukhiya</v>
          </cell>
          <cell r="V127">
            <v>33.457534246575342</v>
          </cell>
          <cell r="W127" t="str">
            <v>Vill-Ghilatoli, Para, P.S- Ukhiya, Dist- Cox's Bazar</v>
          </cell>
          <cell r="X127" t="str">
            <v>Ukhiya</v>
          </cell>
          <cell r="Y127">
            <v>4750</v>
          </cell>
          <cell r="Z127" t="str">
            <v>Ukhiya</v>
          </cell>
          <cell r="AA127" t="str">
            <v>Cox's Bazar</v>
          </cell>
          <cell r="AC127" t="str">
            <v>01815810391</v>
          </cell>
          <cell r="AJ127" t="str">
            <v>MUSLIM</v>
          </cell>
        </row>
        <row r="128">
          <cell r="A128" t="str">
            <v xml:space="preserve"> CoE030</v>
          </cell>
          <cell r="B128" t="str">
            <v>Bolo</v>
          </cell>
          <cell r="C128" t="str">
            <v>Meah</v>
          </cell>
          <cell r="D128" t="str">
            <v>Watchman</v>
          </cell>
          <cell r="E128" t="str">
            <v>Logistics</v>
          </cell>
          <cell r="F128" t="str">
            <v>Ukhiya</v>
          </cell>
          <cell r="G128">
            <v>39995</v>
          </cell>
          <cell r="H128">
            <v>41274</v>
          </cell>
          <cell r="I128">
            <v>3.3369863013698629</v>
          </cell>
          <cell r="K128" t="str">
            <v>SSC</v>
          </cell>
          <cell r="L128" t="str">
            <v>NO</v>
          </cell>
          <cell r="N128" t="str">
            <v>male</v>
          </cell>
          <cell r="O128" t="str">
            <v>Bodior Rahman</v>
          </cell>
          <cell r="P128" t="str">
            <v>Hazara Khatun</v>
          </cell>
          <cell r="Q128" t="str">
            <v>Married</v>
          </cell>
          <cell r="S128">
            <v>2</v>
          </cell>
          <cell r="T128">
            <v>22860</v>
          </cell>
          <cell r="U128" t="str">
            <v>Ukhiya</v>
          </cell>
          <cell r="V128">
            <v>50.227397260273975</v>
          </cell>
          <cell r="W128" t="str">
            <v>Vill- Kutupalong, P.O &amp; P.S- Ukhiya, Dist- Coxs Bazar</v>
          </cell>
          <cell r="X128" t="str">
            <v>Ukhiya</v>
          </cell>
          <cell r="Y128">
            <v>4760</v>
          </cell>
          <cell r="Z128" t="str">
            <v>Ukhiya</v>
          </cell>
          <cell r="AA128" t="str">
            <v>Cox's Bazar</v>
          </cell>
          <cell r="AC128" t="str">
            <v>01815047478/01813731613</v>
          </cell>
          <cell r="AJ128" t="str">
            <v>MUSLIM</v>
          </cell>
        </row>
        <row r="129">
          <cell r="A129" t="str">
            <v xml:space="preserve"> CoE031</v>
          </cell>
          <cell r="B129" t="str">
            <v>Azim</v>
          </cell>
          <cell r="C129" t="str">
            <v>Uddin</v>
          </cell>
          <cell r="D129" t="str">
            <v>Watchman</v>
          </cell>
          <cell r="E129" t="str">
            <v>Logistics</v>
          </cell>
          <cell r="F129" t="str">
            <v>Ukhiya</v>
          </cell>
          <cell r="G129">
            <v>39995</v>
          </cell>
          <cell r="H129">
            <v>41274</v>
          </cell>
          <cell r="I129">
            <v>3.3369863013698629</v>
          </cell>
          <cell r="K129" t="str">
            <v>Class 8</v>
          </cell>
          <cell r="L129" t="str">
            <v>NO</v>
          </cell>
          <cell r="N129" t="str">
            <v>male</v>
          </cell>
          <cell r="O129" t="str">
            <v>Sultan Ahmmed</v>
          </cell>
          <cell r="P129" t="str">
            <v>Gol Bahar</v>
          </cell>
          <cell r="Q129" t="str">
            <v>Married</v>
          </cell>
          <cell r="S129">
            <v>1</v>
          </cell>
          <cell r="T129">
            <v>28526</v>
          </cell>
          <cell r="U129" t="str">
            <v>Ukhiya</v>
          </cell>
          <cell r="V129">
            <v>34.704109589041096</v>
          </cell>
          <cell r="W129" t="str">
            <v>Kutupalong Bazar, P.O &amp; P.S- Ukhiya, Dist- Coxs Bazar.</v>
          </cell>
          <cell r="X129" t="str">
            <v>Ukhiya</v>
          </cell>
          <cell r="Y129">
            <v>4760</v>
          </cell>
          <cell r="Z129" t="str">
            <v>Ukhiya</v>
          </cell>
          <cell r="AA129" t="str">
            <v>Cox's Bazar</v>
          </cell>
          <cell r="AC129" t="str">
            <v>01824465577</v>
          </cell>
          <cell r="AJ129" t="str">
            <v>MUSLIM</v>
          </cell>
        </row>
        <row r="130">
          <cell r="A130" t="str">
            <v xml:space="preserve"> CoE032</v>
          </cell>
          <cell r="B130" t="str">
            <v>Arafat</v>
          </cell>
          <cell r="C130" t="str">
            <v xml:space="preserve"> Elaihe</v>
          </cell>
          <cell r="D130" t="str">
            <v>Watchman</v>
          </cell>
          <cell r="E130" t="str">
            <v>Logistics</v>
          </cell>
          <cell r="F130" t="str">
            <v>Ukhiya</v>
          </cell>
          <cell r="G130">
            <v>39995</v>
          </cell>
          <cell r="H130">
            <v>41274</v>
          </cell>
          <cell r="I130">
            <v>3.3369863013698629</v>
          </cell>
          <cell r="K130" t="str">
            <v>Class 8</v>
          </cell>
          <cell r="L130" t="str">
            <v>NO</v>
          </cell>
          <cell r="N130" t="str">
            <v>male</v>
          </cell>
          <cell r="O130" t="str">
            <v>Forid Alam</v>
          </cell>
          <cell r="P130" t="str">
            <v>Nurun Nahar</v>
          </cell>
          <cell r="Q130" t="str">
            <v>Single</v>
          </cell>
          <cell r="R130" t="str">
            <v>/</v>
          </cell>
          <cell r="S130">
            <v>0</v>
          </cell>
          <cell r="T130">
            <v>32367</v>
          </cell>
          <cell r="U130" t="str">
            <v>Ukhiya</v>
          </cell>
          <cell r="V130">
            <v>24.18082191780822</v>
          </cell>
          <cell r="W130" t="str">
            <v>Vill- Kutupalong, P.O &amp; P.S- Ukhiya, Dist- Coxs Bazar</v>
          </cell>
          <cell r="X130" t="str">
            <v>Ukhiya</v>
          </cell>
          <cell r="Y130">
            <v>4760</v>
          </cell>
          <cell r="Z130" t="str">
            <v>Ukhiya</v>
          </cell>
          <cell r="AA130" t="str">
            <v>Cox's Bazar</v>
          </cell>
          <cell r="AC130" t="str">
            <v>01812609287</v>
          </cell>
          <cell r="AJ130" t="str">
            <v>MUSLIM</v>
          </cell>
        </row>
        <row r="131">
          <cell r="A131" t="str">
            <v xml:space="preserve"> CoE033</v>
          </cell>
          <cell r="B131" t="str">
            <v>Helal</v>
          </cell>
          <cell r="C131" t="str">
            <v>Uddin</v>
          </cell>
          <cell r="D131" t="str">
            <v>Watchman</v>
          </cell>
          <cell r="E131" t="str">
            <v>Logistics</v>
          </cell>
          <cell r="F131" t="str">
            <v>Ukhiya</v>
          </cell>
          <cell r="G131">
            <v>39995</v>
          </cell>
          <cell r="H131">
            <v>41274</v>
          </cell>
          <cell r="I131">
            <v>3.3369863013698629</v>
          </cell>
          <cell r="K131" t="str">
            <v>Class 8</v>
          </cell>
          <cell r="L131" t="str">
            <v>NO</v>
          </cell>
          <cell r="N131" t="str">
            <v>male</v>
          </cell>
          <cell r="O131" t="str">
            <v>Dar bes Ali</v>
          </cell>
          <cell r="P131" t="str">
            <v>Late Salma Khatun</v>
          </cell>
          <cell r="Q131" t="str">
            <v>Married</v>
          </cell>
          <cell r="R131" t="str">
            <v>/</v>
          </cell>
          <cell r="S131">
            <v>0</v>
          </cell>
          <cell r="T131">
            <v>31735</v>
          </cell>
          <cell r="U131" t="str">
            <v>Teknaf</v>
          </cell>
          <cell r="V131">
            <v>25.912328767123288</v>
          </cell>
          <cell r="W131" t="str">
            <v>Vill-Nihlla, Nath Mura Para, Post-Nihlla Bazar, P.S- Teknaf, Dist: Coxs Bazar</v>
          </cell>
          <cell r="X131" t="str">
            <v>Nihlla</v>
          </cell>
          <cell r="Y131">
            <v>4700</v>
          </cell>
          <cell r="Z131" t="str">
            <v>Teknaf</v>
          </cell>
          <cell r="AA131" t="str">
            <v>Cox's Bazar</v>
          </cell>
          <cell r="AC131" t="str">
            <v>01816805027 / 01829692698</v>
          </cell>
          <cell r="AJ131" t="str">
            <v>MUSLIM</v>
          </cell>
        </row>
        <row r="132">
          <cell r="A132" t="str">
            <v xml:space="preserve"> CoE035</v>
          </cell>
          <cell r="B132" t="str">
            <v>Mohammad</v>
          </cell>
          <cell r="C132" t="str">
            <v>Rashed</v>
          </cell>
          <cell r="D132" t="str">
            <v>Watchman</v>
          </cell>
          <cell r="E132" t="str">
            <v>Logistics</v>
          </cell>
          <cell r="F132" t="str">
            <v>Ukhiya</v>
          </cell>
          <cell r="G132">
            <v>39995</v>
          </cell>
          <cell r="H132">
            <v>41274</v>
          </cell>
          <cell r="I132">
            <v>3.3369863013698629</v>
          </cell>
          <cell r="K132" t="str">
            <v>no</v>
          </cell>
          <cell r="L132" t="str">
            <v>NO</v>
          </cell>
          <cell r="N132" t="str">
            <v>male</v>
          </cell>
          <cell r="O132" t="str">
            <v>Badsha Mia</v>
          </cell>
          <cell r="P132" t="str">
            <v>Late Jahanara Begum</v>
          </cell>
          <cell r="Q132" t="str">
            <v>Single</v>
          </cell>
          <cell r="R132" t="str">
            <v>/</v>
          </cell>
          <cell r="S132">
            <v>0</v>
          </cell>
          <cell r="T132">
            <v>32638</v>
          </cell>
          <cell r="U132" t="str">
            <v>Ukhiya</v>
          </cell>
          <cell r="V132">
            <v>23.438356164383563</v>
          </cell>
          <cell r="W132" t="str">
            <v>Vill- Kutupalong, P.O &amp; P.S- Ukhiya, Dist- Coxs Bazar</v>
          </cell>
          <cell r="X132" t="str">
            <v>Ukhiya</v>
          </cell>
          <cell r="Y132">
            <v>4760</v>
          </cell>
          <cell r="Z132" t="str">
            <v>Ukhiya</v>
          </cell>
          <cell r="AA132" t="str">
            <v>Cox's Bazar</v>
          </cell>
          <cell r="AC132" t="str">
            <v>01818335567</v>
          </cell>
          <cell r="AJ132" t="str">
            <v>MUSLIM</v>
          </cell>
        </row>
        <row r="133">
          <cell r="A133" t="str">
            <v xml:space="preserve"> CoE038</v>
          </cell>
          <cell r="B133" t="str">
            <v>Abdul.</v>
          </cell>
          <cell r="C133" t="str">
            <v>Mabud</v>
          </cell>
          <cell r="D133" t="str">
            <v>Food Distributor</v>
          </cell>
          <cell r="E133" t="str">
            <v>Nutrition</v>
          </cell>
          <cell r="F133" t="str">
            <v xml:space="preserve">Ukhiya - Kutupalong </v>
          </cell>
          <cell r="G133">
            <v>40360</v>
          </cell>
          <cell r="H133">
            <v>41274</v>
          </cell>
          <cell r="I133">
            <v>2.3369863013698629</v>
          </cell>
          <cell r="K133" t="str">
            <v>HSC</v>
          </cell>
          <cell r="L133" t="str">
            <v>NO</v>
          </cell>
          <cell r="N133" t="str">
            <v>male</v>
          </cell>
          <cell r="O133" t="str">
            <v>Abdur Rahim</v>
          </cell>
          <cell r="P133" t="str">
            <v>Kulsuma Khatun</v>
          </cell>
          <cell r="Q133" t="str">
            <v>Married</v>
          </cell>
          <cell r="S133">
            <v>0</v>
          </cell>
          <cell r="T133">
            <v>28523</v>
          </cell>
          <cell r="U133" t="str">
            <v>Cox's Bazar</v>
          </cell>
          <cell r="V133">
            <v>34.712328767123289</v>
          </cell>
          <cell r="W133" t="str">
            <v>Vill- Palong Khali, P/O- Baul Khali, P.S- Upazila, Cox's Bazar</v>
          </cell>
          <cell r="X133" t="str">
            <v>Ukhiya</v>
          </cell>
          <cell r="Y133">
            <v>4760</v>
          </cell>
          <cell r="Z133" t="str">
            <v>Ukhiya</v>
          </cell>
          <cell r="AA133" t="str">
            <v>Cox's Bazar</v>
          </cell>
          <cell r="AC133" t="str">
            <v>01817248101</v>
          </cell>
          <cell r="AD133" t="str">
            <v>Sayedul Basar</v>
          </cell>
          <cell r="AE133" t="str">
            <v>Vill- Palong Khali, P/O- Baul Khali, P.S- Upazila, Cox's Bazar</v>
          </cell>
          <cell r="AF133" t="str">
            <v>01818750020</v>
          </cell>
          <cell r="AJ133" t="str">
            <v>MUSLIM</v>
          </cell>
        </row>
        <row r="134">
          <cell r="A134" t="str">
            <v xml:space="preserve"> CoE039</v>
          </cell>
          <cell r="B134" t="str">
            <v xml:space="preserve">Chandan </v>
          </cell>
          <cell r="C134" t="str">
            <v>Karmaker</v>
          </cell>
          <cell r="D134" t="str">
            <v>Measurer</v>
          </cell>
          <cell r="E134" t="str">
            <v>Nutrition</v>
          </cell>
          <cell r="F134" t="str">
            <v>Ukhiya - EMOP</v>
          </cell>
          <cell r="G134">
            <v>40492</v>
          </cell>
          <cell r="H134">
            <v>41274</v>
          </cell>
          <cell r="I134">
            <v>1.9753424657534246</v>
          </cell>
          <cell r="K134" t="str">
            <v>SSC</v>
          </cell>
          <cell r="L134" t="str">
            <v>NO</v>
          </cell>
          <cell r="N134" t="str">
            <v>male</v>
          </cell>
          <cell r="O134" t="str">
            <v>Bipen Karmaker</v>
          </cell>
          <cell r="P134" t="str">
            <v>Shisu Karmaker</v>
          </cell>
          <cell r="Q134" t="str">
            <v>Single</v>
          </cell>
          <cell r="S134">
            <v>0</v>
          </cell>
          <cell r="T134">
            <v>32792</v>
          </cell>
          <cell r="U134" t="str">
            <v>Balukhali</v>
          </cell>
          <cell r="V134">
            <v>23.016438356164382</v>
          </cell>
          <cell r="W134" t="str">
            <v>Vill- Balukhali, P/O- Baul Khali, P.S- Upazila, Cox's Bazar</v>
          </cell>
          <cell r="X134" t="str">
            <v>Ukhiya</v>
          </cell>
          <cell r="Y134">
            <v>4760</v>
          </cell>
          <cell r="Z134" t="str">
            <v>Ukhiya</v>
          </cell>
          <cell r="AA134" t="str">
            <v>Cox's Bazar</v>
          </cell>
          <cell r="AC134" t="str">
            <v>01198096493</v>
          </cell>
          <cell r="AD134" t="str">
            <v>Bipen Karmaker</v>
          </cell>
          <cell r="AE134" t="str">
            <v>Vill- Balukhali, P/O- Baul Khali, P.S- Upazila, Cox's Bazar</v>
          </cell>
          <cell r="AF134" t="str">
            <v>01823929558</v>
          </cell>
          <cell r="AJ134" t="str">
            <v>HINDU</v>
          </cell>
        </row>
        <row r="135">
          <cell r="A135" t="str">
            <v xml:space="preserve"> CoE040</v>
          </cell>
          <cell r="B135" t="str">
            <v xml:space="preserve">Nasrin </v>
          </cell>
          <cell r="C135" t="str">
            <v>Akter</v>
          </cell>
          <cell r="D135" t="str">
            <v>Measurer</v>
          </cell>
          <cell r="E135" t="str">
            <v>Nutrition</v>
          </cell>
          <cell r="F135" t="str">
            <v xml:space="preserve">Ukhiya - EMOP </v>
          </cell>
          <cell r="G135">
            <v>40993</v>
          </cell>
          <cell r="H135">
            <v>41274</v>
          </cell>
          <cell r="I135">
            <v>0.60273972602739723</v>
          </cell>
          <cell r="K135" t="str">
            <v>SSC</v>
          </cell>
          <cell r="L135" t="str">
            <v>NO</v>
          </cell>
          <cell r="N135" t="str">
            <v>female</v>
          </cell>
          <cell r="O135" t="str">
            <v>Mohammad Yeahia</v>
          </cell>
          <cell r="P135" t="str">
            <v>Halima Begum</v>
          </cell>
          <cell r="Q135" t="str">
            <v>Married</v>
          </cell>
          <cell r="S135">
            <v>1</v>
          </cell>
          <cell r="T135">
            <v>32471</v>
          </cell>
          <cell r="U135" t="str">
            <v>Chittaginj</v>
          </cell>
          <cell r="V135">
            <v>23.895890410958906</v>
          </cell>
          <cell r="W135" t="str">
            <v>Vill-Gunagari, P.O- Gunagari, P.S- Banaskhali, Dist- Chittagong</v>
          </cell>
          <cell r="X135" t="str">
            <v>Gunagari</v>
          </cell>
          <cell r="Y135">
            <v>4217</v>
          </cell>
          <cell r="Z135" t="str">
            <v>Banaskhali</v>
          </cell>
          <cell r="AA135" t="str">
            <v>Chittagong</v>
          </cell>
          <cell r="AC135" t="str">
            <v>01815371965/01820131622</v>
          </cell>
          <cell r="AD135" t="str">
            <v>Jahirul Islam</v>
          </cell>
          <cell r="AE135" t="str">
            <v>Sadanpur,BansKhali, Chittagong</v>
          </cell>
          <cell r="AF135" t="str">
            <v>01815371965</v>
          </cell>
          <cell r="AJ135" t="str">
            <v>MUSLIM</v>
          </cell>
        </row>
        <row r="136">
          <cell r="A136" t="str">
            <v xml:space="preserve"> COE042</v>
          </cell>
          <cell r="B136" t="str">
            <v xml:space="preserve">Riton </v>
          </cell>
          <cell r="C136" t="str">
            <v>Barua</v>
          </cell>
          <cell r="D136" t="str">
            <v>Assistant WASH Team Leader</v>
          </cell>
          <cell r="E136" t="str">
            <v>WaSH</v>
          </cell>
          <cell r="F136" t="str">
            <v>Ukhiya - EMOP</v>
          </cell>
          <cell r="G136">
            <v>40749</v>
          </cell>
          <cell r="H136">
            <v>41274</v>
          </cell>
          <cell r="I136">
            <v>1.2712328767123289</v>
          </cell>
          <cell r="K136" t="str">
            <v>HSC</v>
          </cell>
          <cell r="L136" t="str">
            <v>NO</v>
          </cell>
          <cell r="N136" t="str">
            <v>male</v>
          </cell>
          <cell r="O136" t="str">
            <v>BhuBan Barua</v>
          </cell>
          <cell r="P136" t="str">
            <v>Mallika Rani Barua</v>
          </cell>
          <cell r="Q136" t="str">
            <v>Single</v>
          </cell>
          <cell r="S136">
            <v>0</v>
          </cell>
          <cell r="T136">
            <v>29787</v>
          </cell>
          <cell r="U136" t="str">
            <v>Ukhiya</v>
          </cell>
          <cell r="V136">
            <v>31.24931506849315</v>
          </cell>
          <cell r="W136" t="str">
            <v>Vill-Shailerdheva,P.O-Ukhiya, Dist-Cox;s Bazar</v>
          </cell>
          <cell r="X136" t="str">
            <v>Ukhiya</v>
          </cell>
          <cell r="Y136">
            <v>4760</v>
          </cell>
          <cell r="Z136" t="str">
            <v>Ukhiya</v>
          </cell>
          <cell r="AA136" t="str">
            <v>Cox's Bazar</v>
          </cell>
          <cell r="AC136" t="str">
            <v>018130191301/017179724684</v>
          </cell>
          <cell r="AD136" t="str">
            <v>Madhu Kumar barua</v>
          </cell>
          <cell r="AE136" t="str">
            <v>Vill-Shailerdheva,P.O-Ukhiya, Dist-Cox;s Bazar</v>
          </cell>
          <cell r="AF136" t="str">
            <v>01818909017</v>
          </cell>
          <cell r="AJ136" t="str">
            <v>BUDDHIST</v>
          </cell>
        </row>
        <row r="137">
          <cell r="A137" t="str">
            <v xml:space="preserve"> CoE043</v>
          </cell>
          <cell r="B137" t="str">
            <v xml:space="preserve">Said </v>
          </cell>
          <cell r="C137" t="str">
            <v>Karim</v>
          </cell>
          <cell r="D137" t="str">
            <v>Registrar</v>
          </cell>
          <cell r="E137" t="str">
            <v>Nutrition</v>
          </cell>
          <cell r="F137" t="str">
            <v>Ukhiya - EMOP</v>
          </cell>
          <cell r="G137">
            <v>39995</v>
          </cell>
          <cell r="H137">
            <v>41274</v>
          </cell>
          <cell r="I137">
            <v>3.3369863013698629</v>
          </cell>
          <cell r="K137" t="str">
            <v>HSC</v>
          </cell>
          <cell r="L137" t="str">
            <v>NO</v>
          </cell>
          <cell r="N137" t="str">
            <v>male</v>
          </cell>
          <cell r="O137" t="str">
            <v>Late Hazee Abdul Majid</v>
          </cell>
          <cell r="P137" t="str">
            <v>Gul Banu</v>
          </cell>
          <cell r="Q137" t="str">
            <v>Single</v>
          </cell>
          <cell r="R137" t="str">
            <v>/</v>
          </cell>
          <cell r="S137">
            <v>0</v>
          </cell>
          <cell r="T137">
            <v>30604</v>
          </cell>
          <cell r="U137" t="str">
            <v>Cox's Bazar</v>
          </cell>
          <cell r="V137">
            <v>29.010958904109589</v>
          </cell>
          <cell r="W137" t="str">
            <v>Vill- Kerun Thali, P.O- Whykheong, P.S- Teknaf, Dist-Cox's Bazar</v>
          </cell>
          <cell r="X137" t="str">
            <v>Whykheong</v>
          </cell>
          <cell r="Y137">
            <v>4760</v>
          </cell>
          <cell r="Z137" t="str">
            <v>Teknaf</v>
          </cell>
          <cell r="AA137" t="str">
            <v>Cox's Bazar</v>
          </cell>
          <cell r="AC137" t="str">
            <v>01811280788</v>
          </cell>
          <cell r="AD137" t="str">
            <v>Sirajul kader</v>
          </cell>
          <cell r="AE137" t="str">
            <v>Vill- Kerun Thali, P.O- Whykheong, P.S- Teknaf, Dist-Cox's Bazar</v>
          </cell>
          <cell r="AF137" t="str">
            <v>01721275653</v>
          </cell>
          <cell r="AJ137" t="str">
            <v>MUSLIM</v>
          </cell>
        </row>
        <row r="138">
          <cell r="A138" t="str">
            <v xml:space="preserve"> COE044</v>
          </cell>
          <cell r="B138" t="str">
            <v xml:space="preserve">Jutika </v>
          </cell>
          <cell r="C138" t="str">
            <v>Prova Barua</v>
          </cell>
          <cell r="D138" t="str">
            <v>Home Visitor</v>
          </cell>
          <cell r="E138" t="str">
            <v>Nutrition</v>
          </cell>
          <cell r="F138" t="str">
            <v>Teknaf - Nayapara</v>
          </cell>
          <cell r="G138">
            <v>40422</v>
          </cell>
          <cell r="H138">
            <v>41274</v>
          </cell>
          <cell r="I138">
            <v>2.1671232876712327</v>
          </cell>
          <cell r="K138" t="str">
            <v>HSC</v>
          </cell>
          <cell r="L138" t="str">
            <v>NO</v>
          </cell>
          <cell r="N138" t="str">
            <v>female</v>
          </cell>
          <cell r="O138" t="str">
            <v>Mr.Girendra Barua</v>
          </cell>
          <cell r="P138" t="str">
            <v>Tatu Barua</v>
          </cell>
          <cell r="Q138" t="str">
            <v>Single</v>
          </cell>
          <cell r="S138">
            <v>0</v>
          </cell>
          <cell r="T138">
            <v>29287</v>
          </cell>
          <cell r="U138" t="str">
            <v>Ukhiya</v>
          </cell>
          <cell r="V138">
            <v>32.61917808219178</v>
          </cell>
          <cell r="W138" t="str">
            <v>Vill-Shoilor Deba, P.O-Ukhiya,Dist-Cox'S Bazar</v>
          </cell>
          <cell r="X138" t="str">
            <v>Ukhiya</v>
          </cell>
          <cell r="Y138">
            <v>4760</v>
          </cell>
          <cell r="Z138" t="str">
            <v>Ukhiya</v>
          </cell>
          <cell r="AA138" t="str">
            <v>Cox's Bazar</v>
          </cell>
          <cell r="AC138" t="str">
            <v>01811622156</v>
          </cell>
          <cell r="AD138" t="str">
            <v>Lal Moni barua</v>
          </cell>
          <cell r="AE138" t="str">
            <v>Vill-Shoilor Deba, P.O-Ukhiya,Dist-Cox'S Bazar</v>
          </cell>
          <cell r="AF138" t="str">
            <v>0188956526</v>
          </cell>
          <cell r="AJ138" t="str">
            <v>BUDDHIST</v>
          </cell>
        </row>
        <row r="139">
          <cell r="A139" t="str">
            <v xml:space="preserve"> CoE046</v>
          </cell>
          <cell r="B139" t="str">
            <v>Tahura</v>
          </cell>
          <cell r="C139" t="str">
            <v>Yeasmin</v>
          </cell>
          <cell r="D139" t="str">
            <v>Psycho Social Worker</v>
          </cell>
          <cell r="E139" t="str">
            <v>Mental Health</v>
          </cell>
          <cell r="F139" t="str">
            <v>Ukhiya - EMOP</v>
          </cell>
          <cell r="G139">
            <v>40028</v>
          </cell>
          <cell r="H139">
            <v>41274</v>
          </cell>
          <cell r="I139">
            <v>3.2465753424657535</v>
          </cell>
          <cell r="K139" t="str">
            <v>BBS</v>
          </cell>
          <cell r="L139" t="str">
            <v>NO</v>
          </cell>
          <cell r="N139" t="str">
            <v>female</v>
          </cell>
          <cell r="O139" t="str">
            <v>Abul Hashem</v>
          </cell>
          <cell r="P139" t="str">
            <v>Noor Ayesha Begum</v>
          </cell>
          <cell r="Q139" t="str">
            <v>Single</v>
          </cell>
          <cell r="R139" t="str">
            <v>/</v>
          </cell>
          <cell r="S139">
            <v>0</v>
          </cell>
          <cell r="T139">
            <v>30987</v>
          </cell>
          <cell r="U139" t="str">
            <v>Cox's Bazar</v>
          </cell>
          <cell r="V139">
            <v>27.961643835616439</v>
          </cell>
          <cell r="W139" t="str">
            <v>South Tekpara, Cox's Bazar</v>
          </cell>
          <cell r="X139" t="str">
            <v>Tekapara</v>
          </cell>
          <cell r="Y139">
            <v>4700</v>
          </cell>
          <cell r="Z139" t="str">
            <v>Cox's Bazar</v>
          </cell>
          <cell r="AA139" t="str">
            <v>Cox's Bazar</v>
          </cell>
          <cell r="AC139" t="str">
            <v>01725762272</v>
          </cell>
          <cell r="AD139" t="str">
            <v>Noor Ayesha Begum</v>
          </cell>
          <cell r="AE139" t="str">
            <v>South Tekpara, Cox's Bazar</v>
          </cell>
          <cell r="AF139" t="str">
            <v>01811975021</v>
          </cell>
          <cell r="AG139" t="str">
            <v>Taslima</v>
          </cell>
          <cell r="AH139" t="str">
            <v>South Tekpara, Cox's Bazar</v>
          </cell>
          <cell r="AI139" t="str">
            <v>01814378432</v>
          </cell>
          <cell r="AJ139" t="str">
            <v>MUSLIM</v>
          </cell>
        </row>
        <row r="140">
          <cell r="A140" t="str">
            <v xml:space="preserve"> CoE047</v>
          </cell>
          <cell r="B140" t="str">
            <v>Farjana</v>
          </cell>
          <cell r="C140" t="str">
            <v>Yeasmin</v>
          </cell>
          <cell r="D140" t="str">
            <v>Psycho Social Worker</v>
          </cell>
          <cell r="E140" t="str">
            <v>Mental Health</v>
          </cell>
          <cell r="F140" t="str">
            <v>Ukhiya - EMOP</v>
          </cell>
          <cell r="G140">
            <v>40469</v>
          </cell>
          <cell r="H140">
            <v>41274</v>
          </cell>
          <cell r="I140">
            <v>2.0383561643835617</v>
          </cell>
          <cell r="K140" t="str">
            <v>BA ARTS</v>
          </cell>
          <cell r="L140" t="str">
            <v>NO</v>
          </cell>
          <cell r="N140" t="str">
            <v>female</v>
          </cell>
          <cell r="O140" t="str">
            <v>Late Abu Taleb Kutubi</v>
          </cell>
          <cell r="P140" t="str">
            <v>Rumitunnesa</v>
          </cell>
          <cell r="Q140" t="str">
            <v>Single</v>
          </cell>
          <cell r="S140">
            <v>0</v>
          </cell>
          <cell r="T140">
            <v>31208</v>
          </cell>
          <cell r="U140" t="str">
            <v>Cox's Bazar</v>
          </cell>
          <cell r="V140">
            <v>27.356164383561644</v>
          </cell>
          <cell r="W140" t="str">
            <v>Janargona, College Gate, Link Road, Cox's Bazar</v>
          </cell>
          <cell r="X140" t="str">
            <v>Link Rpad</v>
          </cell>
          <cell r="Y140">
            <v>4700</v>
          </cell>
          <cell r="Z140" t="str">
            <v>Cox's Bazar</v>
          </cell>
          <cell r="AA140" t="str">
            <v>Cox's Bazar</v>
          </cell>
          <cell r="AC140" t="str">
            <v>01815674206</v>
          </cell>
          <cell r="AD140" t="str">
            <v>Salma Yeasmin Lovely</v>
          </cell>
          <cell r="AE140" t="str">
            <v>Janargona, College Gate, Link Road, Cox's Bazar</v>
          </cell>
          <cell r="AF140" t="str">
            <v>01818868781</v>
          </cell>
          <cell r="AJ140" t="str">
            <v>MUSLIM</v>
          </cell>
        </row>
        <row r="141">
          <cell r="A141" t="str">
            <v xml:space="preserve"> CoE049</v>
          </cell>
          <cell r="B141" t="str">
            <v>Hosna</v>
          </cell>
          <cell r="C141" t="str">
            <v>Ara Begum</v>
          </cell>
          <cell r="D141" t="str">
            <v>Mental Health Team Leader</v>
          </cell>
          <cell r="E141" t="str">
            <v>Mental Health</v>
          </cell>
          <cell r="F141" t="str">
            <v xml:space="preserve">Ukhiya - Kutupalong </v>
          </cell>
          <cell r="G141">
            <v>40028</v>
          </cell>
          <cell r="H141">
            <v>41274</v>
          </cell>
          <cell r="I141">
            <v>3.2465753424657535</v>
          </cell>
          <cell r="K141" t="str">
            <v>HSC</v>
          </cell>
          <cell r="L141" t="str">
            <v>NO</v>
          </cell>
          <cell r="N141" t="str">
            <v>female</v>
          </cell>
          <cell r="O141" t="str">
            <v>Alhaj Noor Hossain</v>
          </cell>
          <cell r="P141" t="str">
            <v>Noor Nahar</v>
          </cell>
          <cell r="Q141" t="str">
            <v>Single</v>
          </cell>
          <cell r="R141" t="str">
            <v>/</v>
          </cell>
          <cell r="S141">
            <v>0</v>
          </cell>
          <cell r="T141">
            <v>31714</v>
          </cell>
          <cell r="U141" t="str">
            <v>Cox's Bazar</v>
          </cell>
          <cell r="V141">
            <v>25.969863013698632</v>
          </cell>
          <cell r="W141" t="str">
            <v>Boilla Para, Cox's Bazar</v>
          </cell>
          <cell r="X141" t="str">
            <v>Boilla Para</v>
          </cell>
          <cell r="Y141">
            <v>4700</v>
          </cell>
          <cell r="Z141" t="str">
            <v>Cox's Bazar</v>
          </cell>
          <cell r="AA141" t="str">
            <v>Cox's Bazar</v>
          </cell>
          <cell r="AC141" t="str">
            <v>01917145059</v>
          </cell>
          <cell r="AD141" t="str">
            <v>Md.Nurul Alam</v>
          </cell>
          <cell r="AE141" t="str">
            <v>North Rumaliachara, Cox's Bazar</v>
          </cell>
          <cell r="AF141" t="str">
            <v>01819178064</v>
          </cell>
          <cell r="AG141" t="str">
            <v>Julekha Khanam</v>
          </cell>
          <cell r="AH141" t="str">
            <v>Baiddar Ghuma, Cox's Bazar</v>
          </cell>
          <cell r="AI141" t="str">
            <v>01818562365</v>
          </cell>
          <cell r="AJ141" t="str">
            <v>MUSLIM</v>
          </cell>
        </row>
        <row r="142">
          <cell r="A142" t="str">
            <v xml:space="preserve"> CoE052</v>
          </cell>
          <cell r="B142" t="str">
            <v>Salek</v>
          </cell>
          <cell r="C142" t="str">
            <v>Ahmed</v>
          </cell>
          <cell r="D142" t="str">
            <v>Head of Project</v>
          </cell>
          <cell r="E142" t="str">
            <v>Mental Health</v>
          </cell>
          <cell r="F142" t="str">
            <v>Teknaf - Nayapara</v>
          </cell>
          <cell r="G142">
            <v>40028</v>
          </cell>
          <cell r="H142">
            <v>41274</v>
          </cell>
          <cell r="I142">
            <v>3.2465753424657535</v>
          </cell>
          <cell r="K142" t="str">
            <v>MSC</v>
          </cell>
          <cell r="L142" t="str">
            <v>YES</v>
          </cell>
          <cell r="N142" t="str">
            <v>male</v>
          </cell>
          <cell r="O142" t="str">
            <v>Md. Abdul Wadud</v>
          </cell>
          <cell r="P142" t="str">
            <v>Late Saleha Begum</v>
          </cell>
          <cell r="Q142" t="str">
            <v>Single</v>
          </cell>
          <cell r="R142" t="str">
            <v>/</v>
          </cell>
          <cell r="S142">
            <v>0</v>
          </cell>
          <cell r="T142">
            <v>30695</v>
          </cell>
          <cell r="U142" t="str">
            <v>Dhaka</v>
          </cell>
          <cell r="V142">
            <v>28.761643835616439</v>
          </cell>
          <cell r="W142" t="str">
            <v>40/B/2 Mohammadpur Road, Hazaribagh</v>
          </cell>
          <cell r="X142" t="str">
            <v>Hazaribagh</v>
          </cell>
          <cell r="Y142">
            <v>1209</v>
          </cell>
          <cell r="Z142" t="str">
            <v>Hazaribagh</v>
          </cell>
          <cell r="AA142" t="str">
            <v>Dhaka</v>
          </cell>
          <cell r="AC142" t="str">
            <v>01913710031</v>
          </cell>
          <cell r="AD142" t="str">
            <v>Tajuddin</v>
          </cell>
          <cell r="AJ142" t="str">
            <v>MUSLIM</v>
          </cell>
        </row>
        <row r="143">
          <cell r="A143" t="str">
            <v xml:space="preserve"> CoE055</v>
          </cell>
          <cell r="B143" t="str">
            <v>Masuma</v>
          </cell>
          <cell r="C143" t="str">
            <v>Akter</v>
          </cell>
          <cell r="D143" t="str">
            <v>Health Educator</v>
          </cell>
          <cell r="E143" t="str">
            <v>Nutrition</v>
          </cell>
          <cell r="F143" t="str">
            <v>Ukhiya - EMOP</v>
          </cell>
          <cell r="G143">
            <v>40360</v>
          </cell>
          <cell r="H143">
            <v>41274</v>
          </cell>
          <cell r="I143">
            <v>2.3369863013698629</v>
          </cell>
          <cell r="K143" t="str">
            <v>HSC</v>
          </cell>
          <cell r="L143" t="str">
            <v>NO</v>
          </cell>
          <cell r="N143" t="str">
            <v>female</v>
          </cell>
          <cell r="O143" t="str">
            <v>Fazlul Karim</v>
          </cell>
          <cell r="P143" t="str">
            <v>Siraj Khatun</v>
          </cell>
          <cell r="Q143" t="str">
            <v>Married</v>
          </cell>
          <cell r="S143">
            <v>1</v>
          </cell>
          <cell r="T143">
            <v>30990</v>
          </cell>
          <cell r="U143" t="str">
            <v>Ukhiya</v>
          </cell>
          <cell r="V143">
            <v>27.953424657534246</v>
          </cell>
          <cell r="W143" t="str">
            <v>Malvita para, Ukhiya, Coxs Bazar</v>
          </cell>
          <cell r="X143" t="str">
            <v>Ukhiya</v>
          </cell>
          <cell r="Y143">
            <v>4750</v>
          </cell>
          <cell r="Z143" t="str">
            <v>Ukhiya</v>
          </cell>
          <cell r="AA143" t="str">
            <v>Cox's Bazar</v>
          </cell>
          <cell r="AC143" t="str">
            <v>01813167196</v>
          </cell>
          <cell r="AD143" t="str">
            <v>Md.Eliyesh</v>
          </cell>
          <cell r="AE143" t="str">
            <v>Malvita para, Ukhiya, Coxs Bazar</v>
          </cell>
          <cell r="AF143" t="str">
            <v>01819949761</v>
          </cell>
          <cell r="AG143" t="str">
            <v>Shieda Akter</v>
          </cell>
          <cell r="AH143" t="str">
            <v>Malvita para, Ukhiya, Coxs Bazar</v>
          </cell>
          <cell r="AI143" t="str">
            <v>01812369579</v>
          </cell>
          <cell r="AJ143" t="str">
            <v>MUSLIM</v>
          </cell>
        </row>
        <row r="144">
          <cell r="A144" t="str">
            <v xml:space="preserve"> CoE058</v>
          </cell>
          <cell r="B144" t="str">
            <v>Badiur</v>
          </cell>
          <cell r="C144" t="str">
            <v>Rahman</v>
          </cell>
          <cell r="D144" t="str">
            <v>Watchman</v>
          </cell>
          <cell r="E144" t="str">
            <v>Logistics</v>
          </cell>
          <cell r="F144" t="str">
            <v>Ukhiya</v>
          </cell>
          <cell r="G144">
            <v>40057</v>
          </cell>
          <cell r="H144">
            <v>41274</v>
          </cell>
          <cell r="I144">
            <v>3.1671232876712327</v>
          </cell>
          <cell r="K144" t="str">
            <v>Class 8</v>
          </cell>
          <cell r="L144" t="str">
            <v>NO</v>
          </cell>
          <cell r="N144" t="str">
            <v>male</v>
          </cell>
          <cell r="O144" t="str">
            <v>Md.Ali</v>
          </cell>
          <cell r="P144" t="str">
            <v>Jobeda Begum</v>
          </cell>
          <cell r="Q144" t="str">
            <v>Married</v>
          </cell>
          <cell r="S144">
            <v>0</v>
          </cell>
          <cell r="T144">
            <v>28620</v>
          </cell>
          <cell r="U144" t="str">
            <v>Ukhiya</v>
          </cell>
          <cell r="V144">
            <v>34.446575342465756</v>
          </cell>
          <cell r="W144" t="str">
            <v>Kutupalong, Ukhiya, Cox's Bazar</v>
          </cell>
          <cell r="X144" t="str">
            <v>Ukhiya</v>
          </cell>
          <cell r="Y144">
            <v>4750</v>
          </cell>
          <cell r="Z144" t="str">
            <v>Ukhiya</v>
          </cell>
          <cell r="AA144" t="str">
            <v>Cox's Bazar</v>
          </cell>
          <cell r="AC144" t="str">
            <v>01815047478</v>
          </cell>
          <cell r="AD144" t="str">
            <v>Rashed Ahamaed</v>
          </cell>
          <cell r="AE144" t="str">
            <v>Kutupalong, Ukhiya, Cox's Bazar</v>
          </cell>
          <cell r="AF144" t="str">
            <v>45868972</v>
          </cell>
          <cell r="AG144" t="str">
            <v>Razu</v>
          </cell>
          <cell r="AH144" t="str">
            <v>Kutupalong, Ukhiya, Cox's Bazar</v>
          </cell>
          <cell r="AI144" t="str">
            <v>014711652333</v>
          </cell>
          <cell r="AJ144" t="str">
            <v>MUSLIM</v>
          </cell>
        </row>
        <row r="145">
          <cell r="A145" t="str">
            <v xml:space="preserve"> CoE062</v>
          </cell>
          <cell r="B145" t="str">
            <v>Md. Habibur</v>
          </cell>
          <cell r="C145" t="str">
            <v>Rahaman</v>
          </cell>
          <cell r="D145" t="str">
            <v>Deputy Head of Program</v>
          </cell>
          <cell r="E145" t="str">
            <v>Nutrition</v>
          </cell>
          <cell r="F145" t="str">
            <v>Flying - Ukhiya, Cox</v>
          </cell>
          <cell r="G145">
            <v>40092</v>
          </cell>
          <cell r="H145">
            <v>41274</v>
          </cell>
          <cell r="I145">
            <v>3.0712328767123287</v>
          </cell>
          <cell r="K145" t="str">
            <v>Bsc</v>
          </cell>
          <cell r="L145" t="str">
            <v>YES</v>
          </cell>
          <cell r="N145" t="str">
            <v>male</v>
          </cell>
          <cell r="O145" t="str">
            <v>Md. Ashabur Rahaman</v>
          </cell>
          <cell r="P145" t="str">
            <v>Ayesha Akter</v>
          </cell>
          <cell r="Q145" t="str">
            <v>Single</v>
          </cell>
          <cell r="R145" t="str">
            <v>/</v>
          </cell>
          <cell r="S145">
            <v>0</v>
          </cell>
          <cell r="T145">
            <v>30935</v>
          </cell>
          <cell r="U145" t="str">
            <v>Gazipur</v>
          </cell>
          <cell r="V145">
            <v>28.104109589041094</v>
          </cell>
          <cell r="W145" t="str">
            <v>Vill- Dhirasram, P.O- Dhirasram, P.S- Gazipur Sadar, Dist- Gazipur</v>
          </cell>
          <cell r="X145" t="str">
            <v>Dhirasram</v>
          </cell>
          <cell r="Y145">
            <v>1700</v>
          </cell>
          <cell r="Z145" t="str">
            <v>Gazipur Sadar</v>
          </cell>
          <cell r="AA145" t="str">
            <v>Gazipur</v>
          </cell>
          <cell r="AC145" t="str">
            <v>01923694972</v>
          </cell>
          <cell r="AJ145" t="str">
            <v>MUSLIM</v>
          </cell>
        </row>
        <row r="146">
          <cell r="A146" t="str">
            <v xml:space="preserve"> COE065</v>
          </cell>
          <cell r="B146" t="str">
            <v>Rezaul</v>
          </cell>
          <cell r="C146" t="str">
            <v>Hoque</v>
          </cell>
          <cell r="D146" t="str">
            <v xml:space="preserve">WASH Building Team Leader </v>
          </cell>
          <cell r="E146" t="str">
            <v>WaSH</v>
          </cell>
          <cell r="F146" t="str">
            <v>Ukhiya - Kutupalong</v>
          </cell>
          <cell r="G146">
            <v>40422</v>
          </cell>
          <cell r="H146">
            <v>41274</v>
          </cell>
          <cell r="I146">
            <v>2.1671232876712327</v>
          </cell>
          <cell r="K146" t="str">
            <v>DIP. CIVIL ENGINEERING</v>
          </cell>
          <cell r="L146" t="str">
            <v>YES</v>
          </cell>
          <cell r="N146" t="str">
            <v>male</v>
          </cell>
          <cell r="O146" t="str">
            <v>Azizul Hoque</v>
          </cell>
          <cell r="P146" t="str">
            <v>Razia Hoque</v>
          </cell>
          <cell r="Q146" t="str">
            <v>Married</v>
          </cell>
          <cell r="S146">
            <v>0</v>
          </cell>
          <cell r="T146">
            <v>26644</v>
          </cell>
          <cell r="U146" t="str">
            <v>Dhaka</v>
          </cell>
          <cell r="V146">
            <v>39.860273972602741</v>
          </cell>
          <cell r="W146" t="str">
            <v>166/191, East Mothertak, Bashaboo,Dhaka</v>
          </cell>
          <cell r="X146" t="str">
            <v>Bashaboo</v>
          </cell>
          <cell r="Y146">
            <v>1214</v>
          </cell>
          <cell r="Z146" t="str">
            <v>Bashaboo</v>
          </cell>
          <cell r="AA146" t="str">
            <v>Dhaka</v>
          </cell>
          <cell r="AC146" t="str">
            <v>01556748555</v>
          </cell>
          <cell r="AD146" t="str">
            <v>Azizul Hoque</v>
          </cell>
          <cell r="AE146" t="str">
            <v>166/191, East Mothertak, Bashaboo,Dhaka</v>
          </cell>
          <cell r="AF146" t="str">
            <v>01720970390</v>
          </cell>
          <cell r="AG146" t="str">
            <v>Aminul Hoque</v>
          </cell>
          <cell r="AH146" t="str">
            <v>166/191, East Mothertak, Bashaboo,Dhaka</v>
          </cell>
          <cell r="AI146" t="str">
            <v>01731162990</v>
          </cell>
          <cell r="AJ146" t="str">
            <v>MUSLIM</v>
          </cell>
        </row>
        <row r="147">
          <cell r="A147" t="str">
            <v xml:space="preserve"> CoE069</v>
          </cell>
          <cell r="B147" t="str">
            <v>Abser</v>
          </cell>
          <cell r="C147" t="str">
            <v>Uddin</v>
          </cell>
          <cell r="D147" t="str">
            <v>Measurer</v>
          </cell>
          <cell r="E147" t="str">
            <v>Nutrition</v>
          </cell>
          <cell r="F147" t="str">
            <v>Teknaf - Nayapara</v>
          </cell>
          <cell r="G147">
            <v>40120</v>
          </cell>
          <cell r="H147">
            <v>41274</v>
          </cell>
          <cell r="I147">
            <v>2.9945205479452053</v>
          </cell>
          <cell r="K147" t="str">
            <v>HSC</v>
          </cell>
          <cell r="L147" t="str">
            <v>NO</v>
          </cell>
          <cell r="N147" t="str">
            <v>male</v>
          </cell>
          <cell r="O147" t="str">
            <v>Mozammel Hoque</v>
          </cell>
          <cell r="P147" t="str">
            <v>Maimona Begum</v>
          </cell>
          <cell r="Q147" t="str">
            <v>Single</v>
          </cell>
          <cell r="R147" t="str">
            <v>/</v>
          </cell>
          <cell r="T147">
            <v>30682</v>
          </cell>
          <cell r="U147" t="str">
            <v>Teknaf</v>
          </cell>
          <cell r="V147">
            <v>28.797260273972604</v>
          </cell>
          <cell r="W147" t="str">
            <v>Rojar Gona,  Nihlla, Teknaf, Cox's Bazar.</v>
          </cell>
          <cell r="X147" t="str">
            <v>Nihlla</v>
          </cell>
          <cell r="Y147">
            <v>4761</v>
          </cell>
          <cell r="Z147" t="str">
            <v>Teknaf</v>
          </cell>
          <cell r="AA147" t="str">
            <v>Cox's bazar</v>
          </cell>
          <cell r="AC147" t="str">
            <v>01815-145002</v>
          </cell>
          <cell r="AJ147" t="str">
            <v>MUSLIM</v>
          </cell>
        </row>
        <row r="148">
          <cell r="A148" t="str">
            <v xml:space="preserve"> CoE070</v>
          </cell>
          <cell r="B148" t="str">
            <v>Nurul</v>
          </cell>
          <cell r="C148" t="str">
            <v>Hasan</v>
          </cell>
          <cell r="D148" t="str">
            <v>Registrar</v>
          </cell>
          <cell r="E148" t="str">
            <v>Nutrition</v>
          </cell>
          <cell r="F148" t="str">
            <v>Teknaf - Nayapara</v>
          </cell>
          <cell r="G148">
            <v>40110</v>
          </cell>
          <cell r="H148">
            <v>41274</v>
          </cell>
          <cell r="I148">
            <v>3.021917808219178</v>
          </cell>
          <cell r="K148" t="str">
            <v>BA ARTS</v>
          </cell>
          <cell r="L148" t="str">
            <v>NO</v>
          </cell>
          <cell r="N148" t="str">
            <v>male</v>
          </cell>
          <cell r="O148" t="str">
            <v>Late- Nurul Bashar</v>
          </cell>
          <cell r="P148" t="str">
            <v>Morsida Begum</v>
          </cell>
          <cell r="Q148" t="str">
            <v>Married</v>
          </cell>
          <cell r="S148">
            <v>1</v>
          </cell>
          <cell r="T148">
            <v>28887</v>
          </cell>
          <cell r="U148" t="str">
            <v>Teknaf</v>
          </cell>
          <cell r="V148">
            <v>33.715068493150682</v>
          </cell>
          <cell r="W148" t="str">
            <v>Nihlla Bazar Para, Nihlla, Teknaf, cox's Bazar</v>
          </cell>
          <cell r="X148" t="str">
            <v>Nihlla</v>
          </cell>
          <cell r="Y148">
            <v>4761</v>
          </cell>
          <cell r="Z148" t="str">
            <v>Teknaf</v>
          </cell>
          <cell r="AA148" t="str">
            <v>Cox's bazar</v>
          </cell>
          <cell r="AC148" t="str">
            <v>01720-658222</v>
          </cell>
          <cell r="AJ148" t="str">
            <v>MUSLIM</v>
          </cell>
        </row>
        <row r="149">
          <cell r="A149" t="str">
            <v xml:space="preserve"> CoE072</v>
          </cell>
          <cell r="B149" t="str">
            <v xml:space="preserve">Sayedul </v>
          </cell>
          <cell r="C149" t="str">
            <v>Islam</v>
          </cell>
          <cell r="D149" t="str">
            <v>Food Distributor</v>
          </cell>
          <cell r="E149" t="str">
            <v>Nutrition</v>
          </cell>
          <cell r="F149" t="str">
            <v>Teknaf - Nayapara</v>
          </cell>
          <cell r="G149">
            <v>40110</v>
          </cell>
          <cell r="H149">
            <v>41274</v>
          </cell>
          <cell r="I149">
            <v>3.021917808219178</v>
          </cell>
          <cell r="K149" t="str">
            <v>BA Arts</v>
          </cell>
          <cell r="L149" t="str">
            <v>NO</v>
          </cell>
          <cell r="N149" t="str">
            <v>male</v>
          </cell>
          <cell r="O149" t="str">
            <v>Yusuf jalal</v>
          </cell>
          <cell r="P149" t="str">
            <v>Guljahar Begum</v>
          </cell>
          <cell r="Q149" t="str">
            <v>Single</v>
          </cell>
          <cell r="T149">
            <v>30547</v>
          </cell>
          <cell r="U149" t="str">
            <v>Teknaf</v>
          </cell>
          <cell r="V149">
            <v>29.167123287671235</v>
          </cell>
          <cell r="W149" t="str">
            <v>Sikder Para, Subrang, Teknaf, Cox's Bazar</v>
          </cell>
          <cell r="X149" t="str">
            <v>Subrang</v>
          </cell>
          <cell r="Y149">
            <v>4760</v>
          </cell>
          <cell r="Z149" t="str">
            <v>Teknaf</v>
          </cell>
          <cell r="AA149" t="str">
            <v>Cox's bazar</v>
          </cell>
          <cell r="AC149" t="str">
            <v>01816-305731</v>
          </cell>
          <cell r="AJ149" t="str">
            <v>MUSLIM</v>
          </cell>
        </row>
        <row r="150">
          <cell r="A150" t="str">
            <v xml:space="preserve"> CoE075</v>
          </cell>
          <cell r="B150" t="str">
            <v xml:space="preserve">Mariam </v>
          </cell>
          <cell r="C150" t="str">
            <v>Begum</v>
          </cell>
          <cell r="D150" t="str">
            <v>Registrar</v>
          </cell>
          <cell r="E150" t="str">
            <v>Nutrition</v>
          </cell>
          <cell r="F150" t="str">
            <v>Teknaf - Nayapara</v>
          </cell>
          <cell r="G150">
            <v>40120</v>
          </cell>
          <cell r="H150">
            <v>41274</v>
          </cell>
          <cell r="I150">
            <v>2.9945205479452053</v>
          </cell>
          <cell r="K150" t="str">
            <v>HSC</v>
          </cell>
          <cell r="L150" t="str">
            <v>NO</v>
          </cell>
          <cell r="N150" t="str">
            <v>female</v>
          </cell>
          <cell r="O150" t="str">
            <v>Md. Abdul Jalal</v>
          </cell>
          <cell r="P150" t="str">
            <v>Nur Jahan Begum</v>
          </cell>
          <cell r="Q150" t="str">
            <v>Married</v>
          </cell>
          <cell r="S150">
            <v>2</v>
          </cell>
          <cell r="T150">
            <v>29646</v>
          </cell>
          <cell r="U150" t="str">
            <v>Teknaf</v>
          </cell>
          <cell r="V150">
            <v>31.635616438356163</v>
          </cell>
          <cell r="W150" t="str">
            <v>Jalia para, Teknaf, Cox's Bazar.</v>
          </cell>
          <cell r="X150" t="str">
            <v>Teknaf</v>
          </cell>
          <cell r="Y150">
            <v>4760</v>
          </cell>
          <cell r="Z150" t="str">
            <v>Teknaf</v>
          </cell>
          <cell r="AA150" t="str">
            <v>Cox's bazar</v>
          </cell>
          <cell r="AC150" t="str">
            <v>01819-065304</v>
          </cell>
          <cell r="AJ150" t="str">
            <v>MUSLIM</v>
          </cell>
        </row>
        <row r="151">
          <cell r="A151" t="str">
            <v xml:space="preserve"> CoE079</v>
          </cell>
          <cell r="B151" t="str">
            <v>Md. Mahmudul</v>
          </cell>
          <cell r="C151" t="str">
            <v>Karim</v>
          </cell>
          <cell r="D151" t="str">
            <v>Measurer</v>
          </cell>
          <cell r="E151" t="str">
            <v>Nutrition</v>
          </cell>
          <cell r="F151" t="str">
            <v xml:space="preserve">Ukhiya - Kutupalong </v>
          </cell>
          <cell r="G151">
            <v>40122</v>
          </cell>
          <cell r="H151">
            <v>41274</v>
          </cell>
          <cell r="I151">
            <v>2.989041095890411</v>
          </cell>
          <cell r="K151" t="str">
            <v>BSS (Hons) ECONOMICS</v>
          </cell>
          <cell r="L151" t="str">
            <v>NO</v>
          </cell>
          <cell r="N151" t="str">
            <v>male</v>
          </cell>
          <cell r="O151" t="str">
            <v>Late- Abdul Mabut</v>
          </cell>
          <cell r="P151" t="str">
            <v>Golbahar Begum</v>
          </cell>
          <cell r="Q151" t="str">
            <v>Single</v>
          </cell>
          <cell r="R151" t="str">
            <v>/</v>
          </cell>
          <cell r="T151">
            <v>31810</v>
          </cell>
          <cell r="U151" t="str">
            <v>Ukhiya</v>
          </cell>
          <cell r="V151">
            <v>25.706849315068492</v>
          </cell>
          <cell r="W151" t="str">
            <v>Vill: Rohmoter Bill, Balukhali, Ukhiya, Cox's Bazar.</v>
          </cell>
          <cell r="X151" t="str">
            <v>Ukhiya</v>
          </cell>
          <cell r="Y151">
            <v>4750</v>
          </cell>
          <cell r="Z151" t="str">
            <v>Ukhiya</v>
          </cell>
          <cell r="AA151" t="str">
            <v>Cox's bazar</v>
          </cell>
          <cell r="AC151" t="str">
            <v>01811-231014</v>
          </cell>
          <cell r="AJ151" t="str">
            <v>MUSLIM</v>
          </cell>
        </row>
        <row r="152">
          <cell r="A152" t="str">
            <v xml:space="preserve"> CoE081</v>
          </cell>
          <cell r="B152" t="str">
            <v>Rahela</v>
          </cell>
          <cell r="C152" t="str">
            <v>Akter</v>
          </cell>
          <cell r="D152" t="str">
            <v>Measurer</v>
          </cell>
          <cell r="E152" t="str">
            <v>Nutrition</v>
          </cell>
          <cell r="F152" t="str">
            <v xml:space="preserve">Ukhiya - Kutupalong </v>
          </cell>
          <cell r="G152">
            <v>40122</v>
          </cell>
          <cell r="H152">
            <v>41274</v>
          </cell>
          <cell r="I152">
            <v>2.989041095890411</v>
          </cell>
          <cell r="K152" t="str">
            <v>HSC</v>
          </cell>
          <cell r="L152" t="str">
            <v>NO</v>
          </cell>
          <cell r="N152" t="str">
            <v>female</v>
          </cell>
          <cell r="O152" t="str">
            <v>Late- Gura Meha</v>
          </cell>
          <cell r="P152" t="str">
            <v>Nur Jahan Begum</v>
          </cell>
          <cell r="Q152" t="str">
            <v>Single</v>
          </cell>
          <cell r="R152" t="str">
            <v>/</v>
          </cell>
          <cell r="T152">
            <v>32569</v>
          </cell>
          <cell r="U152" t="str">
            <v>Ukhiya</v>
          </cell>
          <cell r="V152">
            <v>23.627397260273973</v>
          </cell>
          <cell r="W152" t="str">
            <v>Vill: Oala Palong, Ukhiya, Cox's Bazar.</v>
          </cell>
          <cell r="X152" t="str">
            <v>Ukhiya</v>
          </cell>
          <cell r="Y152">
            <v>4750</v>
          </cell>
          <cell r="Z152" t="str">
            <v>Ukhiya</v>
          </cell>
          <cell r="AA152" t="str">
            <v>Cox's bazar</v>
          </cell>
          <cell r="AC152" t="str">
            <v>01819-522467</v>
          </cell>
          <cell r="AD152" t="str">
            <v>Mr. Joshan</v>
          </cell>
          <cell r="AE152" t="str">
            <v>Ukhiya, Cox's Bazar.</v>
          </cell>
          <cell r="AF152" t="str">
            <v>01819-516020</v>
          </cell>
          <cell r="AG152" t="str">
            <v>Rabiul Hasan</v>
          </cell>
          <cell r="AH152" t="str">
            <v>Cox's Bazar.</v>
          </cell>
          <cell r="AI152" t="str">
            <v>01816-117901</v>
          </cell>
          <cell r="AJ152" t="str">
            <v>MUSLIM</v>
          </cell>
        </row>
        <row r="153">
          <cell r="A153" t="str">
            <v xml:space="preserve"> CoE083</v>
          </cell>
          <cell r="B153" t="str">
            <v xml:space="preserve">Rushni </v>
          </cell>
          <cell r="C153" t="str">
            <v>Akter</v>
          </cell>
          <cell r="D153" t="str">
            <v>Psycho Social Worker</v>
          </cell>
          <cell r="E153" t="str">
            <v>Mental Health</v>
          </cell>
          <cell r="F153" t="str">
            <v xml:space="preserve">Ukhiya - Kutupalong </v>
          </cell>
          <cell r="G153">
            <v>40118</v>
          </cell>
          <cell r="H153">
            <v>41274</v>
          </cell>
          <cell r="I153">
            <v>3</v>
          </cell>
          <cell r="K153" t="str">
            <v>MA COMMERCE</v>
          </cell>
          <cell r="L153" t="str">
            <v>NO</v>
          </cell>
          <cell r="N153" t="str">
            <v>female</v>
          </cell>
          <cell r="O153" t="str">
            <v>Md. Shah Alam Chowdhyry</v>
          </cell>
          <cell r="P153" t="str">
            <v>Noor Jahan Begum</v>
          </cell>
          <cell r="Q153" t="str">
            <v>Married</v>
          </cell>
          <cell r="T153">
            <v>30660</v>
          </cell>
          <cell r="U153" t="str">
            <v>Chittagong</v>
          </cell>
          <cell r="V153">
            <v>28.857534246575341</v>
          </cell>
          <cell r="W153" t="str">
            <v>sharif Manson, South Rumaliar Chara, Cox's Bazar.</v>
          </cell>
          <cell r="X153" t="str">
            <v>Cox's Bazar</v>
          </cell>
          <cell r="Y153">
            <v>4700</v>
          </cell>
          <cell r="Z153" t="str">
            <v>Cox's Bazar</v>
          </cell>
          <cell r="AA153" t="str">
            <v>Cox's bazar</v>
          </cell>
          <cell r="AC153" t="str">
            <v>01717-250868</v>
          </cell>
          <cell r="AJ153" t="str">
            <v>MUSLIM</v>
          </cell>
        </row>
        <row r="154">
          <cell r="A154" t="str">
            <v xml:space="preserve"> CoE084</v>
          </cell>
          <cell r="B154" t="str">
            <v>Anita Prova</v>
          </cell>
          <cell r="C154" t="str">
            <v>Rudra</v>
          </cell>
          <cell r="D154" t="str">
            <v>Psycho Social Worker</v>
          </cell>
          <cell r="E154" t="str">
            <v>Mental Health</v>
          </cell>
          <cell r="F154" t="str">
            <v xml:space="preserve">Ukhiya - Kutupalong </v>
          </cell>
          <cell r="G154">
            <v>40118</v>
          </cell>
          <cell r="H154">
            <v>41274</v>
          </cell>
          <cell r="I154">
            <v>3</v>
          </cell>
          <cell r="K154" t="str">
            <v>BA ARTS</v>
          </cell>
          <cell r="L154" t="str">
            <v>NO</v>
          </cell>
          <cell r="N154" t="str">
            <v>female</v>
          </cell>
          <cell r="O154" t="str">
            <v>Purnendu Bikash rudra</v>
          </cell>
          <cell r="P154" t="str">
            <v>Shelaly Prova Rurda</v>
          </cell>
          <cell r="Q154" t="str">
            <v>Married</v>
          </cell>
          <cell r="S154">
            <v>2</v>
          </cell>
          <cell r="T154">
            <v>27941</v>
          </cell>
          <cell r="U154" t="str">
            <v>Ramu</v>
          </cell>
          <cell r="V154">
            <v>36.30684931506849</v>
          </cell>
          <cell r="W154" t="str">
            <v>Vill; Uttar Mitachry, Hospital gate, Joyaria Nala, ramu, cox's Bazar.</v>
          </cell>
          <cell r="X154" t="str">
            <v>Ramu</v>
          </cell>
          <cell r="Y154">
            <v>4700</v>
          </cell>
          <cell r="Z154" t="str">
            <v>Ramu</v>
          </cell>
          <cell r="AA154" t="str">
            <v>Cox's Bazar</v>
          </cell>
          <cell r="AC154" t="str">
            <v>01812-341161</v>
          </cell>
          <cell r="AJ154" t="str">
            <v>HINDU</v>
          </cell>
        </row>
        <row r="155">
          <cell r="A155" t="str">
            <v xml:space="preserve"> CoE085</v>
          </cell>
          <cell r="B155" t="str">
            <v xml:space="preserve">Hasna </v>
          </cell>
          <cell r="C155" t="str">
            <v>Hena</v>
          </cell>
          <cell r="D155" t="str">
            <v>Psycho Social Worker</v>
          </cell>
          <cell r="E155" t="str">
            <v>Mental Health</v>
          </cell>
          <cell r="F155" t="str">
            <v>Teknaf - Nayapara</v>
          </cell>
          <cell r="G155">
            <v>40118</v>
          </cell>
          <cell r="H155">
            <v>41274</v>
          </cell>
          <cell r="I155">
            <v>3</v>
          </cell>
          <cell r="K155" t="str">
            <v>HSC</v>
          </cell>
          <cell r="L155" t="str">
            <v>NO</v>
          </cell>
          <cell r="N155" t="str">
            <v>female</v>
          </cell>
          <cell r="O155" t="str">
            <v>Late- Abu jafor Siddque</v>
          </cell>
          <cell r="P155" t="str">
            <v>Nuraisa Begum</v>
          </cell>
          <cell r="Q155" t="str">
            <v>Married</v>
          </cell>
          <cell r="S155">
            <v>2</v>
          </cell>
          <cell r="T155">
            <v>29232</v>
          </cell>
          <cell r="U155" t="str">
            <v>Chakaria</v>
          </cell>
          <cell r="V155">
            <v>32.769863013698632</v>
          </cell>
          <cell r="W155" t="str">
            <v>Ghandi Para, Demosia, Varamuhury, Chakaria, Cox's Bazar.</v>
          </cell>
          <cell r="X155" t="str">
            <v>Chokoria</v>
          </cell>
          <cell r="Z155" t="str">
            <v>Chokoria</v>
          </cell>
          <cell r="AA155" t="str">
            <v>Cox's bazar</v>
          </cell>
          <cell r="AC155" t="str">
            <v>01816-234319</v>
          </cell>
          <cell r="AJ155" t="str">
            <v>MUSLIM</v>
          </cell>
        </row>
        <row r="156">
          <cell r="A156" t="str">
            <v xml:space="preserve"> CoE088</v>
          </cell>
          <cell r="B156" t="str">
            <v>Shumi</v>
          </cell>
          <cell r="C156" t="str">
            <v>Goesh</v>
          </cell>
          <cell r="D156" t="str">
            <v>Nurse</v>
          </cell>
          <cell r="E156" t="str">
            <v>Nutrition</v>
          </cell>
          <cell r="F156" t="str">
            <v xml:space="preserve">Ukhiya - Kutupalong </v>
          </cell>
          <cell r="G156">
            <v>40127</v>
          </cell>
          <cell r="H156">
            <v>41274</v>
          </cell>
          <cell r="I156">
            <v>2.9753424657534246</v>
          </cell>
          <cell r="K156" t="str">
            <v>DIP. NURSING</v>
          </cell>
          <cell r="L156" t="str">
            <v>YES</v>
          </cell>
          <cell r="N156" t="str">
            <v>female</v>
          </cell>
          <cell r="O156" t="str">
            <v>Dhananjoy Goesh</v>
          </cell>
          <cell r="P156" t="str">
            <v>Mukul Goesh</v>
          </cell>
          <cell r="Q156" t="str">
            <v>Single</v>
          </cell>
          <cell r="R156" t="str">
            <v>/</v>
          </cell>
          <cell r="T156">
            <v>32444</v>
          </cell>
          <cell r="U156" t="str">
            <v>Chakaria</v>
          </cell>
          <cell r="V156">
            <v>23.969863013698632</v>
          </cell>
          <cell r="W156" t="str">
            <v>Vill: Cha-Bagan, Christan Para, Chakoria, Cox'sBazar.</v>
          </cell>
          <cell r="X156" t="str">
            <v>Chokoria</v>
          </cell>
          <cell r="Y156">
            <v>4743</v>
          </cell>
          <cell r="Z156" t="str">
            <v>Chokoria</v>
          </cell>
          <cell r="AA156" t="str">
            <v>Cox's Bazar</v>
          </cell>
          <cell r="AC156" t="str">
            <v>01815-356203</v>
          </cell>
          <cell r="AJ156" t="str">
            <v>CHRISTIAN</v>
          </cell>
        </row>
        <row r="157">
          <cell r="A157" t="str">
            <v xml:space="preserve"> CoE090</v>
          </cell>
          <cell r="B157" t="str">
            <v>Sirajul</v>
          </cell>
          <cell r="C157" t="str">
            <v>Hoque</v>
          </cell>
          <cell r="D157" t="str">
            <v>Watchman</v>
          </cell>
          <cell r="E157" t="str">
            <v>Logistics</v>
          </cell>
          <cell r="F157" t="str">
            <v>Teknaf office</v>
          </cell>
          <cell r="G157">
            <v>40104</v>
          </cell>
          <cell r="H157">
            <v>41274</v>
          </cell>
          <cell r="I157">
            <v>3.0383561643835617</v>
          </cell>
          <cell r="K157" t="str">
            <v>Class 8</v>
          </cell>
          <cell r="L157" t="str">
            <v>NO</v>
          </cell>
          <cell r="N157" t="str">
            <v>male</v>
          </cell>
          <cell r="O157" t="str">
            <v>Late- Sikandar Ali</v>
          </cell>
          <cell r="P157" t="str">
            <v>Sabura Khatun</v>
          </cell>
          <cell r="Q157" t="str">
            <v>Married</v>
          </cell>
          <cell r="T157">
            <v>23435</v>
          </cell>
          <cell r="U157" t="str">
            <v>Teknaf</v>
          </cell>
          <cell r="V157">
            <v>48.652054794520545</v>
          </cell>
          <cell r="W157" t="str">
            <v>Vill: Leda Bazar, Rangikhali, Teknaf, Cox's Bazar.</v>
          </cell>
          <cell r="X157" t="str">
            <v>Rangikhali</v>
          </cell>
          <cell r="Y157">
            <v>4760</v>
          </cell>
          <cell r="Z157" t="str">
            <v>Teknaf</v>
          </cell>
          <cell r="AA157" t="str">
            <v>Cox's bazar</v>
          </cell>
          <cell r="AC157" t="str">
            <v>01818-289014</v>
          </cell>
          <cell r="AJ157" t="str">
            <v>MUSLIM</v>
          </cell>
        </row>
        <row r="158">
          <cell r="A158" t="str">
            <v xml:space="preserve"> CoE091</v>
          </cell>
          <cell r="B158" t="str">
            <v>Mohammed</v>
          </cell>
          <cell r="C158" t="str">
            <v>Shah Alam</v>
          </cell>
          <cell r="D158" t="str">
            <v>Watchman</v>
          </cell>
          <cell r="E158" t="str">
            <v>Logistics</v>
          </cell>
          <cell r="F158" t="str">
            <v>Teknaf office</v>
          </cell>
          <cell r="G158">
            <v>40104</v>
          </cell>
          <cell r="H158">
            <v>41274</v>
          </cell>
          <cell r="I158">
            <v>3.0383561643835617</v>
          </cell>
          <cell r="K158" t="str">
            <v>SSC</v>
          </cell>
          <cell r="L158" t="str">
            <v>NO</v>
          </cell>
          <cell r="N158" t="str">
            <v>male</v>
          </cell>
          <cell r="O158" t="str">
            <v>Abdul Latif</v>
          </cell>
          <cell r="P158" t="str">
            <v>Gora Banu</v>
          </cell>
          <cell r="Q158" t="str">
            <v>Married</v>
          </cell>
          <cell r="T158">
            <v>27440</v>
          </cell>
          <cell r="U158" t="str">
            <v>Teknaf</v>
          </cell>
          <cell r="V158">
            <v>37.679452054794524</v>
          </cell>
          <cell r="W158" t="str">
            <v>Vill: Kulal Para, Teknaf, Cox's Bazar.</v>
          </cell>
          <cell r="X158" t="str">
            <v>Teknaf</v>
          </cell>
          <cell r="Y158">
            <v>4760</v>
          </cell>
          <cell r="Z158" t="str">
            <v>Teknaf</v>
          </cell>
          <cell r="AA158" t="str">
            <v>Cox's bazar</v>
          </cell>
          <cell r="AC158" t="str">
            <v>01814-272472</v>
          </cell>
          <cell r="AJ158" t="str">
            <v>MUSLIM</v>
          </cell>
        </row>
        <row r="159">
          <cell r="A159" t="str">
            <v xml:space="preserve"> CoE104</v>
          </cell>
          <cell r="B159" t="str">
            <v>Afiya</v>
          </cell>
          <cell r="C159" t="str">
            <v>Mirzan</v>
          </cell>
          <cell r="D159" t="str">
            <v>Assistant WASH Team Leader</v>
          </cell>
          <cell r="E159" t="str">
            <v>WaSH</v>
          </cell>
          <cell r="F159" t="str">
            <v xml:space="preserve">Ukhiya - EMOP </v>
          </cell>
          <cell r="G159">
            <v>40962</v>
          </cell>
          <cell r="H159">
            <v>41274</v>
          </cell>
          <cell r="I159">
            <v>0.68767123287671228</v>
          </cell>
          <cell r="K159" t="str">
            <v>BA arts</v>
          </cell>
          <cell r="L159" t="str">
            <v>NO</v>
          </cell>
          <cell r="N159" t="str">
            <v>female</v>
          </cell>
          <cell r="O159" t="str">
            <v>Mahabub Alam</v>
          </cell>
          <cell r="P159" t="str">
            <v>Sabakun Nahar</v>
          </cell>
          <cell r="Q159" t="str">
            <v>Single</v>
          </cell>
          <cell r="T159">
            <v>30931</v>
          </cell>
          <cell r="U159" t="str">
            <v>Ukhiya</v>
          </cell>
          <cell r="V159">
            <v>28.115068493150684</v>
          </cell>
          <cell r="W159" t="str">
            <v>Gelatoli para, Walapalong, Ukhiya, Cox's Bazar.</v>
          </cell>
          <cell r="X159" t="str">
            <v>Walapalong</v>
          </cell>
          <cell r="Y159">
            <v>4750</v>
          </cell>
          <cell r="Z159" t="str">
            <v>Ukhiya</v>
          </cell>
          <cell r="AA159" t="str">
            <v>Cox's Bazar</v>
          </cell>
          <cell r="AC159" t="str">
            <v>01815-099625</v>
          </cell>
          <cell r="AJ159" t="str">
            <v>MUSLIM</v>
          </cell>
        </row>
        <row r="160">
          <cell r="A160" t="str">
            <v xml:space="preserve"> COE106</v>
          </cell>
          <cell r="B160" t="str">
            <v>Saheda</v>
          </cell>
          <cell r="C160" t="str">
            <v>Akter</v>
          </cell>
          <cell r="D160" t="str">
            <v>Home Visitor</v>
          </cell>
          <cell r="E160" t="str">
            <v>Nutrition</v>
          </cell>
          <cell r="F160" t="str">
            <v>Teknaf - Nayapara</v>
          </cell>
          <cell r="G160">
            <v>40440</v>
          </cell>
          <cell r="H160">
            <v>41274</v>
          </cell>
          <cell r="I160">
            <v>2.117808219178082</v>
          </cell>
          <cell r="K160" t="str">
            <v>HSC</v>
          </cell>
          <cell r="L160" t="str">
            <v>NO</v>
          </cell>
          <cell r="N160" t="str">
            <v>female</v>
          </cell>
          <cell r="O160" t="str">
            <v>Fazul karim</v>
          </cell>
          <cell r="P160" t="str">
            <v>Shiraj khatun</v>
          </cell>
          <cell r="Q160" t="str">
            <v>Single</v>
          </cell>
          <cell r="T160">
            <v>32176</v>
          </cell>
          <cell r="U160" t="str">
            <v>Ukhiya</v>
          </cell>
          <cell r="V160">
            <v>24.704109589041096</v>
          </cell>
          <cell r="W160" t="str">
            <v>Malvita para, Rajapalong, Ukhiya, Coxs Bazar</v>
          </cell>
          <cell r="X160" t="str">
            <v>Rajapalong</v>
          </cell>
          <cell r="Y160">
            <v>4750</v>
          </cell>
          <cell r="Z160" t="str">
            <v>Ukhiya</v>
          </cell>
          <cell r="AA160" t="str">
            <v>Cox's Bazar</v>
          </cell>
          <cell r="AC160" t="str">
            <v>01812-369579</v>
          </cell>
          <cell r="AJ160" t="str">
            <v>MUSLIM</v>
          </cell>
        </row>
        <row r="161">
          <cell r="A161" t="str">
            <v xml:space="preserve"> CoE115</v>
          </cell>
          <cell r="B161" t="str">
            <v>Mahfuzur</v>
          </cell>
          <cell r="C161" t="str">
            <v>Rahman</v>
          </cell>
          <cell r="D161" t="str">
            <v>Food Distributor</v>
          </cell>
          <cell r="E161" t="str">
            <v>Nutrition</v>
          </cell>
          <cell r="F161" t="str">
            <v>Teknaf - Nayapara</v>
          </cell>
          <cell r="G161">
            <v>40360</v>
          </cell>
          <cell r="H161">
            <v>41274</v>
          </cell>
          <cell r="I161">
            <v>2.3369863013698629</v>
          </cell>
          <cell r="K161" t="str">
            <v>BA ARTS</v>
          </cell>
          <cell r="L161" t="str">
            <v>NO</v>
          </cell>
          <cell r="N161" t="str">
            <v>male</v>
          </cell>
          <cell r="O161" t="str">
            <v>Late- Ahmed Hossain Azad</v>
          </cell>
          <cell r="P161" t="str">
            <v>Begum Bahar</v>
          </cell>
          <cell r="Q161" t="str">
            <v>Married</v>
          </cell>
          <cell r="S161">
            <v>1</v>
          </cell>
          <cell r="T161">
            <v>26016</v>
          </cell>
          <cell r="U161" t="str">
            <v>Nilla</v>
          </cell>
          <cell r="V161">
            <v>41.580821917808223</v>
          </cell>
          <cell r="W161" t="str">
            <v>Naikong Khali, Moulavi Bazar, Teknaf, Cox's Bazar</v>
          </cell>
          <cell r="X161" t="str">
            <v>Teknaf</v>
          </cell>
          <cell r="Y161">
            <v>4760</v>
          </cell>
          <cell r="Z161" t="str">
            <v>Teknaf</v>
          </cell>
          <cell r="AA161" t="str">
            <v>Cox's Bazar</v>
          </cell>
          <cell r="AC161" t="str">
            <v>01556-460178</v>
          </cell>
          <cell r="AJ161" t="str">
            <v>MUSLIM</v>
          </cell>
        </row>
        <row r="162">
          <cell r="A162" t="str">
            <v xml:space="preserve"> CoE120</v>
          </cell>
          <cell r="B162" t="str">
            <v xml:space="preserve">Nebadita </v>
          </cell>
          <cell r="C162" t="str">
            <v>Das</v>
          </cell>
          <cell r="D162" t="str">
            <v>Psycho Social Worker</v>
          </cell>
          <cell r="E162" t="str">
            <v>Mental Health</v>
          </cell>
          <cell r="F162" t="str">
            <v>Teknaf - Nayapara</v>
          </cell>
          <cell r="G162">
            <v>40840</v>
          </cell>
          <cell r="H162">
            <v>41274</v>
          </cell>
          <cell r="I162">
            <v>1.021917808219178</v>
          </cell>
          <cell r="K162" t="str">
            <v>BA Arts</v>
          </cell>
          <cell r="L162" t="str">
            <v>NO</v>
          </cell>
          <cell r="N162" t="str">
            <v>female</v>
          </cell>
          <cell r="O162" t="str">
            <v>Late Fani Vushon Das</v>
          </cell>
          <cell r="P162" t="str">
            <v>Late Chinu Rani das</v>
          </cell>
          <cell r="Q162" t="str">
            <v>Married</v>
          </cell>
          <cell r="S162">
            <v>2</v>
          </cell>
          <cell r="T162">
            <v>26252</v>
          </cell>
          <cell r="U162" t="str">
            <v>Banskhali</v>
          </cell>
          <cell r="V162">
            <v>40.934246575342463</v>
          </cell>
          <cell r="W162" t="str">
            <v>Vill-North Brammon Danga, Satkania, Chittagong</v>
          </cell>
          <cell r="X162" t="str">
            <v>Banskhali</v>
          </cell>
          <cell r="Y162">
            <v>0</v>
          </cell>
          <cell r="Z162" t="str">
            <v>Banaskhali</v>
          </cell>
          <cell r="AA162" t="str">
            <v>Chittagong</v>
          </cell>
          <cell r="AC162">
            <v>1821400625</v>
          </cell>
          <cell r="AD162" t="str">
            <v>Pronoy Das</v>
          </cell>
          <cell r="AE162" t="str">
            <v>Chakoria Cox'sbazar</v>
          </cell>
          <cell r="AF162">
            <v>1825378619</v>
          </cell>
          <cell r="AG162">
            <v>0</v>
          </cell>
          <cell r="AH162">
            <v>0</v>
          </cell>
          <cell r="AI162">
            <v>0</v>
          </cell>
          <cell r="AJ162" t="str">
            <v>HINDU</v>
          </cell>
        </row>
        <row r="163">
          <cell r="A163" t="str">
            <v xml:space="preserve"> COE123</v>
          </cell>
          <cell r="B163" t="str">
            <v>Giash Uddin</v>
          </cell>
          <cell r="C163" t="str">
            <v>Chowdhury</v>
          </cell>
          <cell r="D163" t="str">
            <v>Assistant WASH Team Leader</v>
          </cell>
          <cell r="E163" t="str">
            <v>WASH</v>
          </cell>
          <cell r="F163" t="str">
            <v xml:space="preserve">Ukhiya - Kutupalong </v>
          </cell>
          <cell r="G163">
            <v>40756</v>
          </cell>
          <cell r="H163">
            <v>41274</v>
          </cell>
          <cell r="I163">
            <v>1.252054794520548</v>
          </cell>
          <cell r="K163" t="str">
            <v>BA ARTS</v>
          </cell>
          <cell r="L163" t="str">
            <v>NO</v>
          </cell>
          <cell r="N163" t="str">
            <v>male</v>
          </cell>
          <cell r="O163" t="str">
            <v>Hajee Siddque Ahmed</v>
          </cell>
          <cell r="P163" t="str">
            <v>Late- Dill Zahan</v>
          </cell>
          <cell r="Q163" t="str">
            <v>Married</v>
          </cell>
          <cell r="S163">
            <v>3</v>
          </cell>
          <cell r="T163">
            <v>23304</v>
          </cell>
          <cell r="U163" t="str">
            <v>Ramu</v>
          </cell>
          <cell r="V163">
            <v>49.010958904109586</v>
          </cell>
          <cell r="W163" t="str">
            <v>Vill: Dechua Palong, P/o: Rabita, Union: Khunia Palong, Ramu, cox's Bazar.</v>
          </cell>
          <cell r="X163" t="str">
            <v>Khunia Palong</v>
          </cell>
          <cell r="Y163">
            <v>4700</v>
          </cell>
          <cell r="Z163" t="str">
            <v>Ramu</v>
          </cell>
          <cell r="AA163" t="str">
            <v>Cox's Bazar</v>
          </cell>
          <cell r="AC163" t="str">
            <v>01818-957360</v>
          </cell>
          <cell r="AD163" t="str">
            <v>Homaira Khanam(Wife)</v>
          </cell>
          <cell r="AE163" t="str">
            <v>Vill: Dechua Palong, P/o: Rabita, Union: Khunia Palong, Ramu, cox's Bazar.</v>
          </cell>
          <cell r="AF163" t="str">
            <v>01812560310</v>
          </cell>
          <cell r="AG163" t="str">
            <v>Shwrin ZahanChowdhury(Daughter)</v>
          </cell>
          <cell r="AH163" t="str">
            <v>Bahar Chara, Cox's Bazar.</v>
          </cell>
          <cell r="AI163">
            <v>1815148540</v>
          </cell>
          <cell r="AJ163" t="str">
            <v>MUSLIM</v>
          </cell>
        </row>
        <row r="164">
          <cell r="A164" t="str">
            <v xml:space="preserve"> CoE129</v>
          </cell>
          <cell r="B164" t="str">
            <v>Mohammad Zahidul</v>
          </cell>
          <cell r="C164" t="str">
            <v>Manir</v>
          </cell>
          <cell r="D164" t="str">
            <v>Program Manager Nutrition</v>
          </cell>
          <cell r="E164" t="str">
            <v>Nutrition</v>
          </cell>
          <cell r="F164" t="str">
            <v>Cox's Bazar</v>
          </cell>
          <cell r="G164">
            <v>39826</v>
          </cell>
          <cell r="H164">
            <v>41274</v>
          </cell>
          <cell r="I164">
            <v>3.8</v>
          </cell>
          <cell r="K164" t="str">
            <v>MA NUTRITION</v>
          </cell>
          <cell r="L164" t="str">
            <v>YES</v>
          </cell>
          <cell r="N164" t="str">
            <v>male</v>
          </cell>
          <cell r="O164" t="str">
            <v>Md. Abdus Shaqur</v>
          </cell>
          <cell r="P164" t="str">
            <v>Nazma Begum</v>
          </cell>
          <cell r="Q164" t="str">
            <v>Single</v>
          </cell>
          <cell r="R164" t="str">
            <v>/</v>
          </cell>
          <cell r="T164">
            <v>30598</v>
          </cell>
          <cell r="U164" t="str">
            <v xml:space="preserve">Dhaka </v>
          </cell>
          <cell r="V164">
            <v>29.027397260273972</v>
          </cell>
          <cell r="W164" t="str">
            <v>House # o, Fazlul Haque Muslim Hall, University of Dhaka</v>
          </cell>
          <cell r="X164" t="str">
            <v>Shahabug</v>
          </cell>
          <cell r="Y164">
            <v>1000</v>
          </cell>
          <cell r="Z164" t="str">
            <v>Shahabug</v>
          </cell>
          <cell r="AA164" t="str">
            <v>Dhaka</v>
          </cell>
          <cell r="AC164" t="str">
            <v>01911-282294</v>
          </cell>
          <cell r="AD164" t="str">
            <v>Md. Moksed Ali</v>
          </cell>
          <cell r="AE164" t="str">
            <v>Magistrate, Duputy Commissioner, Pabna</v>
          </cell>
          <cell r="AF164" t="str">
            <v>01726509418</v>
          </cell>
          <cell r="AG164" t="str">
            <v>Md. Abus Shaqur</v>
          </cell>
          <cell r="AH164" t="str">
            <v>House # o, Fazlul Haque Muslim Hall, University of Dhaka</v>
          </cell>
          <cell r="AI164" t="str">
            <v>02-7160773</v>
          </cell>
          <cell r="AJ164" t="str">
            <v>MUSLIM</v>
          </cell>
        </row>
        <row r="165">
          <cell r="A165" t="str">
            <v>CO004</v>
          </cell>
          <cell r="B165" t="str">
            <v>Tahidul Islam</v>
          </cell>
          <cell r="C165" t="str">
            <v>Polash</v>
          </cell>
          <cell r="D165" t="str">
            <v>Deputy Financial Administrator</v>
          </cell>
          <cell r="E165" t="str">
            <v>Administration</v>
          </cell>
          <cell r="F165" t="str">
            <v>Cox's Bazar Office</v>
          </cell>
          <cell r="G165">
            <v>39828</v>
          </cell>
          <cell r="H165">
            <v>41274</v>
          </cell>
          <cell r="I165">
            <v>3.7945205479452055</v>
          </cell>
          <cell r="K165" t="str">
            <v>BA COMMERCE</v>
          </cell>
          <cell r="L165" t="str">
            <v>YES</v>
          </cell>
          <cell r="N165" t="str">
            <v>male</v>
          </cell>
          <cell r="O165" t="str">
            <v>Abul Kashem</v>
          </cell>
          <cell r="P165" t="str">
            <v xml:space="preserve">Najmun Nahar </v>
          </cell>
          <cell r="Q165" t="str">
            <v>Married</v>
          </cell>
          <cell r="S165">
            <v>2</v>
          </cell>
          <cell r="T165">
            <v>26648</v>
          </cell>
          <cell r="U165" t="str">
            <v xml:space="preserve">Chittagong </v>
          </cell>
          <cell r="V165">
            <v>39.849315068493148</v>
          </cell>
          <cell r="W165" t="str">
            <v>Somobay Aungon, Zawtala Road</v>
          </cell>
          <cell r="X165" t="str">
            <v>Baharchara</v>
          </cell>
          <cell r="Y165">
            <v>4700</v>
          </cell>
          <cell r="Z165" t="str">
            <v xml:space="preserve">Cox's Bazar </v>
          </cell>
          <cell r="AA165" t="str">
            <v xml:space="preserve">Cox's Bazar </v>
          </cell>
          <cell r="AC165" t="str">
            <v>01814137548</v>
          </cell>
          <cell r="AD165" t="str">
            <v>Abul Kashem</v>
          </cell>
          <cell r="AE165" t="str">
            <v>Zawtala Road, Coxbazar</v>
          </cell>
          <cell r="AF165" t="str">
            <v>01711444030</v>
          </cell>
          <cell r="AG165" t="str">
            <v>Dr. Nazmul Haque</v>
          </cell>
          <cell r="AH165" t="str">
            <v>Rumaliar Chara, Cox's Bazar.</v>
          </cell>
          <cell r="AI165" t="str">
            <v>01816612176</v>
          </cell>
          <cell r="AJ165" t="str">
            <v>MUSLIM</v>
          </cell>
        </row>
        <row r="166">
          <cell r="A166" t="str">
            <v>CO005</v>
          </cell>
          <cell r="B166" t="str">
            <v>Shahjahan</v>
          </cell>
          <cell r="C166" t="str">
            <v>Shahjahan</v>
          </cell>
          <cell r="D166" t="str">
            <v>Field Logistics Officer</v>
          </cell>
          <cell r="E166" t="str">
            <v>Logistics</v>
          </cell>
          <cell r="F166" t="str">
            <v>Cox's Bazar Office</v>
          </cell>
          <cell r="G166">
            <v>39841</v>
          </cell>
          <cell r="H166">
            <v>41274</v>
          </cell>
          <cell r="I166">
            <v>3.7589041095890412</v>
          </cell>
          <cell r="K166" t="str">
            <v>Master of Social science</v>
          </cell>
          <cell r="L166" t="str">
            <v>YES</v>
          </cell>
          <cell r="N166" t="str">
            <v>male</v>
          </cell>
          <cell r="O166" t="str">
            <v xml:space="preserve">Mr. Mir Ahammed </v>
          </cell>
          <cell r="P166" t="str">
            <v xml:space="preserve">Late Gulzar Begum </v>
          </cell>
          <cell r="Q166" t="str">
            <v>Married</v>
          </cell>
          <cell r="S166">
            <v>2</v>
          </cell>
          <cell r="T166">
            <v>25759</v>
          </cell>
          <cell r="U166" t="str">
            <v xml:space="preserve">Ukhia </v>
          </cell>
          <cell r="V166">
            <v>42.284931506849318</v>
          </cell>
          <cell r="W166" t="str">
            <v>Badar Mukam,Thana : Cox's Bazar ,Dist : Cox's Bazar- 4700</v>
          </cell>
          <cell r="X166" t="str">
            <v xml:space="preserve">Badar Mukam,Thana Road </v>
          </cell>
          <cell r="Y166">
            <v>4700</v>
          </cell>
          <cell r="Z166" t="str">
            <v xml:space="preserve">Cox's Bazar </v>
          </cell>
          <cell r="AA166" t="str">
            <v xml:space="preserve">Cox's Bazar </v>
          </cell>
          <cell r="AC166" t="str">
            <v>01715676273</v>
          </cell>
          <cell r="AD166" t="str">
            <v>Dilruba Shammi</v>
          </cell>
          <cell r="AE166" t="str">
            <v xml:space="preserve">Badar Mukam Thana Road Cox's Bazar </v>
          </cell>
          <cell r="AF166" t="str">
            <v>01720520022</v>
          </cell>
          <cell r="AG166" t="str">
            <v>Kazi Fakar Uddin</v>
          </cell>
          <cell r="AH166" t="str">
            <v>Thana Road, Ukhiya, cox's Bazar</v>
          </cell>
          <cell r="AI166" t="str">
            <v>01716734602</v>
          </cell>
          <cell r="AJ166" t="str">
            <v>MUSLIM</v>
          </cell>
        </row>
        <row r="167">
          <cell r="A167" t="str">
            <v>CO006</v>
          </cell>
          <cell r="B167" t="str">
            <v xml:space="preserve">Nazrul </v>
          </cell>
          <cell r="C167" t="str">
            <v xml:space="preserve">Islam </v>
          </cell>
          <cell r="D167" t="str">
            <v>Watchman</v>
          </cell>
          <cell r="E167" t="str">
            <v>Logistics</v>
          </cell>
          <cell r="F167" t="str">
            <v>Cox Warehouse</v>
          </cell>
          <cell r="G167">
            <v>39831</v>
          </cell>
          <cell r="H167">
            <v>41274</v>
          </cell>
          <cell r="I167">
            <v>3.7863013698630139</v>
          </cell>
          <cell r="K167" t="str">
            <v>Class 5</v>
          </cell>
          <cell r="L167" t="str">
            <v>NO</v>
          </cell>
          <cell r="N167" t="str">
            <v>male</v>
          </cell>
          <cell r="O167" t="str">
            <v xml:space="preserve">Late Kamal Uddin </v>
          </cell>
          <cell r="P167" t="str">
            <v xml:space="preserve">Sara Khotun </v>
          </cell>
          <cell r="Q167" t="str">
            <v>Married</v>
          </cell>
          <cell r="S167">
            <v>5</v>
          </cell>
          <cell r="T167">
            <v>25576</v>
          </cell>
          <cell r="U167" t="str">
            <v xml:space="preserve">Cox's Bazar </v>
          </cell>
          <cell r="V167">
            <v>42.786301369863011</v>
          </cell>
          <cell r="W167" t="str">
            <v>Dakkin Romaliar Chara ,Cox's Bazar -4700</v>
          </cell>
          <cell r="X167" t="str">
            <v xml:space="preserve">Dakkin Romaliar Chara </v>
          </cell>
          <cell r="Y167">
            <v>4700</v>
          </cell>
          <cell r="Z167" t="str">
            <v xml:space="preserve">Cox's Bazar </v>
          </cell>
          <cell r="AA167" t="str">
            <v xml:space="preserve">Cox's Bazar </v>
          </cell>
          <cell r="AC167" t="str">
            <v>01812610880</v>
          </cell>
          <cell r="AD167" t="str">
            <v xml:space="preserve">Abul Kalam </v>
          </cell>
          <cell r="AE167" t="str">
            <v xml:space="preserve">Dakkin Romaliar Chara ,Cox's Bazar </v>
          </cell>
          <cell r="AF167" t="str">
            <v>01815173813</v>
          </cell>
          <cell r="AG167" t="str">
            <v xml:space="preserve">Mohammed Ismil </v>
          </cell>
          <cell r="AH167" t="str">
            <v xml:space="preserve">Dakkin Romaliar Chara ,Cox's Bazar </v>
          </cell>
          <cell r="AI167" t="str">
            <v>01816105907</v>
          </cell>
          <cell r="AJ167" t="str">
            <v>MUSLIM</v>
          </cell>
        </row>
        <row r="168">
          <cell r="A168" t="str">
            <v>CO007</v>
          </cell>
          <cell r="B168" t="str">
            <v xml:space="preserve">Sahadev </v>
          </cell>
          <cell r="C168" t="str">
            <v>Dey</v>
          </cell>
          <cell r="D168" t="str">
            <v>Watchman</v>
          </cell>
          <cell r="E168" t="str">
            <v>Logistics</v>
          </cell>
          <cell r="F168" t="str">
            <v>Cox Warehouse</v>
          </cell>
          <cell r="G168">
            <v>39831</v>
          </cell>
          <cell r="H168">
            <v>41274</v>
          </cell>
          <cell r="I168">
            <v>3.7863013698630139</v>
          </cell>
          <cell r="K168" t="str">
            <v>Class 8</v>
          </cell>
          <cell r="L168" t="str">
            <v>NO</v>
          </cell>
          <cell r="N168" t="str">
            <v>male</v>
          </cell>
          <cell r="O168" t="str">
            <v>Late Surja Dey</v>
          </cell>
          <cell r="P168" t="str">
            <v>Late Pramo Bala Dey</v>
          </cell>
          <cell r="Q168" t="str">
            <v>Married</v>
          </cell>
          <cell r="S168">
            <v>4</v>
          </cell>
          <cell r="T168">
            <v>23081</v>
          </cell>
          <cell r="U168" t="str">
            <v xml:space="preserve">Cox's Bazar </v>
          </cell>
          <cell r="V168">
            <v>49.62191780821918</v>
          </cell>
          <cell r="W168" t="str">
            <v>Ghonarpara , Shankar Moth ,Cox's Bazar -4700</v>
          </cell>
          <cell r="X168" t="str">
            <v xml:space="preserve">Ghonarpara , Shankar Moth </v>
          </cell>
          <cell r="Y168">
            <v>4700</v>
          </cell>
          <cell r="Z168" t="str">
            <v xml:space="preserve">Cox's Bazar </v>
          </cell>
          <cell r="AA168" t="str">
            <v xml:space="preserve">Cox's Bazar </v>
          </cell>
          <cell r="AC168" t="str">
            <v>01734086346</v>
          </cell>
          <cell r="AD168" t="str">
            <v xml:space="preserve">Shoshanta Nath </v>
          </cell>
          <cell r="AE168" t="str">
            <v xml:space="preserve">Goldiriapar ,Cox's Bazar </v>
          </cell>
          <cell r="AF168" t="str">
            <v>01712900023</v>
          </cell>
          <cell r="AG168" t="str">
            <v xml:space="preserve">Shoranjit Dey </v>
          </cell>
          <cell r="AH168" t="str">
            <v>Ghonarpara , Shankar Moth ,Cox's Bazar -4700</v>
          </cell>
          <cell r="AI168" t="str">
            <v>01195057184</v>
          </cell>
          <cell r="AJ168" t="str">
            <v>HINDU</v>
          </cell>
        </row>
        <row r="169">
          <cell r="A169" t="str">
            <v>CO011</v>
          </cell>
          <cell r="B169" t="str">
            <v xml:space="preserve">Monjura  </v>
          </cell>
          <cell r="C169" t="str">
            <v xml:space="preserve">Begum </v>
          </cell>
          <cell r="D169" t="str">
            <v>Cleaner</v>
          </cell>
          <cell r="E169" t="str">
            <v>Administration</v>
          </cell>
          <cell r="F169" t="str">
            <v>Cox's Bazar Office</v>
          </cell>
          <cell r="G169">
            <v>39755</v>
          </cell>
          <cell r="H169">
            <v>41274</v>
          </cell>
          <cell r="I169">
            <v>3.9945205479452053</v>
          </cell>
          <cell r="K169" t="str">
            <v>No</v>
          </cell>
          <cell r="L169" t="str">
            <v>NO</v>
          </cell>
          <cell r="N169" t="str">
            <v>female</v>
          </cell>
          <cell r="O169" t="str">
            <v xml:space="preserve">Late Surjo </v>
          </cell>
          <cell r="P169" t="str">
            <v>Late Rani  Bala</v>
          </cell>
          <cell r="Q169" t="str">
            <v>Married</v>
          </cell>
          <cell r="S169">
            <v>4</v>
          </cell>
          <cell r="T169">
            <v>23172</v>
          </cell>
          <cell r="U169" t="str">
            <v xml:space="preserve">Cox's Bazar </v>
          </cell>
          <cell r="V169">
            <v>49.372602739726027</v>
          </cell>
          <cell r="W169" t="str">
            <v>West Baharchara ,Cox's Bazar -4700</v>
          </cell>
          <cell r="X169" t="str">
            <v xml:space="preserve">West Baharchara </v>
          </cell>
          <cell r="Y169">
            <v>4700</v>
          </cell>
          <cell r="Z169" t="str">
            <v xml:space="preserve">Cox's Bazar </v>
          </cell>
          <cell r="AA169" t="str">
            <v xml:space="preserve">Cox's Bazar </v>
          </cell>
          <cell r="AC169" t="str">
            <v>01830108124</v>
          </cell>
          <cell r="AD169" t="str">
            <v xml:space="preserve">Alamgir Hossain Babu </v>
          </cell>
          <cell r="AE169" t="str">
            <v xml:space="preserve">West Baharchara ,Cox's Bazar </v>
          </cell>
          <cell r="AF169" t="str">
            <v>01915724628</v>
          </cell>
          <cell r="AG169" t="str">
            <v xml:space="preserve">Jahangir Alam </v>
          </cell>
          <cell r="AH169" t="str">
            <v xml:space="preserve">West Baharchara ,Cox's Bazar </v>
          </cell>
          <cell r="AI169" t="str">
            <v>01816805657</v>
          </cell>
          <cell r="AJ169" t="str">
            <v>MUSLIM</v>
          </cell>
        </row>
        <row r="170">
          <cell r="A170" t="str">
            <v>CO012</v>
          </cell>
          <cell r="B170" t="str">
            <v xml:space="preserve">Abul </v>
          </cell>
          <cell r="C170" t="str">
            <v xml:space="preserve">Hasan </v>
          </cell>
          <cell r="D170" t="str">
            <v>Watchman</v>
          </cell>
          <cell r="E170" t="str">
            <v>Logistics</v>
          </cell>
          <cell r="F170" t="str">
            <v>Cox Warehouse</v>
          </cell>
          <cell r="G170">
            <v>39851</v>
          </cell>
          <cell r="H170">
            <v>41274</v>
          </cell>
          <cell r="I170">
            <v>3.7315068493150685</v>
          </cell>
          <cell r="K170" t="str">
            <v>Class 8</v>
          </cell>
          <cell r="L170" t="str">
            <v>NO</v>
          </cell>
          <cell r="N170" t="str">
            <v>male</v>
          </cell>
          <cell r="O170" t="str">
            <v xml:space="preserve">Momtaz Ahammad </v>
          </cell>
          <cell r="P170" t="str">
            <v xml:space="preserve">Fatema Begum </v>
          </cell>
          <cell r="Q170" t="str">
            <v>Married</v>
          </cell>
          <cell r="S170">
            <v>1</v>
          </cell>
          <cell r="T170">
            <v>28479</v>
          </cell>
          <cell r="U170" t="str">
            <v xml:space="preserve">Cox's Bazar </v>
          </cell>
          <cell r="V170">
            <v>34.832876712328769</v>
          </cell>
          <cell r="W170" t="str">
            <v>West Baharchara ,Cox's Bazar -4700</v>
          </cell>
          <cell r="X170" t="str">
            <v xml:space="preserve">West Baharchara </v>
          </cell>
          <cell r="Y170">
            <v>4700</v>
          </cell>
          <cell r="Z170" t="str">
            <v xml:space="preserve">Cox's Bazar </v>
          </cell>
          <cell r="AA170" t="str">
            <v xml:space="preserve">Cox's Bazar </v>
          </cell>
          <cell r="AC170" t="str">
            <v>01717325540</v>
          </cell>
          <cell r="AD170" t="str">
            <v>Noor Ayesha Begum</v>
          </cell>
          <cell r="AE170" t="str">
            <v>Parsim Baharchara, Cox's Bazar</v>
          </cell>
          <cell r="AF170" t="str">
            <v>01717325540</v>
          </cell>
          <cell r="AG170" t="str">
            <v>Gulzer Begum</v>
          </cell>
          <cell r="AH170" t="str">
            <v>Parsim Baharchara, Cox's Bazar</v>
          </cell>
          <cell r="AI170" t="str">
            <v>01814770555</v>
          </cell>
          <cell r="AJ170" t="str">
            <v>MUSLIM</v>
          </cell>
        </row>
        <row r="171">
          <cell r="A171" t="str">
            <v>CO013</v>
          </cell>
          <cell r="B171" t="str">
            <v xml:space="preserve">Razu </v>
          </cell>
          <cell r="C171" t="str">
            <v xml:space="preserve">Barua </v>
          </cell>
          <cell r="D171" t="str">
            <v>Cook</v>
          </cell>
          <cell r="E171" t="str">
            <v>Administration</v>
          </cell>
          <cell r="F171" t="str">
            <v>Cox's Bazar Office</v>
          </cell>
          <cell r="G171">
            <v>39782</v>
          </cell>
          <cell r="H171">
            <v>41274</v>
          </cell>
          <cell r="I171">
            <v>3.9205479452054797</v>
          </cell>
          <cell r="K171" t="str">
            <v>Class 9</v>
          </cell>
          <cell r="L171" t="str">
            <v>NO</v>
          </cell>
          <cell r="N171" t="str">
            <v>male</v>
          </cell>
          <cell r="O171" t="str">
            <v xml:space="preserve">Soshan Barua </v>
          </cell>
          <cell r="P171" t="str">
            <v xml:space="preserve">Shafili Barua </v>
          </cell>
          <cell r="Q171" t="str">
            <v>Married</v>
          </cell>
          <cell r="S171">
            <v>4</v>
          </cell>
          <cell r="T171">
            <v>23606</v>
          </cell>
          <cell r="U171" t="str">
            <v xml:space="preserve">Cox's Bazar </v>
          </cell>
          <cell r="V171">
            <v>48.183561643835617</v>
          </cell>
          <cell r="W171" t="str">
            <v>Dhokhin Kutubdia para ,Biman Bondor ,Cox's Bazar -4700</v>
          </cell>
          <cell r="X171" t="str">
            <v xml:space="preserve">Dhokhin Kutubdia Para </v>
          </cell>
          <cell r="Y171">
            <v>4700</v>
          </cell>
          <cell r="Z171" t="str">
            <v xml:space="preserve">Cox's Bazar </v>
          </cell>
          <cell r="AA171" t="str">
            <v xml:space="preserve">Cox's Bazar </v>
          </cell>
          <cell r="AC171" t="str">
            <v>01714620937</v>
          </cell>
          <cell r="AD171" t="str">
            <v xml:space="preserve">Mamun </v>
          </cell>
          <cell r="AE171" t="str">
            <v>Niribili Hassari ,Cox's Bazar ,4700</v>
          </cell>
          <cell r="AF171" t="str">
            <v>01734269704</v>
          </cell>
          <cell r="AG171" t="str">
            <v xml:space="preserve">Kazol Barua </v>
          </cell>
          <cell r="AH171" t="str">
            <v xml:space="preserve">Bottoli Rustom Hat ,Anowara , Chittagong </v>
          </cell>
          <cell r="AI171" t="str">
            <v>01721181579</v>
          </cell>
          <cell r="AJ171" t="str">
            <v>BUDDHIST</v>
          </cell>
        </row>
        <row r="172">
          <cell r="A172" t="str">
            <v>CO014</v>
          </cell>
          <cell r="B172" t="str">
            <v xml:space="preserve">Mohammad </v>
          </cell>
          <cell r="C172" t="str">
            <v xml:space="preserve">Elias </v>
          </cell>
          <cell r="D172" t="str">
            <v>Watchman</v>
          </cell>
          <cell r="E172" t="str">
            <v>Logistics</v>
          </cell>
          <cell r="F172" t="str">
            <v>Cox Warehouse</v>
          </cell>
          <cell r="G172">
            <v>39854</v>
          </cell>
          <cell r="H172">
            <v>41274</v>
          </cell>
          <cell r="I172">
            <v>3.7232876712328768</v>
          </cell>
          <cell r="K172" t="str">
            <v>HSC</v>
          </cell>
          <cell r="L172" t="str">
            <v>NO</v>
          </cell>
          <cell r="N172" t="str">
            <v>male</v>
          </cell>
          <cell r="O172" t="str">
            <v xml:space="preserve">Mohammad Ali </v>
          </cell>
          <cell r="P172" t="str">
            <v>Joynob Begum</v>
          </cell>
          <cell r="Q172" t="str">
            <v>Single</v>
          </cell>
          <cell r="R172" t="str">
            <v>/</v>
          </cell>
          <cell r="S172">
            <v>0</v>
          </cell>
          <cell r="T172">
            <v>30780</v>
          </cell>
          <cell r="U172" t="str">
            <v xml:space="preserve">Chittagong </v>
          </cell>
          <cell r="V172">
            <v>28.528767123287672</v>
          </cell>
          <cell r="W172" t="str">
            <v>Help New Circuit House Road ,Baharchara ,Cox's Bazar -4700</v>
          </cell>
          <cell r="X172" t="str">
            <v xml:space="preserve">Help New Circuit House Road </v>
          </cell>
          <cell r="Y172">
            <v>4700</v>
          </cell>
          <cell r="Z172" t="str">
            <v xml:space="preserve">Cox's Bazar </v>
          </cell>
          <cell r="AA172" t="str">
            <v xml:space="preserve">Cox's Bazar </v>
          </cell>
          <cell r="AC172" t="str">
            <v>01813283925</v>
          </cell>
          <cell r="AD172" t="str">
            <v>Md. Kari omar Ali</v>
          </cell>
          <cell r="AE172" t="str">
            <v>Teacher, Chagar Char Senior Madrasha, Dohazari, Chittagong</v>
          </cell>
          <cell r="AF172" t="str">
            <v>01819335365</v>
          </cell>
          <cell r="AG172" t="str">
            <v>Md. Shirazul Islam</v>
          </cell>
          <cell r="AH172" t="str">
            <v>Union Porishad Mamber, Dohazari, Chittagong</v>
          </cell>
          <cell r="AI172" t="str">
            <v>01718179851</v>
          </cell>
          <cell r="AJ172" t="str">
            <v>MUSLIM</v>
          </cell>
        </row>
        <row r="173">
          <cell r="A173" t="str">
            <v>CO015</v>
          </cell>
          <cell r="B173" t="str">
            <v xml:space="preserve">U Hla </v>
          </cell>
          <cell r="C173" t="str">
            <v>Khin</v>
          </cell>
          <cell r="D173" t="str">
            <v>Psycho Social Worker</v>
          </cell>
          <cell r="E173" t="str">
            <v>Mental Health</v>
          </cell>
          <cell r="F173" t="str">
            <v>Teknaf - Nayapara</v>
          </cell>
          <cell r="G173">
            <v>40587</v>
          </cell>
          <cell r="H173">
            <v>41274</v>
          </cell>
          <cell r="I173">
            <v>1.715068493150685</v>
          </cell>
          <cell r="K173" t="str">
            <v>Bachelor of Arts(BA)</v>
          </cell>
          <cell r="L173" t="str">
            <v>NO</v>
          </cell>
          <cell r="N173" t="str">
            <v>female</v>
          </cell>
          <cell r="O173" t="str">
            <v xml:space="preserve">Maung Tun Sein </v>
          </cell>
          <cell r="P173" t="str">
            <v xml:space="preserve">Ma Thein Hie </v>
          </cell>
          <cell r="Q173" t="str">
            <v>Married</v>
          </cell>
          <cell r="S173">
            <v>0</v>
          </cell>
          <cell r="T173">
            <v>24320</v>
          </cell>
          <cell r="U173" t="str">
            <v xml:space="preserve">Cox's Bazar </v>
          </cell>
          <cell r="V173">
            <v>46.227397260273975</v>
          </cell>
          <cell r="W173" t="str">
            <v>Sein Brother's Store ,Rice Market Road ,Cox's Bazar -4700</v>
          </cell>
          <cell r="X173" t="str">
            <v xml:space="preserve">Rice Market Road </v>
          </cell>
          <cell r="Y173">
            <v>4700</v>
          </cell>
          <cell r="Z173" t="str">
            <v xml:space="preserve">Cox's Bazar </v>
          </cell>
          <cell r="AA173" t="str">
            <v xml:space="preserve">Cox's Bazar </v>
          </cell>
          <cell r="AC173" t="str">
            <v>01720563923</v>
          </cell>
          <cell r="AD173" t="str">
            <v xml:space="preserve">Wan May </v>
          </cell>
          <cell r="AE173" t="str">
            <v>Sein Brother's Store ,Rice Market Road ,Cox's Bazar -4700</v>
          </cell>
          <cell r="AF173" t="str">
            <v>01732026210</v>
          </cell>
          <cell r="AG173" t="str">
            <v xml:space="preserve">Ah Nu </v>
          </cell>
          <cell r="AH173" t="str">
            <v>Sein Brother's Store ,Rice Market Road ,Cox's Bazar -4700</v>
          </cell>
          <cell r="AI173" t="str">
            <v>01732026210</v>
          </cell>
          <cell r="AJ173" t="str">
            <v>BUDDHIST</v>
          </cell>
        </row>
        <row r="174">
          <cell r="A174" t="str">
            <v>CO017</v>
          </cell>
          <cell r="B174" t="str">
            <v>Mohammad</v>
          </cell>
          <cell r="C174" t="str">
            <v xml:space="preserve">Hasan </v>
          </cell>
          <cell r="D174" t="str">
            <v>CMAM Team Leader (Monitor)</v>
          </cell>
          <cell r="E174" t="str">
            <v>Nutrition</v>
          </cell>
          <cell r="F174" t="str">
            <v>Teknaf</v>
          </cell>
          <cell r="G174">
            <v>40860</v>
          </cell>
          <cell r="H174">
            <v>41274</v>
          </cell>
          <cell r="I174">
            <v>0.9671232876712329</v>
          </cell>
          <cell r="K174" t="str">
            <v>Diploma in Agriculture</v>
          </cell>
          <cell r="L174" t="str">
            <v>YES</v>
          </cell>
          <cell r="N174" t="str">
            <v>male</v>
          </cell>
          <cell r="O174" t="str">
            <v xml:space="preserve">Lal Miah </v>
          </cell>
          <cell r="P174" t="str">
            <v>Amina Khatun</v>
          </cell>
          <cell r="Q174" t="str">
            <v>Single</v>
          </cell>
          <cell r="R174" t="str">
            <v>/</v>
          </cell>
          <cell r="S174">
            <v>0</v>
          </cell>
          <cell r="T174">
            <v>30376</v>
          </cell>
          <cell r="U174" t="str">
            <v xml:space="preserve">Mukterkol </v>
          </cell>
          <cell r="V174">
            <v>29.635616438356163</v>
          </cell>
          <cell r="W174" t="str">
            <v>Vill: Nayapara ,P.O: Rangikhali, P.S : Teknaf -4761</v>
          </cell>
          <cell r="X174" t="str">
            <v>Nayapara</v>
          </cell>
          <cell r="Y174">
            <v>4761</v>
          </cell>
          <cell r="Z174" t="str">
            <v xml:space="preserve">Cox's Bazar </v>
          </cell>
          <cell r="AA174" t="str">
            <v xml:space="preserve">Cox's Bazar </v>
          </cell>
          <cell r="AC174" t="str">
            <v>01814442605</v>
          </cell>
          <cell r="AD174" t="str">
            <v xml:space="preserve">Zafor Alom </v>
          </cell>
          <cell r="AE174" t="str">
            <v xml:space="preserve">Vill : Nayapara ,P.O : Rangikhali ,P.S : Teknaf ,Cox's Bazar </v>
          </cell>
          <cell r="AF174" t="str">
            <v>01824897760</v>
          </cell>
          <cell r="AG174" t="str">
            <v xml:space="preserve">Sarwar Kamal Romon </v>
          </cell>
          <cell r="AH174" t="str">
            <v xml:space="preserve">IIUC ,Department of English </v>
          </cell>
          <cell r="AI174" t="str">
            <v>01818911671</v>
          </cell>
          <cell r="AJ174" t="str">
            <v>MUSLIM</v>
          </cell>
        </row>
        <row r="175">
          <cell r="A175" t="str">
            <v>CO021</v>
          </cell>
          <cell r="B175" t="str">
            <v>Md. Moshiur</v>
          </cell>
          <cell r="C175" t="str">
            <v>Rahman</v>
          </cell>
          <cell r="D175" t="str">
            <v>Outreach Nutrition Supervisor</v>
          </cell>
          <cell r="E175" t="str">
            <v>Nutrition</v>
          </cell>
          <cell r="F175" t="str">
            <v>Teknaf - Nayapara</v>
          </cell>
          <cell r="G175">
            <v>39814</v>
          </cell>
          <cell r="H175">
            <v>41274</v>
          </cell>
          <cell r="I175">
            <v>3.8328767123287673</v>
          </cell>
          <cell r="K175" t="str">
            <v>HSC</v>
          </cell>
          <cell r="L175" t="str">
            <v>NO</v>
          </cell>
          <cell r="N175" t="str">
            <v>male</v>
          </cell>
          <cell r="O175" t="str">
            <v>Abdur Rahman</v>
          </cell>
          <cell r="P175" t="str">
            <v>Morjina Begum</v>
          </cell>
          <cell r="Q175" t="str">
            <v>Single</v>
          </cell>
          <cell r="R175" t="str">
            <v>/</v>
          </cell>
          <cell r="S175">
            <v>0</v>
          </cell>
          <cell r="T175">
            <v>30682</v>
          </cell>
          <cell r="U175" t="str">
            <v>Dinajpur</v>
          </cell>
          <cell r="V175">
            <v>28.797260273972604</v>
          </cell>
          <cell r="W175" t="str">
            <v>Vill: Tangua Pukur Para, Khanshama, Dinajpur, Rajshahi</v>
          </cell>
          <cell r="X175" t="str">
            <v>Dinajpur</v>
          </cell>
          <cell r="Y175">
            <v>5230</v>
          </cell>
          <cell r="Z175" t="str">
            <v>Khanshama</v>
          </cell>
          <cell r="AA175" t="str">
            <v>Dinajpur</v>
          </cell>
          <cell r="AC175" t="str">
            <v>01719140736</v>
          </cell>
          <cell r="AD175" t="str">
            <v>Abdul Mazid</v>
          </cell>
          <cell r="AE175" t="str">
            <v>Repartrition Asst. Nayapara Refugee Camp, Teknaf</v>
          </cell>
          <cell r="AF175" t="str">
            <v>01720551449</v>
          </cell>
          <cell r="AG175" t="str">
            <v>Md. Altaf Hossain</v>
          </cell>
          <cell r="AH175" t="str">
            <v xml:space="preserve">Vill: Tangua Pukur Para, Khanshama, Dinajpur, </v>
          </cell>
          <cell r="AI175" t="str">
            <v>01719260967</v>
          </cell>
          <cell r="AJ175" t="str">
            <v>MUSLIM</v>
          </cell>
        </row>
        <row r="176">
          <cell r="A176" t="str">
            <v>CO022</v>
          </cell>
          <cell r="B176" t="str">
            <v>Mallika</v>
          </cell>
          <cell r="C176" t="str">
            <v xml:space="preserve">Paul </v>
          </cell>
          <cell r="D176" t="str">
            <v>Health Educator</v>
          </cell>
          <cell r="E176" t="str">
            <v>Nutrition</v>
          </cell>
          <cell r="F176" t="str">
            <v>Teknaf - Nayapara</v>
          </cell>
          <cell r="G176">
            <v>39814</v>
          </cell>
          <cell r="H176">
            <v>41274</v>
          </cell>
          <cell r="I176">
            <v>3.8328767123287673</v>
          </cell>
          <cell r="K176" t="str">
            <v>MA ARTS</v>
          </cell>
          <cell r="L176" t="str">
            <v>NO</v>
          </cell>
          <cell r="N176" t="str">
            <v>female</v>
          </cell>
          <cell r="O176" t="str">
            <v>Harey Krishina Paul</v>
          </cell>
          <cell r="P176" t="str">
            <v>Mandira Paul</v>
          </cell>
          <cell r="Q176" t="str">
            <v>Married</v>
          </cell>
          <cell r="S176">
            <v>1</v>
          </cell>
          <cell r="T176">
            <v>27810</v>
          </cell>
          <cell r="U176" t="str">
            <v>Kushtia</v>
          </cell>
          <cell r="V176">
            <v>36.665753424657531</v>
          </cell>
          <cell r="W176" t="str">
            <v>27/2 Jhenaidah Road, Chorehash, Kushtia</v>
          </cell>
          <cell r="X176" t="str">
            <v>Kushtia</v>
          </cell>
          <cell r="Y176">
            <v>7002</v>
          </cell>
          <cell r="Z176" t="str">
            <v>Kustia</v>
          </cell>
          <cell r="AA176" t="str">
            <v>kustia</v>
          </cell>
          <cell r="AC176" t="str">
            <v>01711976814</v>
          </cell>
          <cell r="AD176" t="str">
            <v>Harey Krishina Paul</v>
          </cell>
          <cell r="AE176" t="str">
            <v>Hazi T. Islam Monjil, Asharm More, Jossore</v>
          </cell>
          <cell r="AF176" t="str">
            <v>01726150959</v>
          </cell>
          <cell r="AG176" t="str">
            <v>Arobindu Paul</v>
          </cell>
          <cell r="AH176" t="str">
            <v>27/2 Jhenaidah Road, Chorehash, Kushtia</v>
          </cell>
          <cell r="AI176" t="str">
            <v>01711473477</v>
          </cell>
          <cell r="AJ176" t="str">
            <v>HINDU</v>
          </cell>
        </row>
        <row r="177">
          <cell r="A177" t="str">
            <v>CO026</v>
          </cell>
          <cell r="B177" t="str">
            <v>Rasal</v>
          </cell>
          <cell r="C177" t="str">
            <v>Talukder</v>
          </cell>
          <cell r="D177" t="str">
            <v>Registrar</v>
          </cell>
          <cell r="E177" t="str">
            <v>Nutrition</v>
          </cell>
          <cell r="F177" t="str">
            <v>Teknaf - Nayapara</v>
          </cell>
          <cell r="G177">
            <v>39814</v>
          </cell>
          <cell r="H177">
            <v>41274</v>
          </cell>
          <cell r="I177">
            <v>3.8328767123287673</v>
          </cell>
          <cell r="K177" t="str">
            <v>SSC</v>
          </cell>
          <cell r="L177" t="str">
            <v>NO</v>
          </cell>
          <cell r="N177" t="str">
            <v>male</v>
          </cell>
          <cell r="O177" t="str">
            <v>Delowar Hossain Talukder</v>
          </cell>
          <cell r="P177" t="str">
            <v>Asiya Begum</v>
          </cell>
          <cell r="Q177" t="str">
            <v>Single</v>
          </cell>
          <cell r="R177" t="str">
            <v>/</v>
          </cell>
          <cell r="S177">
            <v>0</v>
          </cell>
          <cell r="T177">
            <v>31107</v>
          </cell>
          <cell r="U177" t="str">
            <v>Deldur</v>
          </cell>
          <cell r="V177">
            <v>27.632876712328766</v>
          </cell>
          <cell r="W177" t="str">
            <v>Vill: Deldur, P/O: Deldur, Dist.: Tangail</v>
          </cell>
          <cell r="X177" t="str">
            <v>Deldur</v>
          </cell>
          <cell r="Y177">
            <v>1910</v>
          </cell>
          <cell r="Z177" t="str">
            <v>Deldur</v>
          </cell>
          <cell r="AA177" t="str">
            <v>Tangail</v>
          </cell>
          <cell r="AC177" t="str">
            <v>01728140047</v>
          </cell>
          <cell r="AD177" t="str">
            <v>Raman Talukder</v>
          </cell>
          <cell r="AE177" t="str">
            <v>Deldur, Tangail</v>
          </cell>
          <cell r="AF177" t="str">
            <v>01920389818</v>
          </cell>
          <cell r="AG177" t="str">
            <v>Azim talukder</v>
          </cell>
          <cell r="AH177" t="str">
            <v>Deldur, Tangail</v>
          </cell>
          <cell r="AI177" t="str">
            <v>01923562393</v>
          </cell>
          <cell r="AJ177" t="str">
            <v>MUSLIM</v>
          </cell>
        </row>
        <row r="178">
          <cell r="A178" t="str">
            <v>CO027</v>
          </cell>
          <cell r="B178" t="str">
            <v>Md,</v>
          </cell>
          <cell r="C178" t="str">
            <v xml:space="preserve">Ismail </v>
          </cell>
          <cell r="D178" t="str">
            <v>Registrar</v>
          </cell>
          <cell r="E178" t="str">
            <v>Nutrition</v>
          </cell>
          <cell r="F178" t="str">
            <v>Teknaf - Nayapara</v>
          </cell>
          <cell r="G178">
            <v>39814</v>
          </cell>
          <cell r="H178">
            <v>41274</v>
          </cell>
          <cell r="I178">
            <v>3.8328767123287673</v>
          </cell>
          <cell r="K178" t="str">
            <v>HSC</v>
          </cell>
          <cell r="L178" t="str">
            <v>NO</v>
          </cell>
          <cell r="N178" t="str">
            <v>male</v>
          </cell>
          <cell r="O178" t="str">
            <v>Shamsul Alam</v>
          </cell>
          <cell r="P178" t="str">
            <v>Dilbahar Khatun</v>
          </cell>
          <cell r="Q178" t="str">
            <v>Single</v>
          </cell>
          <cell r="R178" t="str">
            <v>/</v>
          </cell>
          <cell r="S178">
            <v>0</v>
          </cell>
          <cell r="T178">
            <v>30317</v>
          </cell>
          <cell r="U178" t="str">
            <v>Teknaf</v>
          </cell>
          <cell r="V178">
            <v>29.797260273972604</v>
          </cell>
          <cell r="W178" t="str">
            <v xml:space="preserve">Vill: Nayapara ,P.O: Rangikhali, Nilla, P.S : Teknaf </v>
          </cell>
          <cell r="X178" t="str">
            <v>Nilla</v>
          </cell>
          <cell r="Y178">
            <v>4761</v>
          </cell>
          <cell r="Z178" t="str">
            <v>Teknaf</v>
          </cell>
          <cell r="AA178" t="str">
            <v xml:space="preserve">Cox's Bazar </v>
          </cell>
          <cell r="AC178" t="str">
            <v>01715703740</v>
          </cell>
          <cell r="AD178" t="str">
            <v>Rashida Begum</v>
          </cell>
          <cell r="AE178" t="str">
            <v xml:space="preserve">Vill: Nayapara ,P.O: Rangikhali, Nilla, P.S : Teknaf </v>
          </cell>
          <cell r="AF178" t="str">
            <v>01811204193</v>
          </cell>
          <cell r="AG178" t="str">
            <v>Bodiour rahaman</v>
          </cell>
          <cell r="AH178" t="str">
            <v xml:space="preserve">Vill: Mosani Para ,P.O: Rangikhali, Nilla, P.S : Teknaf </v>
          </cell>
          <cell r="AI178" t="str">
            <v>01715703706</v>
          </cell>
          <cell r="AJ178" t="str">
            <v>MUSLIM</v>
          </cell>
        </row>
        <row r="179">
          <cell r="A179" t="str">
            <v>CO028</v>
          </cell>
          <cell r="B179" t="str">
            <v>Md. Salim</v>
          </cell>
          <cell r="C179" t="str">
            <v xml:space="preserve">Ullah </v>
          </cell>
          <cell r="D179" t="str">
            <v>Measurer</v>
          </cell>
          <cell r="E179" t="str">
            <v>Nutrition</v>
          </cell>
          <cell r="F179" t="str">
            <v>Teknaf - Nayapara</v>
          </cell>
          <cell r="G179">
            <v>39814</v>
          </cell>
          <cell r="H179">
            <v>41274</v>
          </cell>
          <cell r="I179">
            <v>3.8328767123287673</v>
          </cell>
          <cell r="K179" t="str">
            <v>SSC</v>
          </cell>
          <cell r="L179" t="str">
            <v>NO</v>
          </cell>
          <cell r="N179" t="str">
            <v>male</v>
          </cell>
          <cell r="O179" t="str">
            <v>Mohammad Islam</v>
          </cell>
          <cell r="P179" t="str">
            <v>Farida Begum</v>
          </cell>
          <cell r="Q179" t="str">
            <v>Single</v>
          </cell>
          <cell r="R179" t="str">
            <v>/</v>
          </cell>
          <cell r="S179">
            <v>0</v>
          </cell>
          <cell r="T179">
            <v>29266</v>
          </cell>
          <cell r="U179" t="str">
            <v xml:space="preserve">Cox's Bazar </v>
          </cell>
          <cell r="V179">
            <v>32.676712328767124</v>
          </cell>
          <cell r="W179" t="str">
            <v>Vill: Jolekhar Para, Ramu, Cox'sBazar.</v>
          </cell>
          <cell r="X179" t="str">
            <v>Ramu</v>
          </cell>
          <cell r="Y179">
            <v>4730</v>
          </cell>
          <cell r="Z179" t="str">
            <v>Ramu</v>
          </cell>
          <cell r="AA179" t="str">
            <v xml:space="preserve">Cox's Bazar </v>
          </cell>
          <cell r="AC179" t="str">
            <v>01714921472</v>
          </cell>
          <cell r="AD179" t="str">
            <v>Mohammad Salamot Ullah</v>
          </cell>
          <cell r="AE179" t="str">
            <v>Vill: Jolekhar Para, Ramu, Cox'sBazar.</v>
          </cell>
          <cell r="AF179" t="str">
            <v>01813310828</v>
          </cell>
          <cell r="AG179" t="str">
            <v>Mohammad Islam</v>
          </cell>
          <cell r="AH179" t="str">
            <v>Vill: Jolekhar Para, Ramu, Cox'sBazar.</v>
          </cell>
          <cell r="AI179" t="str">
            <v>01818856569</v>
          </cell>
          <cell r="AJ179" t="str">
            <v>MUSLIM</v>
          </cell>
        </row>
        <row r="180">
          <cell r="A180" t="str">
            <v>CO030</v>
          </cell>
          <cell r="B180" t="str">
            <v>Retu</v>
          </cell>
          <cell r="C180" t="str">
            <v xml:space="preserve">Barua </v>
          </cell>
          <cell r="D180" t="str">
            <v>Registrar</v>
          </cell>
          <cell r="E180" t="str">
            <v>Nutrition</v>
          </cell>
          <cell r="F180" t="str">
            <v>Teknaf - Nayapara</v>
          </cell>
          <cell r="G180">
            <v>39814</v>
          </cell>
          <cell r="H180">
            <v>41274</v>
          </cell>
          <cell r="I180">
            <v>3.8328767123287673</v>
          </cell>
          <cell r="K180" t="str">
            <v>BA ARTS</v>
          </cell>
          <cell r="L180" t="str">
            <v>NO</v>
          </cell>
          <cell r="N180" t="str">
            <v>male</v>
          </cell>
          <cell r="O180" t="str">
            <v>Late- Khoka Barua</v>
          </cell>
          <cell r="P180" t="str">
            <v>Shudha Barua</v>
          </cell>
          <cell r="Q180" t="str">
            <v>Single</v>
          </cell>
          <cell r="R180" t="str">
            <v>/</v>
          </cell>
          <cell r="S180">
            <v>0</v>
          </cell>
          <cell r="T180">
            <v>26932</v>
          </cell>
          <cell r="U180" t="str">
            <v xml:space="preserve">Cox's Bazar </v>
          </cell>
          <cell r="V180">
            <v>39.07123287671233</v>
          </cell>
          <cell r="W180" t="str">
            <v>Merongloa Sridhan Para, Ramu, Cox'sBazar.</v>
          </cell>
          <cell r="X180" t="str">
            <v>Ramu</v>
          </cell>
          <cell r="Y180">
            <v>4730</v>
          </cell>
          <cell r="Z180" t="str">
            <v>Ramu</v>
          </cell>
          <cell r="AA180" t="str">
            <v xml:space="preserve">Cox's Bazar </v>
          </cell>
          <cell r="AC180" t="str">
            <v>01819547764</v>
          </cell>
          <cell r="AD180" t="str">
            <v>Nilu Kumar Barua</v>
          </cell>
          <cell r="AE180" t="str">
            <v>RRRC Office, Cox'sBazar</v>
          </cell>
          <cell r="AF180" t="str">
            <v>01819082652</v>
          </cell>
          <cell r="AG180" t="str">
            <v>Chanchal Barua</v>
          </cell>
          <cell r="AH180" t="str">
            <v>Merongloa Sridhan Para, Ramu, Cox'sBazar.</v>
          </cell>
          <cell r="AI180" t="str">
            <v>01816246672</v>
          </cell>
          <cell r="AJ180" t="str">
            <v>BUDDHIST</v>
          </cell>
        </row>
        <row r="181">
          <cell r="A181" t="str">
            <v>CO032</v>
          </cell>
          <cell r="B181" t="str">
            <v>Suporna</v>
          </cell>
          <cell r="C181" t="str">
            <v>Chowdhury</v>
          </cell>
          <cell r="D181" t="str">
            <v>Cook</v>
          </cell>
          <cell r="E181" t="str">
            <v>Nutrition</v>
          </cell>
          <cell r="F181" t="str">
            <v>Teknaf - Nayapara</v>
          </cell>
          <cell r="G181">
            <v>39814</v>
          </cell>
          <cell r="H181">
            <v>41274</v>
          </cell>
          <cell r="I181">
            <v>3.8328767123287673</v>
          </cell>
          <cell r="K181" t="str">
            <v>SSC</v>
          </cell>
          <cell r="L181" t="str">
            <v>NO</v>
          </cell>
          <cell r="N181" t="str">
            <v>female</v>
          </cell>
          <cell r="O181" t="str">
            <v>Milon Chowdhury</v>
          </cell>
          <cell r="P181" t="str">
            <v>Sumita Barua</v>
          </cell>
          <cell r="Q181" t="str">
            <v>Married</v>
          </cell>
          <cell r="S181">
            <v>0</v>
          </cell>
          <cell r="T181">
            <v>28150</v>
          </cell>
          <cell r="U181" t="str">
            <v xml:space="preserve">Chittagong </v>
          </cell>
          <cell r="V181">
            <v>35.734246575342468</v>
          </cell>
          <cell r="W181" t="str">
            <v>Vill: Sailer Dava, Ukhiya, cox'sBazar</v>
          </cell>
          <cell r="X181" t="str">
            <v>Ukhiya</v>
          </cell>
          <cell r="Y181">
            <v>4750</v>
          </cell>
          <cell r="Z181" t="str">
            <v>Ukhiya</v>
          </cell>
          <cell r="AA181" t="str">
            <v xml:space="preserve">Cox's Bazar </v>
          </cell>
          <cell r="AC181" t="str">
            <v>01820152498</v>
          </cell>
          <cell r="AD181" t="str">
            <v>Sudatta Barua</v>
          </cell>
          <cell r="AE181" t="str">
            <v>Vill: Sailer Dava, Ukhiya, cox'sBazar</v>
          </cell>
          <cell r="AF181" t="str">
            <v>01811975689</v>
          </cell>
          <cell r="AG181" t="str">
            <v>Milon Chowdhury</v>
          </cell>
          <cell r="AH181" t="str">
            <v>Vill: Sailer Dava, Ukhiya, cox'sBazar</v>
          </cell>
          <cell r="AI181" t="str">
            <v>01737011100</v>
          </cell>
          <cell r="AJ181" t="str">
            <v>MUSLIM</v>
          </cell>
        </row>
        <row r="182">
          <cell r="A182" t="str">
            <v>CO033</v>
          </cell>
          <cell r="B182" t="str">
            <v>Abdul</v>
          </cell>
          <cell r="C182" t="str">
            <v>Gofur</v>
          </cell>
          <cell r="D182" t="str">
            <v>Watchman</v>
          </cell>
          <cell r="E182" t="str">
            <v>Logistics</v>
          </cell>
          <cell r="F182" t="str">
            <v>Teknaf - Nayapara</v>
          </cell>
          <cell r="G182">
            <v>39845</v>
          </cell>
          <cell r="H182">
            <v>41274</v>
          </cell>
          <cell r="I182">
            <v>3.7479452054794522</v>
          </cell>
          <cell r="K182" t="str">
            <v>no</v>
          </cell>
          <cell r="L182" t="str">
            <v>NO</v>
          </cell>
          <cell r="N182" t="str">
            <v>male</v>
          </cell>
          <cell r="O182" t="str">
            <v>Azizur Rahman</v>
          </cell>
          <cell r="P182" t="str">
            <v>Halima Khatun</v>
          </cell>
          <cell r="Q182" t="str">
            <v>Married</v>
          </cell>
          <cell r="S182">
            <v>3</v>
          </cell>
          <cell r="T182">
            <v>27591</v>
          </cell>
          <cell r="U182" t="str">
            <v>Teknaf</v>
          </cell>
          <cell r="V182">
            <v>37.265753424657532</v>
          </cell>
          <cell r="W182" t="str">
            <v>Jahila para, Teknaf, cox'sBazar</v>
          </cell>
          <cell r="X182" t="str">
            <v>Teknaf</v>
          </cell>
          <cell r="Y182">
            <v>4760</v>
          </cell>
          <cell r="Z182" t="str">
            <v>Teknaf</v>
          </cell>
          <cell r="AA182" t="str">
            <v xml:space="preserve">Cox's Bazar </v>
          </cell>
          <cell r="AC182" t="str">
            <v>01820191593</v>
          </cell>
          <cell r="AD182" t="str">
            <v>Samiya Cloth Store</v>
          </cell>
          <cell r="AE182" t="str">
            <v>Teknaf Bazar, Teknaf, Cox's Bazar</v>
          </cell>
          <cell r="AF182" t="str">
            <v>0188999809</v>
          </cell>
          <cell r="AG182" t="str">
            <v>Gura Miya</v>
          </cell>
          <cell r="AH182" t="str">
            <v>Teknaf Bazar, Teknaf, Cox's Bazar</v>
          </cell>
          <cell r="AI182" t="str">
            <v>01818999792</v>
          </cell>
          <cell r="AJ182" t="str">
            <v>MUSLIM</v>
          </cell>
        </row>
        <row r="183">
          <cell r="A183" t="str">
            <v>CO034</v>
          </cell>
          <cell r="B183" t="str">
            <v>Emam</v>
          </cell>
          <cell r="C183" t="str">
            <v>Hossain (1)</v>
          </cell>
          <cell r="D183" t="str">
            <v>Watchman</v>
          </cell>
          <cell r="E183" t="str">
            <v>Logistics</v>
          </cell>
          <cell r="F183" t="str">
            <v>Teknaf - Nayapara</v>
          </cell>
          <cell r="G183">
            <v>39845</v>
          </cell>
          <cell r="H183">
            <v>41274</v>
          </cell>
          <cell r="I183">
            <v>3.7479452054794522</v>
          </cell>
          <cell r="K183" t="str">
            <v>no</v>
          </cell>
          <cell r="L183" t="str">
            <v>NO</v>
          </cell>
          <cell r="N183" t="str">
            <v>male</v>
          </cell>
          <cell r="O183" t="str">
            <v>Sultan Ahmed</v>
          </cell>
          <cell r="P183" t="str">
            <v>Somuda Khatun</v>
          </cell>
          <cell r="Q183" t="str">
            <v>Single</v>
          </cell>
          <cell r="R183" t="str">
            <v>/</v>
          </cell>
          <cell r="S183">
            <v>0</v>
          </cell>
          <cell r="T183">
            <v>29910</v>
          </cell>
          <cell r="U183" t="str">
            <v>Teknaf</v>
          </cell>
          <cell r="V183">
            <v>30.912328767123288</v>
          </cell>
          <cell r="W183" t="str">
            <v>Dhakhin Leda, Teknaf, Cox'sBazar</v>
          </cell>
          <cell r="X183" t="str">
            <v>Teknaf</v>
          </cell>
          <cell r="Y183">
            <v>4761</v>
          </cell>
          <cell r="Z183" t="str">
            <v>Teknaf</v>
          </cell>
          <cell r="AA183" t="str">
            <v xml:space="preserve">Cox's Bazar </v>
          </cell>
          <cell r="AC183" t="str">
            <v>01715729860</v>
          </cell>
          <cell r="AD183" t="str">
            <v>Noor Hossain</v>
          </cell>
          <cell r="AE183" t="str">
            <v>Dhakhin Leda, Rangikhali, Teknaf, Cox'sBazar</v>
          </cell>
          <cell r="AF183" t="str">
            <v>01715907591</v>
          </cell>
          <cell r="AG183" t="str">
            <v>Sultan Ahmed</v>
          </cell>
          <cell r="AH183" t="str">
            <v>Dhakhin Leda, Rangikhali, Teknaf, Cox'sBazar</v>
          </cell>
          <cell r="AI183" t="str">
            <v>01811269943</v>
          </cell>
          <cell r="AJ183" t="str">
            <v>MUSLIM</v>
          </cell>
        </row>
        <row r="184">
          <cell r="A184" t="str">
            <v>CO035</v>
          </cell>
          <cell r="B184" t="str">
            <v>Emam</v>
          </cell>
          <cell r="C184" t="str">
            <v>Hossain (2)</v>
          </cell>
          <cell r="D184" t="str">
            <v>Watchman</v>
          </cell>
          <cell r="E184" t="str">
            <v>Logistics</v>
          </cell>
          <cell r="F184" t="str">
            <v>Teknaf - Nayapara</v>
          </cell>
          <cell r="G184">
            <v>39845</v>
          </cell>
          <cell r="H184">
            <v>41274</v>
          </cell>
          <cell r="I184">
            <v>3.7479452054794522</v>
          </cell>
          <cell r="K184" t="str">
            <v>no</v>
          </cell>
          <cell r="L184" t="str">
            <v>NO</v>
          </cell>
          <cell r="N184" t="str">
            <v>male</v>
          </cell>
          <cell r="O184" t="str">
            <v>Mozaffor Ahmmed</v>
          </cell>
          <cell r="P184" t="str">
            <v>Salma Khatun</v>
          </cell>
          <cell r="Q184" t="str">
            <v>Married</v>
          </cell>
          <cell r="S184">
            <v>4</v>
          </cell>
          <cell r="T184">
            <v>29167</v>
          </cell>
          <cell r="U184" t="str">
            <v>Teknaf</v>
          </cell>
          <cell r="V184">
            <v>32.947945205479449</v>
          </cell>
          <cell r="W184" t="str">
            <v>Dhakhin Leda, Teknaf, Cox'sBazar</v>
          </cell>
          <cell r="X184" t="str">
            <v>Teknaf</v>
          </cell>
          <cell r="Y184">
            <v>4761</v>
          </cell>
          <cell r="Z184" t="str">
            <v>Teknaf</v>
          </cell>
          <cell r="AA184" t="str">
            <v xml:space="preserve">Cox's Bazar </v>
          </cell>
          <cell r="AC184" t="str">
            <v>01820205092</v>
          </cell>
          <cell r="AD184" t="str">
            <v>Abu Taher</v>
          </cell>
          <cell r="AE184" t="str">
            <v>Dhakhin Leda, Rangikhali, Teknaf, Cox'sBazar</v>
          </cell>
          <cell r="AF184" t="str">
            <v>017128140357</v>
          </cell>
          <cell r="AG184" t="str">
            <v>Anowar Hossain</v>
          </cell>
          <cell r="AH184" t="str">
            <v>Dhakhin Leda, Rangikhali, Teknaf, Cox'sBazar</v>
          </cell>
          <cell r="AI184" t="str">
            <v>01811592488</v>
          </cell>
          <cell r="AJ184" t="str">
            <v>MUSLIM</v>
          </cell>
        </row>
        <row r="185">
          <cell r="A185" t="str">
            <v>CO036</v>
          </cell>
          <cell r="B185" t="str">
            <v>Zakir</v>
          </cell>
          <cell r="C185" t="str">
            <v>Hossain</v>
          </cell>
          <cell r="D185" t="str">
            <v>Watchman</v>
          </cell>
          <cell r="E185" t="str">
            <v>Logistics</v>
          </cell>
          <cell r="F185" t="str">
            <v>Teknaf - Nayapara</v>
          </cell>
          <cell r="G185">
            <v>39845</v>
          </cell>
          <cell r="H185">
            <v>41274</v>
          </cell>
          <cell r="I185">
            <v>3.7479452054794522</v>
          </cell>
          <cell r="K185" t="str">
            <v>no</v>
          </cell>
          <cell r="L185" t="str">
            <v>NO</v>
          </cell>
          <cell r="N185" t="str">
            <v>male</v>
          </cell>
          <cell r="O185" t="str">
            <v>Mozaffor Ahmmed</v>
          </cell>
          <cell r="P185" t="str">
            <v>Salma Khatun</v>
          </cell>
          <cell r="Q185" t="str">
            <v>Married</v>
          </cell>
          <cell r="S185">
            <v>5</v>
          </cell>
          <cell r="T185">
            <v>27395</v>
          </cell>
          <cell r="U185" t="str">
            <v>Teknaf</v>
          </cell>
          <cell r="V185">
            <v>37.802739726027397</v>
          </cell>
          <cell r="W185" t="str">
            <v>Dhakhin Leda, Teknaf, Cox'sBazar</v>
          </cell>
          <cell r="X185" t="str">
            <v>Teknaf</v>
          </cell>
          <cell r="Y185">
            <v>4761</v>
          </cell>
          <cell r="Z185" t="str">
            <v>Teknaf</v>
          </cell>
          <cell r="AA185" t="str">
            <v xml:space="preserve">Cox's Bazar </v>
          </cell>
          <cell r="AC185" t="str">
            <v>01820205092</v>
          </cell>
          <cell r="AD185" t="str">
            <v>Abu Taher</v>
          </cell>
          <cell r="AE185" t="str">
            <v>Dhakhin Leda, Rangikhali, Teknaf, Cox'sBazar</v>
          </cell>
          <cell r="AF185" t="str">
            <v>017128140357</v>
          </cell>
          <cell r="AG185" t="str">
            <v>Anowar Hossain</v>
          </cell>
          <cell r="AH185" t="str">
            <v>Dhakhin Leda, Rangikhali, Teknaf, Cox'sBazar</v>
          </cell>
          <cell r="AI185" t="str">
            <v>01811592488</v>
          </cell>
          <cell r="AJ185" t="str">
            <v>MUSLIM</v>
          </cell>
        </row>
        <row r="186">
          <cell r="A186" t="str">
            <v>CO045</v>
          </cell>
          <cell r="B186" t="str">
            <v>Miss. Fatema</v>
          </cell>
          <cell r="C186" t="str">
            <v>Begum</v>
          </cell>
          <cell r="D186" t="str">
            <v>Home Visitor</v>
          </cell>
          <cell r="E186" t="str">
            <v>Nutrition</v>
          </cell>
          <cell r="F186" t="str">
            <v xml:space="preserve">Ukhiya - Kutupalong </v>
          </cell>
          <cell r="G186">
            <v>39814</v>
          </cell>
          <cell r="H186">
            <v>41274</v>
          </cell>
          <cell r="I186">
            <v>3.8328767123287673</v>
          </cell>
          <cell r="K186" t="str">
            <v>SSC</v>
          </cell>
          <cell r="L186" t="str">
            <v>NO</v>
          </cell>
          <cell r="N186" t="str">
            <v>female</v>
          </cell>
          <cell r="O186" t="str">
            <v>Late- Sona Ali</v>
          </cell>
          <cell r="P186" t="str">
            <v>Sakina Khatun</v>
          </cell>
          <cell r="Q186" t="str">
            <v>Single</v>
          </cell>
          <cell r="R186" t="str">
            <v>/</v>
          </cell>
          <cell r="S186">
            <v>0</v>
          </cell>
          <cell r="T186">
            <v>31448</v>
          </cell>
          <cell r="U186" t="str">
            <v xml:space="preserve">Ukhia </v>
          </cell>
          <cell r="V186">
            <v>26.698630136986303</v>
          </cell>
          <cell r="W186" t="str">
            <v>Shailar Dava TNT, Ukhiya, Cox'sBazar</v>
          </cell>
          <cell r="X186" t="str">
            <v>Ukhiya</v>
          </cell>
          <cell r="Y186">
            <v>4750</v>
          </cell>
          <cell r="Z186" t="str">
            <v>Ukhiya</v>
          </cell>
          <cell r="AA186" t="str">
            <v xml:space="preserve">Cox's Bazar </v>
          </cell>
          <cell r="AC186" t="str">
            <v>01815145685</v>
          </cell>
          <cell r="AG186" t="str">
            <v>Nurul Amin</v>
          </cell>
          <cell r="AI186" t="str">
            <v>01811821526</v>
          </cell>
          <cell r="AJ186" t="str">
            <v>MUSLIM</v>
          </cell>
        </row>
        <row r="187">
          <cell r="A187" t="str">
            <v>CO047</v>
          </cell>
          <cell r="B187" t="str">
            <v>S.M. Rezaul</v>
          </cell>
          <cell r="C187" t="str">
            <v>Karim</v>
          </cell>
          <cell r="D187" t="str">
            <v>Registrar</v>
          </cell>
          <cell r="E187" t="str">
            <v>Nutrition</v>
          </cell>
          <cell r="F187" t="str">
            <v xml:space="preserve">Ukhiya - Kutupalong </v>
          </cell>
          <cell r="G187">
            <v>39814</v>
          </cell>
          <cell r="H187">
            <v>41274</v>
          </cell>
          <cell r="I187">
            <v>3.8328767123287673</v>
          </cell>
          <cell r="K187" t="str">
            <v>SSC</v>
          </cell>
          <cell r="L187" t="str">
            <v>NO</v>
          </cell>
          <cell r="N187" t="str">
            <v>male</v>
          </cell>
          <cell r="O187" t="str">
            <v>Shakh Abdul Bashar</v>
          </cell>
          <cell r="P187" t="str">
            <v>Begum Rokeya</v>
          </cell>
          <cell r="Q187" t="str">
            <v>Married</v>
          </cell>
          <cell r="S187">
            <v>3</v>
          </cell>
          <cell r="T187">
            <v>24230</v>
          </cell>
          <cell r="U187" t="str">
            <v>kutupalong</v>
          </cell>
          <cell r="V187">
            <v>46.473972602739728</v>
          </cell>
          <cell r="W187" t="str">
            <v>Kutupalong, Ukhiya, Cox'sBazar</v>
          </cell>
          <cell r="X187" t="str">
            <v>Kutupalong</v>
          </cell>
          <cell r="Y187">
            <v>4750</v>
          </cell>
          <cell r="Z187" t="str">
            <v>Ukhiya</v>
          </cell>
          <cell r="AA187" t="str">
            <v xml:space="preserve">Cox's Bazar </v>
          </cell>
          <cell r="AC187" t="str">
            <v>01824402589</v>
          </cell>
          <cell r="AD187" t="str">
            <v>Abu Taher</v>
          </cell>
          <cell r="AE187" t="str">
            <v>Choto Boyra, Maszid Bari Road, Khulna</v>
          </cell>
          <cell r="AF187" t="str">
            <v>01718246443</v>
          </cell>
          <cell r="AG187" t="str">
            <v>Abdul maleque Manik</v>
          </cell>
          <cell r="AH187" t="str">
            <v>Gilatali Para, Ukhiya, Cox's Bazar</v>
          </cell>
          <cell r="AI187" t="str">
            <v>01819706892</v>
          </cell>
          <cell r="AJ187" t="str">
            <v>MUSLIM</v>
          </cell>
        </row>
        <row r="188">
          <cell r="A188" t="str">
            <v>CO048</v>
          </cell>
          <cell r="B188" t="str">
            <v>Md.</v>
          </cell>
          <cell r="C188" t="str">
            <v xml:space="preserve">Rafique </v>
          </cell>
          <cell r="D188" t="str">
            <v>Cook</v>
          </cell>
          <cell r="E188" t="str">
            <v>Nutrition</v>
          </cell>
          <cell r="F188" t="str">
            <v xml:space="preserve">Ukhiya - Kutupalong </v>
          </cell>
          <cell r="G188">
            <v>39814</v>
          </cell>
          <cell r="H188">
            <v>41274</v>
          </cell>
          <cell r="I188">
            <v>3.8328767123287673</v>
          </cell>
          <cell r="K188" t="str">
            <v>CLASS 8</v>
          </cell>
          <cell r="L188" t="str">
            <v>NO</v>
          </cell>
          <cell r="N188" t="str">
            <v>male</v>
          </cell>
          <cell r="O188" t="str">
            <v>Sultan Ahmmed</v>
          </cell>
          <cell r="P188" t="str">
            <v>Kulsuma Khatun</v>
          </cell>
          <cell r="Q188" t="str">
            <v>Married</v>
          </cell>
          <cell r="S188">
            <v>3</v>
          </cell>
          <cell r="T188">
            <v>30743</v>
          </cell>
          <cell r="U188" t="str">
            <v xml:space="preserve">Ukhia </v>
          </cell>
          <cell r="V188">
            <v>28.63013698630137</v>
          </cell>
          <cell r="W188" t="str">
            <v>Kutupalong, Ukhiya, Cox'sBazar</v>
          </cell>
          <cell r="X188" t="str">
            <v>Kutupalong</v>
          </cell>
          <cell r="Y188">
            <v>4750</v>
          </cell>
          <cell r="Z188" t="str">
            <v>Ukhiya</v>
          </cell>
          <cell r="AA188" t="str">
            <v xml:space="preserve">Cox's Bazar </v>
          </cell>
          <cell r="AC188" t="str">
            <v>01815490514</v>
          </cell>
          <cell r="AD188" t="str">
            <v>Forid Ahammed</v>
          </cell>
          <cell r="AE188" t="str">
            <v>kutupalong Bazar, Ukhiya</v>
          </cell>
          <cell r="AF188" t="str">
            <v>01814922804</v>
          </cell>
          <cell r="AG188" t="str">
            <v>Noor Ahmed</v>
          </cell>
          <cell r="AH188" t="str">
            <v>kutupalong Bazar, Ukhiya</v>
          </cell>
          <cell r="AI188" t="str">
            <v>01811912800</v>
          </cell>
          <cell r="AJ188" t="str">
            <v>MUSLIM</v>
          </cell>
        </row>
        <row r="189">
          <cell r="A189" t="str">
            <v>CO049</v>
          </cell>
          <cell r="B189" t="str">
            <v>Rubel</v>
          </cell>
          <cell r="C189" t="str">
            <v>Paul</v>
          </cell>
          <cell r="D189" t="str">
            <v>Watchman</v>
          </cell>
          <cell r="E189" t="str">
            <v>Logistics</v>
          </cell>
          <cell r="F189" t="str">
            <v xml:space="preserve">Ukhiya - Kutupalong </v>
          </cell>
          <cell r="G189">
            <v>39846</v>
          </cell>
          <cell r="H189">
            <v>41274</v>
          </cell>
          <cell r="I189">
            <v>3.7452054794520548</v>
          </cell>
          <cell r="K189" t="str">
            <v>no</v>
          </cell>
          <cell r="L189" t="str">
            <v>NO</v>
          </cell>
          <cell r="N189" t="str">
            <v>male</v>
          </cell>
          <cell r="O189" t="str">
            <v>Mridul Paul</v>
          </cell>
          <cell r="P189" t="str">
            <v>Shipra Paul</v>
          </cell>
          <cell r="Q189" t="str">
            <v>Single</v>
          </cell>
          <cell r="R189" t="str">
            <v>/</v>
          </cell>
          <cell r="S189">
            <v>0</v>
          </cell>
          <cell r="T189">
            <v>31117</v>
          </cell>
          <cell r="U189" t="str">
            <v xml:space="preserve">Cox's Bazar </v>
          </cell>
          <cell r="V189">
            <v>27.605479452054794</v>
          </cell>
          <cell r="W189" t="str">
            <v>Hospital Road, Cox's Bazar</v>
          </cell>
          <cell r="X189" t="str">
            <v>Hospital Road</v>
          </cell>
          <cell r="Y189">
            <v>4700</v>
          </cell>
          <cell r="Z189" t="str">
            <v xml:space="preserve">Cox's Bazar </v>
          </cell>
          <cell r="AA189" t="str">
            <v xml:space="preserve">Cox's Bazar </v>
          </cell>
          <cell r="AC189" t="str">
            <v>01813167250</v>
          </cell>
          <cell r="AD189" t="str">
            <v>Pizush Das</v>
          </cell>
          <cell r="AE189" t="str">
            <v>Teknaf hospital, Teknaf, Cox's Bazar</v>
          </cell>
          <cell r="AF189" t="str">
            <v>01714166040</v>
          </cell>
          <cell r="AG189" t="str">
            <v>Beauty Paul</v>
          </cell>
          <cell r="AH189" t="str">
            <v>Pallan Para, teknaf, Cox's bazar</v>
          </cell>
          <cell r="AI189" t="str">
            <v>01737375296</v>
          </cell>
          <cell r="AJ189" t="str">
            <v>HINDU</v>
          </cell>
        </row>
        <row r="190">
          <cell r="A190" t="str">
            <v>CO051</v>
          </cell>
          <cell r="B190" t="str">
            <v xml:space="preserve">Md. Ali </v>
          </cell>
          <cell r="C190" t="str">
            <v>Akber</v>
          </cell>
          <cell r="D190" t="str">
            <v>CMAM Team Leader (Monitor)</v>
          </cell>
          <cell r="E190" t="str">
            <v>Nutrition</v>
          </cell>
          <cell r="F190" t="str">
            <v>Teknaf - Nayapara</v>
          </cell>
          <cell r="G190">
            <v>39845</v>
          </cell>
          <cell r="H190">
            <v>41274</v>
          </cell>
          <cell r="I190">
            <v>3.7479452054794522</v>
          </cell>
          <cell r="K190" t="str">
            <v>BA SOCIAL SCIENCE</v>
          </cell>
          <cell r="L190" t="str">
            <v>NO</v>
          </cell>
          <cell r="N190" t="str">
            <v>male</v>
          </cell>
          <cell r="O190" t="str">
            <v>Md. Abdus Satter</v>
          </cell>
          <cell r="P190" t="str">
            <v>Mrs. Hasna Hena Begum</v>
          </cell>
          <cell r="Q190" t="str">
            <v>Married</v>
          </cell>
          <cell r="S190">
            <v>1</v>
          </cell>
          <cell r="T190">
            <v>27790</v>
          </cell>
          <cell r="U190" t="str">
            <v>Sirajgonj</v>
          </cell>
          <cell r="V190">
            <v>36.720547945205482</v>
          </cell>
          <cell r="W190" t="str">
            <v>Vill: Dattabari, P/O: Bagbati, Sirajgonj, Rajshahi</v>
          </cell>
          <cell r="X190" t="str">
            <v>Sirajgonj</v>
          </cell>
          <cell r="Z190" t="str">
            <v>Sirajgonj</v>
          </cell>
          <cell r="AA190" t="str">
            <v>Sirajgonj</v>
          </cell>
          <cell r="AC190" t="str">
            <v>01731243910</v>
          </cell>
          <cell r="AD190" t="str">
            <v>Md. Shafique Ahmed</v>
          </cell>
          <cell r="AE190" t="str">
            <v>Vill: Sikderpara, P/O: Nilla, Teknaf, Cox's Bazar</v>
          </cell>
          <cell r="AG190" t="str">
            <v>Md. Omar Hassan Kabir</v>
          </cell>
          <cell r="AH190" t="str">
            <v>Vill: Masumpur, P/O:  Sirajgonj, Sirajgonj</v>
          </cell>
          <cell r="AI190" t="str">
            <v>0172662372</v>
          </cell>
          <cell r="AJ190" t="str">
            <v>MUSLIM</v>
          </cell>
        </row>
        <row r="191">
          <cell r="A191" t="str">
            <v>CO052</v>
          </cell>
          <cell r="B191" t="str">
            <v>Mohammed</v>
          </cell>
          <cell r="C191" t="str">
            <v>Selim Russel</v>
          </cell>
          <cell r="D191" t="str">
            <v>Measurer</v>
          </cell>
          <cell r="E191" t="str">
            <v>Nutrition</v>
          </cell>
          <cell r="F191" t="str">
            <v xml:space="preserve">Ukhiya - Kutupalong </v>
          </cell>
          <cell r="G191">
            <v>39854</v>
          </cell>
          <cell r="H191">
            <v>41274</v>
          </cell>
          <cell r="I191">
            <v>3.7232876712328768</v>
          </cell>
          <cell r="K191" t="str">
            <v>BA COMMERCE</v>
          </cell>
          <cell r="L191" t="str">
            <v>NO</v>
          </cell>
          <cell r="N191" t="str">
            <v>male</v>
          </cell>
          <cell r="O191" t="str">
            <v>Ahmed Sharif Chowdury</v>
          </cell>
          <cell r="P191" t="str">
            <v>Shafura Khanom</v>
          </cell>
          <cell r="Q191" t="str">
            <v>Married</v>
          </cell>
          <cell r="S191">
            <v>0</v>
          </cell>
          <cell r="T191">
            <v>27801</v>
          </cell>
          <cell r="U191" t="str">
            <v xml:space="preserve">Cox's Bazar </v>
          </cell>
          <cell r="V191">
            <v>36.69041095890411</v>
          </cell>
          <cell r="W191" t="str">
            <v xml:space="preserve">C/o: Ahmed Sharif Chowdury, Naser Complex (2nd floor), Tarabunior Chara, </v>
          </cell>
          <cell r="X191" t="str">
            <v>Tarabunior Chara</v>
          </cell>
          <cell r="Y191">
            <v>4700</v>
          </cell>
          <cell r="Z191" t="str">
            <v xml:space="preserve">Cox's Bazar </v>
          </cell>
          <cell r="AA191" t="str">
            <v xml:space="preserve">Cox's Bazar </v>
          </cell>
          <cell r="AC191" t="str">
            <v>01812737046</v>
          </cell>
          <cell r="AD191" t="str">
            <v>Ahmed Sharif Chowdury</v>
          </cell>
          <cell r="AE191" t="str">
            <v>C/o: Ahmed Sharif Chowdury, Naser Complex (2nd floor), Tarabunior Chara, Cox's Bazar</v>
          </cell>
          <cell r="AF191" t="str">
            <v>01714921491</v>
          </cell>
          <cell r="AG191" t="str">
            <v>Selim</v>
          </cell>
          <cell r="AH191" t="str">
            <v xml:space="preserve">Noor Mansion, Anderson Road, Cox's Bazar </v>
          </cell>
          <cell r="AI191" t="str">
            <v>01818911524</v>
          </cell>
          <cell r="AJ191" t="str">
            <v>MUSLIM</v>
          </cell>
        </row>
        <row r="192">
          <cell r="A192" t="str">
            <v>CO055</v>
          </cell>
          <cell r="B192" t="str">
            <v>Romana Akter</v>
          </cell>
          <cell r="C192" t="str">
            <v>Seauly</v>
          </cell>
          <cell r="D192" t="str">
            <v>Nurse</v>
          </cell>
          <cell r="E192" t="str">
            <v>Nutrition</v>
          </cell>
          <cell r="F192" t="str">
            <v xml:space="preserve">Ukhiya - Kutupalong </v>
          </cell>
          <cell r="G192">
            <v>39904</v>
          </cell>
          <cell r="H192">
            <v>41274</v>
          </cell>
          <cell r="I192">
            <v>3.5863013698630137</v>
          </cell>
          <cell r="K192" t="str">
            <v>DIP. NURSING</v>
          </cell>
          <cell r="L192" t="str">
            <v>NO</v>
          </cell>
          <cell r="N192" t="str">
            <v>female</v>
          </cell>
          <cell r="O192" t="str">
            <v>Abdul Latif</v>
          </cell>
          <cell r="P192" t="str">
            <v>Hamida Akter</v>
          </cell>
          <cell r="Q192" t="str">
            <v>Married</v>
          </cell>
          <cell r="S192">
            <v>0</v>
          </cell>
          <cell r="T192">
            <v>31059</v>
          </cell>
          <cell r="U192" t="str">
            <v>Ramu</v>
          </cell>
          <cell r="V192">
            <v>27.764383561643836</v>
          </cell>
          <cell r="W192" t="str">
            <v>Tuter Bill, P/O: Eidgor Bazar, Up-Zilla: Ramu, Cox's Bazar- 4700</v>
          </cell>
          <cell r="X192" t="str">
            <v>Ramu</v>
          </cell>
          <cell r="Y192">
            <v>4730</v>
          </cell>
          <cell r="Z192" t="str">
            <v>Ramu</v>
          </cell>
          <cell r="AA192" t="str">
            <v xml:space="preserve">Cox's Bazar </v>
          </cell>
          <cell r="AC192" t="str">
            <v>01817352315</v>
          </cell>
          <cell r="AD192" t="str">
            <v>Abdul latif</v>
          </cell>
          <cell r="AE192" t="str">
            <v>Tuter Bill, P/O: Eidgor Bazar, Up-Zilla: Ramu, Cox's Bazar- 4700</v>
          </cell>
          <cell r="AF192" t="str">
            <v>01713637040</v>
          </cell>
          <cell r="AG192" t="str">
            <v>Joynal Abedin</v>
          </cell>
          <cell r="AH192" t="str">
            <v>Eidgor Bazar, Up-Zilla: Ramu, Cox's Bazar- 4700</v>
          </cell>
          <cell r="AI192" t="str">
            <v>01817352315</v>
          </cell>
          <cell r="AJ192" t="str">
            <v>MUSLIM</v>
          </cell>
        </row>
        <row r="193">
          <cell r="A193" t="str">
            <v>CO059</v>
          </cell>
          <cell r="B193" t="str">
            <v xml:space="preserve">Sharmin Akter </v>
          </cell>
          <cell r="C193" t="str">
            <v>Rumi</v>
          </cell>
          <cell r="D193" t="str">
            <v>Psycho Social Worker</v>
          </cell>
          <cell r="E193" t="str">
            <v>Mental Health</v>
          </cell>
          <cell r="F193" t="str">
            <v xml:space="preserve">Ukhiya - Kutupalong </v>
          </cell>
          <cell r="G193">
            <v>39934</v>
          </cell>
          <cell r="H193">
            <v>41274</v>
          </cell>
          <cell r="I193">
            <v>3.504109589041096</v>
          </cell>
          <cell r="K193" t="str">
            <v>SSC</v>
          </cell>
          <cell r="L193" t="str">
            <v>NO</v>
          </cell>
          <cell r="N193" t="str">
            <v>female</v>
          </cell>
          <cell r="O193" t="str">
            <v>Late- Md. Lal Mia</v>
          </cell>
          <cell r="P193" t="str">
            <v>Shakina Begum</v>
          </cell>
          <cell r="Q193" t="str">
            <v>Single</v>
          </cell>
          <cell r="R193" t="str">
            <v>/</v>
          </cell>
          <cell r="S193">
            <v>0</v>
          </cell>
          <cell r="T193">
            <v>32174</v>
          </cell>
          <cell r="U193" t="str">
            <v xml:space="preserve">Cox's Bazar </v>
          </cell>
          <cell r="V193">
            <v>24.709589041095889</v>
          </cell>
          <cell r="W193" t="str">
            <v>Shattika Polly, Ali Jahan road, Cox'sBazar - 4700.</v>
          </cell>
          <cell r="X193" t="str">
            <v>Ali Jahan</v>
          </cell>
          <cell r="Y193">
            <v>4700</v>
          </cell>
          <cell r="Z193" t="str">
            <v xml:space="preserve">Cox's Bazar </v>
          </cell>
          <cell r="AA193" t="str">
            <v xml:space="preserve">Cox's Bazar </v>
          </cell>
          <cell r="AC193" t="str">
            <v>01811186183</v>
          </cell>
          <cell r="AD193" t="str">
            <v>Rafiq</v>
          </cell>
          <cell r="AE193" t="str">
            <v>Kalatali road, Cox's Bazar.</v>
          </cell>
          <cell r="AF193" t="str">
            <v>01816244385</v>
          </cell>
          <cell r="AG193" t="str">
            <v>Babu</v>
          </cell>
          <cell r="AH193" t="str">
            <v>Shattika Polly, Cox's Bazar</v>
          </cell>
          <cell r="AI193" t="str">
            <v>01816805234</v>
          </cell>
          <cell r="AJ193" t="str">
            <v>MUSLIM</v>
          </cell>
        </row>
        <row r="194">
          <cell r="A194" t="str">
            <v>CO060</v>
          </cell>
          <cell r="B194" t="str">
            <v>Begum Sultana</v>
          </cell>
          <cell r="C194" t="str">
            <v>Siddiqua Lata</v>
          </cell>
          <cell r="D194" t="str">
            <v>Psycho Social Worker</v>
          </cell>
          <cell r="E194" t="str">
            <v>Mental Health</v>
          </cell>
          <cell r="F194" t="str">
            <v xml:space="preserve">Ukhiya - Kutupalong </v>
          </cell>
          <cell r="G194">
            <v>39934</v>
          </cell>
          <cell r="H194">
            <v>41274</v>
          </cell>
          <cell r="I194">
            <v>3.504109589041096</v>
          </cell>
          <cell r="K194" t="str">
            <v>HONORS / BA</v>
          </cell>
          <cell r="L194" t="str">
            <v>NO</v>
          </cell>
          <cell r="N194" t="str">
            <v>female</v>
          </cell>
          <cell r="O194" t="str">
            <v>Md. Zakaria</v>
          </cell>
          <cell r="P194" t="str">
            <v>Begum Shamsun Nahar</v>
          </cell>
          <cell r="Q194" t="str">
            <v>Single</v>
          </cell>
          <cell r="R194" t="str">
            <v>/</v>
          </cell>
          <cell r="S194">
            <v>0</v>
          </cell>
          <cell r="T194">
            <v>31352</v>
          </cell>
          <cell r="U194" t="str">
            <v>Kutubdia</v>
          </cell>
          <cell r="V194">
            <v>26.961643835616439</v>
          </cell>
          <cell r="W194" t="str">
            <v>C/o: Md. Zakaria, City College Road, Taraboniarchora, Cox's Bazar - 4700</v>
          </cell>
          <cell r="X194" t="str">
            <v>Cox's Bazar</v>
          </cell>
          <cell r="Y194">
            <v>4700</v>
          </cell>
          <cell r="Z194" t="str">
            <v xml:space="preserve">Cox's Bazar </v>
          </cell>
          <cell r="AA194" t="str">
            <v xml:space="preserve">Cox's Bazar </v>
          </cell>
          <cell r="AC194" t="str">
            <v>01816803187</v>
          </cell>
          <cell r="AD194" t="str">
            <v>Md. Zakaria</v>
          </cell>
          <cell r="AE194" t="str">
            <v>Taraboniar Chara, Cox's Bazar</v>
          </cell>
          <cell r="AF194" t="str">
            <v>01921368480</v>
          </cell>
          <cell r="AG194" t="str">
            <v>Munna</v>
          </cell>
          <cell r="AH194" t="str">
            <v>Ramu, Cox's Bazar</v>
          </cell>
          <cell r="AI194" t="str">
            <v>01816803187</v>
          </cell>
          <cell r="AJ194" t="str">
            <v>MUSLIM</v>
          </cell>
        </row>
        <row r="195">
          <cell r="A195" t="str">
            <v>CO061</v>
          </cell>
          <cell r="B195" t="str">
            <v>Romena Ferdous</v>
          </cell>
          <cell r="C195" t="str">
            <v>Jahan Rome</v>
          </cell>
          <cell r="D195" t="str">
            <v>Psycho Social Worker</v>
          </cell>
          <cell r="E195" t="str">
            <v>Mental Health</v>
          </cell>
          <cell r="F195" t="str">
            <v xml:space="preserve">Ukhiya - Kutupalong </v>
          </cell>
          <cell r="G195">
            <v>39934</v>
          </cell>
          <cell r="H195">
            <v>41274</v>
          </cell>
          <cell r="I195">
            <v>3.504109589041096</v>
          </cell>
          <cell r="K195" t="str">
            <v>BA ARTS</v>
          </cell>
          <cell r="L195" t="str">
            <v>NO</v>
          </cell>
          <cell r="N195" t="str">
            <v>female</v>
          </cell>
          <cell r="O195" t="str">
            <v>Late- Amir Hossain</v>
          </cell>
          <cell r="P195" t="str">
            <v>Kadija Begum</v>
          </cell>
          <cell r="Q195" t="str">
            <v>Married</v>
          </cell>
          <cell r="S195">
            <v>1</v>
          </cell>
          <cell r="T195">
            <v>29768</v>
          </cell>
          <cell r="U195" t="str">
            <v xml:space="preserve">Cox's Bazar </v>
          </cell>
          <cell r="V195">
            <v>31.301369863013697</v>
          </cell>
          <cell r="W195" t="str">
            <v>South Rumaliar Chara, Cox'sBazar - 4700</v>
          </cell>
          <cell r="X195" t="str">
            <v>Rumaliarchara</v>
          </cell>
          <cell r="Y195">
            <v>4700</v>
          </cell>
          <cell r="Z195" t="str">
            <v xml:space="preserve">Cox's Bazar </v>
          </cell>
          <cell r="AA195" t="str">
            <v xml:space="preserve">Cox's Bazar </v>
          </cell>
          <cell r="AC195" t="str">
            <v>01556610373</v>
          </cell>
          <cell r="AD195" t="str">
            <v>Nurul Alam</v>
          </cell>
          <cell r="AE195" t="str">
            <v>South Rumaliar Chara, Cox'sBazar - 4700</v>
          </cell>
          <cell r="AF195" t="str">
            <v>01811822780</v>
          </cell>
          <cell r="AG195" t="str">
            <v>Kurshed Alam</v>
          </cell>
          <cell r="AH195" t="str">
            <v>South Rumaliar Chara, Cox'sBazar - 4700</v>
          </cell>
          <cell r="AI195" t="str">
            <v>01823692340</v>
          </cell>
          <cell r="AJ195" t="str">
            <v>MUSLIM</v>
          </cell>
        </row>
        <row r="196">
          <cell r="A196" t="str">
            <v>CO065</v>
          </cell>
          <cell r="B196" t="str">
            <v>Yasmin</v>
          </cell>
          <cell r="C196" t="str">
            <v>Yasmin</v>
          </cell>
          <cell r="D196" t="str">
            <v>Cleaner</v>
          </cell>
          <cell r="E196" t="str">
            <v>Administration</v>
          </cell>
          <cell r="F196" t="str">
            <v>Cox's Bazar Office</v>
          </cell>
          <cell r="G196">
            <v>39937</v>
          </cell>
          <cell r="H196">
            <v>41274</v>
          </cell>
          <cell r="I196">
            <v>3.495890410958904</v>
          </cell>
          <cell r="K196" t="str">
            <v>NO</v>
          </cell>
          <cell r="L196" t="str">
            <v>NO</v>
          </cell>
          <cell r="N196" t="str">
            <v>female</v>
          </cell>
          <cell r="O196" t="str">
            <v>Late- Surjo</v>
          </cell>
          <cell r="P196" t="str">
            <v>Late- Rani Bala</v>
          </cell>
          <cell r="Q196" t="str">
            <v>Married</v>
          </cell>
          <cell r="S196">
            <v>2</v>
          </cell>
          <cell r="T196">
            <v>28625</v>
          </cell>
          <cell r="U196" t="str">
            <v xml:space="preserve">Cox's Bazar </v>
          </cell>
          <cell r="V196">
            <v>34.43287671232877</v>
          </cell>
          <cell r="W196" t="str">
            <v>C/O: Kadir Hossain, South Baharchara, Cox's Bazar</v>
          </cell>
          <cell r="X196" t="str">
            <v>Baharchara</v>
          </cell>
          <cell r="Y196">
            <v>4700</v>
          </cell>
          <cell r="Z196" t="str">
            <v xml:space="preserve">Cox's Bazar </v>
          </cell>
          <cell r="AA196" t="str">
            <v xml:space="preserve">Cox's Bazar </v>
          </cell>
          <cell r="AC196" t="str">
            <v>01830108124</v>
          </cell>
          <cell r="AD196" t="str">
            <v xml:space="preserve">Abul Kalam </v>
          </cell>
          <cell r="AE196" t="str">
            <v>Baharchara, Cox's Bazar</v>
          </cell>
          <cell r="AF196" t="str">
            <v>01819605437</v>
          </cell>
          <cell r="AG196" t="str">
            <v xml:space="preserve">Jahangir Alam </v>
          </cell>
          <cell r="AH196" t="str">
            <v>South Baharchara, Cox's Bazar</v>
          </cell>
          <cell r="AI196" t="str">
            <v>01714137343</v>
          </cell>
          <cell r="AJ196" t="str">
            <v>MUSLIM</v>
          </cell>
        </row>
        <row r="197">
          <cell r="A197" t="str">
            <v>CO067</v>
          </cell>
          <cell r="B197" t="str">
            <v>Mohammad</v>
          </cell>
          <cell r="C197" t="str">
            <v>Shabbir</v>
          </cell>
          <cell r="D197" t="str">
            <v>Watchman</v>
          </cell>
          <cell r="E197" t="str">
            <v>Logistics</v>
          </cell>
          <cell r="F197" t="str">
            <v xml:space="preserve">Ukhiya - Kutupalong </v>
          </cell>
          <cell r="G197">
            <v>39945</v>
          </cell>
          <cell r="H197">
            <v>41274</v>
          </cell>
          <cell r="I197">
            <v>3.473972602739726</v>
          </cell>
          <cell r="K197" t="str">
            <v>BA COMMERCE</v>
          </cell>
          <cell r="L197" t="str">
            <v>NO</v>
          </cell>
          <cell r="N197" t="str">
            <v>male</v>
          </cell>
          <cell r="O197" t="str">
            <v>Late- Md. Hossain</v>
          </cell>
          <cell r="P197" t="str">
            <v>Sona Maher</v>
          </cell>
          <cell r="Q197" t="str">
            <v>Married</v>
          </cell>
          <cell r="S197">
            <v>1</v>
          </cell>
          <cell r="T197">
            <v>26331</v>
          </cell>
          <cell r="U197" t="str">
            <v>Nilla</v>
          </cell>
          <cell r="V197">
            <v>40.717808219178082</v>
          </cell>
          <cell r="W197" t="str">
            <v>Tali Para, Nilla - 4761, Teknaf, Cox's Bazar</v>
          </cell>
          <cell r="X197" t="str">
            <v>Nilla</v>
          </cell>
          <cell r="Y197">
            <v>4761</v>
          </cell>
          <cell r="Z197" t="str">
            <v>Teknaf</v>
          </cell>
          <cell r="AA197" t="str">
            <v xml:space="preserve">Cox's Bazar </v>
          </cell>
          <cell r="AC197" t="str">
            <v>01715965097</v>
          </cell>
          <cell r="AD197" t="str">
            <v>Rafique</v>
          </cell>
          <cell r="AE197" t="str">
            <v>Nilla, Teknaf, Cox's Bazar.</v>
          </cell>
          <cell r="AF197" t="str">
            <v>01714371478</v>
          </cell>
          <cell r="AG197" t="str">
            <v>Manoshi Rani Chy.</v>
          </cell>
          <cell r="AH197" t="str">
            <v>K.K. Para, Teknaf</v>
          </cell>
          <cell r="AI197" t="str">
            <v>01818850680</v>
          </cell>
          <cell r="AJ197" t="str">
            <v>MUSLIM</v>
          </cell>
        </row>
        <row r="198">
          <cell r="A198" t="str">
            <v>CO069</v>
          </cell>
          <cell r="B198" t="str">
            <v>Selina</v>
          </cell>
          <cell r="C198" t="str">
            <v>Akter</v>
          </cell>
          <cell r="D198" t="str">
            <v>Measurer</v>
          </cell>
          <cell r="E198" t="str">
            <v>Nutrition</v>
          </cell>
          <cell r="F198" t="str">
            <v>Teknaf - Nayapara</v>
          </cell>
          <cell r="G198">
            <v>39977</v>
          </cell>
          <cell r="H198">
            <v>41274</v>
          </cell>
          <cell r="I198">
            <v>3.3863013698630136</v>
          </cell>
          <cell r="K198" t="str">
            <v>N/A</v>
          </cell>
          <cell r="L198" t="str">
            <v>NO</v>
          </cell>
          <cell r="N198" t="str">
            <v>female</v>
          </cell>
          <cell r="O198" t="str">
            <v>Hafez Ahmad</v>
          </cell>
          <cell r="P198" t="str">
            <v>Rehana Akter</v>
          </cell>
          <cell r="Q198" t="str">
            <v>Single</v>
          </cell>
          <cell r="R198" t="str">
            <v>/</v>
          </cell>
          <cell r="S198">
            <v>0</v>
          </cell>
          <cell r="T198">
            <v>32995</v>
          </cell>
          <cell r="U198" t="str">
            <v>Teknaf</v>
          </cell>
          <cell r="V198">
            <v>22.460273972602739</v>
          </cell>
          <cell r="W198" t="str">
            <v>K.K. Para, Teknaf Powroshava, Teknaf - 4760, Cox's Bazar.</v>
          </cell>
          <cell r="X198" t="str">
            <v>Teknaf</v>
          </cell>
          <cell r="Y198">
            <v>4760</v>
          </cell>
          <cell r="Z198" t="str">
            <v>Teknaf</v>
          </cell>
          <cell r="AA198" t="str">
            <v xml:space="preserve">Cox's Bazar </v>
          </cell>
          <cell r="AC198" t="str">
            <v>01739922493</v>
          </cell>
          <cell r="AG198" t="str">
            <v>Rehana Akter</v>
          </cell>
          <cell r="AH198" t="str">
            <v>K.K. Para, Teknaf</v>
          </cell>
          <cell r="AI198">
            <v>0</v>
          </cell>
          <cell r="AJ198" t="str">
            <v>MUSLIM</v>
          </cell>
        </row>
        <row r="199">
          <cell r="A199" t="str">
            <v>CO070</v>
          </cell>
          <cell r="B199" t="str">
            <v>Suparna</v>
          </cell>
          <cell r="C199" t="str">
            <v>Dey</v>
          </cell>
          <cell r="D199" t="str">
            <v>Cook</v>
          </cell>
          <cell r="E199" t="str">
            <v>Administration</v>
          </cell>
          <cell r="F199" t="str">
            <v>Teknaf office</v>
          </cell>
          <cell r="G199">
            <v>39986</v>
          </cell>
          <cell r="H199">
            <v>41274</v>
          </cell>
          <cell r="I199">
            <v>3.3616438356164382</v>
          </cell>
          <cell r="K199" t="str">
            <v>no</v>
          </cell>
          <cell r="L199" t="str">
            <v>NO</v>
          </cell>
          <cell r="N199" t="str">
            <v>female</v>
          </cell>
          <cell r="O199" t="str">
            <v>Subash Mollick</v>
          </cell>
          <cell r="P199" t="str">
            <v>Shopna Mollick</v>
          </cell>
          <cell r="Q199" t="str">
            <v>Married</v>
          </cell>
          <cell r="S199">
            <v>1</v>
          </cell>
          <cell r="T199">
            <v>30349</v>
          </cell>
          <cell r="U199" t="str">
            <v xml:space="preserve">Chittagong </v>
          </cell>
          <cell r="V199">
            <v>29.709589041095889</v>
          </cell>
          <cell r="W199" t="str">
            <v>House - 11, Nazir Hazi Colloni, Pan Bazar Road, Teknaf - 4760</v>
          </cell>
          <cell r="X199" t="str">
            <v>Teknaf</v>
          </cell>
          <cell r="Y199">
            <v>4760</v>
          </cell>
          <cell r="Z199" t="str">
            <v>Teknaf</v>
          </cell>
          <cell r="AA199" t="str">
            <v xml:space="preserve">Cox's Bazar </v>
          </cell>
          <cell r="AC199" t="str">
            <v>01811610128/01811736511</v>
          </cell>
          <cell r="AD199" t="str">
            <v>Rajoni Dey</v>
          </cell>
          <cell r="AE199" t="str">
            <v>Leda Refugee Camp, Teknaf, Cox's Bazar</v>
          </cell>
          <cell r="AF199" t="str">
            <v>01818967092</v>
          </cell>
          <cell r="AG199" t="str">
            <v>Sheuly Mollick</v>
          </cell>
          <cell r="AH199" t="str">
            <v>House - 11, Nazir Hazi Colloni, Pan Bazar Road, Teknaf - 4760</v>
          </cell>
          <cell r="AI199" t="str">
            <v>01813171497</v>
          </cell>
          <cell r="AJ199" t="str">
            <v>HINDU</v>
          </cell>
        </row>
        <row r="200">
          <cell r="A200" t="str">
            <v>CO072</v>
          </cell>
          <cell r="B200" t="str">
            <v>Amena</v>
          </cell>
          <cell r="C200" t="str">
            <v>Begum</v>
          </cell>
          <cell r="D200" t="str">
            <v>Psycho Social Worker</v>
          </cell>
          <cell r="E200" t="str">
            <v>Mental Health</v>
          </cell>
          <cell r="F200" t="str">
            <v>Teknaf - Nayapara</v>
          </cell>
          <cell r="G200">
            <v>39986</v>
          </cell>
          <cell r="H200">
            <v>41274</v>
          </cell>
          <cell r="I200">
            <v>3.3616438356164382</v>
          </cell>
          <cell r="K200" t="str">
            <v>BSS (Hons) POLITICAL SCIENCE</v>
          </cell>
          <cell r="L200" t="str">
            <v>NO</v>
          </cell>
          <cell r="N200" t="str">
            <v>female</v>
          </cell>
          <cell r="O200" t="str">
            <v>Hazi Anwarrul Islam</v>
          </cell>
          <cell r="P200" t="str">
            <v>Rezia Begum</v>
          </cell>
          <cell r="Q200" t="str">
            <v>Single</v>
          </cell>
          <cell r="R200" t="str">
            <v>/</v>
          </cell>
          <cell r="S200">
            <v>0</v>
          </cell>
          <cell r="T200">
            <v>31472</v>
          </cell>
          <cell r="U200" t="str">
            <v xml:space="preserve">Cox's Bazar </v>
          </cell>
          <cell r="V200">
            <v>26.632876712328766</v>
          </cell>
          <cell r="W200" t="str">
            <v>C/O: Hazi Anwarrul Islam, North Rumaliar Chara, Brick Field Road, Cox's Bazar - 4700.</v>
          </cell>
          <cell r="X200" t="str">
            <v>Rumaliarchara</v>
          </cell>
          <cell r="Y200">
            <v>4700</v>
          </cell>
          <cell r="Z200" t="str">
            <v xml:space="preserve">Cox's Bazar </v>
          </cell>
          <cell r="AA200" t="str">
            <v xml:space="preserve">Cox's Bazar </v>
          </cell>
          <cell r="AC200" t="str">
            <v>01674731619</v>
          </cell>
          <cell r="AD200" t="str">
            <v>Rashida Akter</v>
          </cell>
          <cell r="AE200" t="str">
            <v>Taraboniar Chara, Cox's Bazar</v>
          </cell>
          <cell r="AF200" t="str">
            <v>01718373345</v>
          </cell>
          <cell r="AG200" t="str">
            <v>Ayesha Siddikha</v>
          </cell>
          <cell r="AH200" t="str">
            <v>North Rumaliar Chara, Cox's Bazar.</v>
          </cell>
          <cell r="AI200" t="str">
            <v>01715639056</v>
          </cell>
          <cell r="AJ200" t="str">
            <v>MUSLIM</v>
          </cell>
        </row>
        <row r="201">
          <cell r="A201" t="str">
            <v>CO073</v>
          </cell>
          <cell r="B201" t="str">
            <v>Anita Das</v>
          </cell>
          <cell r="C201" t="str">
            <v>Gupta</v>
          </cell>
          <cell r="D201" t="str">
            <v>Psycho Social Worker</v>
          </cell>
          <cell r="E201" t="str">
            <v>Mental Health</v>
          </cell>
          <cell r="F201" t="str">
            <v>Teknaf - Nayapara</v>
          </cell>
          <cell r="G201">
            <v>39986</v>
          </cell>
          <cell r="H201">
            <v>41274</v>
          </cell>
          <cell r="I201">
            <v>3.3616438356164382</v>
          </cell>
          <cell r="K201" t="str">
            <v>BA DEGREE</v>
          </cell>
          <cell r="L201" t="str">
            <v>NO</v>
          </cell>
          <cell r="N201" t="str">
            <v>female</v>
          </cell>
          <cell r="O201" t="str">
            <v>Amrit Datta</v>
          </cell>
          <cell r="P201" t="str">
            <v>Jousna Das Gupta</v>
          </cell>
          <cell r="Q201" t="str">
            <v>Married</v>
          </cell>
          <cell r="S201">
            <v>1</v>
          </cell>
          <cell r="T201">
            <v>25506</v>
          </cell>
          <cell r="U201" t="str">
            <v>Patia</v>
          </cell>
          <cell r="V201">
            <v>42.978082191780821</v>
          </cell>
          <cell r="W201" t="str">
            <v>C/o: Amrit Datta, Ghoner Para, Sonkar Math, Cox's Bazar - 4700.</v>
          </cell>
          <cell r="X201" t="str">
            <v>Ghoner Para</v>
          </cell>
          <cell r="Y201">
            <v>4700</v>
          </cell>
          <cell r="Z201" t="str">
            <v xml:space="preserve">Cox's Bazar </v>
          </cell>
          <cell r="AA201" t="str">
            <v xml:space="preserve">Cox's Bazar </v>
          </cell>
          <cell r="AC201" t="str">
            <v>01558636559</v>
          </cell>
          <cell r="AD201" t="str">
            <v>Amrit Datta</v>
          </cell>
          <cell r="AE201" t="str">
            <v>Ghoner Para, Cox's Bazar</v>
          </cell>
          <cell r="AF201" t="str">
            <v>01553244872</v>
          </cell>
          <cell r="AG201" t="str">
            <v>Suman Ray</v>
          </cell>
          <cell r="AH201" t="str">
            <v>Baida Ghona, Cox's Bazar</v>
          </cell>
          <cell r="AI201" t="str">
            <v>01814887528</v>
          </cell>
          <cell r="AJ201" t="str">
            <v>HINDU</v>
          </cell>
        </row>
        <row r="202">
          <cell r="A202" t="str">
            <v>CO074</v>
          </cell>
          <cell r="B202" t="str">
            <v>Motahera Khanam</v>
          </cell>
          <cell r="C202" t="str">
            <v>Happy</v>
          </cell>
          <cell r="D202" t="str">
            <v>Psycho Social Worker</v>
          </cell>
          <cell r="E202" t="str">
            <v>Mental Health</v>
          </cell>
          <cell r="F202" t="str">
            <v>Teknaf - Nayapara</v>
          </cell>
          <cell r="G202">
            <v>40476</v>
          </cell>
          <cell r="H202">
            <v>41274</v>
          </cell>
          <cell r="I202">
            <v>2.0191780821917806</v>
          </cell>
          <cell r="K202" t="str">
            <v>SSC</v>
          </cell>
          <cell r="L202" t="str">
            <v>NO</v>
          </cell>
          <cell r="N202" t="str">
            <v>female</v>
          </cell>
          <cell r="O202" t="str">
            <v>Mozammel Hoque</v>
          </cell>
          <cell r="P202" t="str">
            <v>Dil Masuka</v>
          </cell>
          <cell r="Q202" t="str">
            <v xml:space="preserve">single </v>
          </cell>
          <cell r="S202">
            <v>0</v>
          </cell>
          <cell r="T202">
            <v>31444</v>
          </cell>
          <cell r="U202" t="str">
            <v xml:space="preserve">Cox's Bazar </v>
          </cell>
          <cell r="V202">
            <v>26.709589041095889</v>
          </cell>
          <cell r="W202" t="str">
            <v>C/o: Mozammel Haque, Shahetika Polly, Cox's Bazar - 4700.</v>
          </cell>
          <cell r="X202" t="str">
            <v>Shahetika Polly</v>
          </cell>
          <cell r="Y202">
            <v>4700</v>
          </cell>
          <cell r="Z202" t="str">
            <v xml:space="preserve">Cox's Bazar </v>
          </cell>
          <cell r="AA202" t="str">
            <v xml:space="preserve">Cox's Bazar </v>
          </cell>
          <cell r="AC202" t="str">
            <v>01815152497</v>
          </cell>
          <cell r="AD202" t="str">
            <v>Babul</v>
          </cell>
          <cell r="AE202" t="str">
            <v>Alir Zahan, cox's Bazar</v>
          </cell>
          <cell r="AF202" t="str">
            <v>01816805234</v>
          </cell>
          <cell r="AG202" t="str">
            <v>Rome</v>
          </cell>
          <cell r="AH202" t="str">
            <v>Alir Zahan, cox's Bazar</v>
          </cell>
          <cell r="AI202" t="str">
            <v>01811186183</v>
          </cell>
          <cell r="AJ202" t="str">
            <v>MUSLIM</v>
          </cell>
        </row>
        <row r="203">
          <cell r="A203" t="str">
            <v>CO075</v>
          </cell>
          <cell r="B203" t="str">
            <v>Soma</v>
          </cell>
          <cell r="C203" t="str">
            <v xml:space="preserve">Barua </v>
          </cell>
          <cell r="D203" t="str">
            <v>Psycho Social Worker</v>
          </cell>
          <cell r="E203" t="str">
            <v>Mental Health</v>
          </cell>
          <cell r="F203" t="str">
            <v>Teknaf - Nayapara</v>
          </cell>
          <cell r="G203">
            <v>40476</v>
          </cell>
          <cell r="H203">
            <v>41274</v>
          </cell>
          <cell r="I203">
            <v>2.0191780821917806</v>
          </cell>
          <cell r="K203" t="str">
            <v>HSC</v>
          </cell>
          <cell r="L203" t="str">
            <v>NO</v>
          </cell>
          <cell r="N203" t="str">
            <v>female</v>
          </cell>
          <cell r="O203" t="str">
            <v>Sourindra Mohon Barua</v>
          </cell>
          <cell r="P203" t="str">
            <v>Shamale Barua</v>
          </cell>
          <cell r="Q203" t="str">
            <v xml:space="preserve">single </v>
          </cell>
          <cell r="S203">
            <v>0</v>
          </cell>
          <cell r="T203">
            <v>30846</v>
          </cell>
          <cell r="U203" t="str">
            <v>Ramu</v>
          </cell>
          <cell r="V203">
            <v>28.347945205479451</v>
          </cell>
          <cell r="W203" t="str">
            <v>Shreekul, Ramu - 4730, Cox's Bazar.</v>
          </cell>
          <cell r="X203" t="str">
            <v>Ramu</v>
          </cell>
          <cell r="Y203">
            <v>4730</v>
          </cell>
          <cell r="Z203" t="str">
            <v>Ramu</v>
          </cell>
          <cell r="AA203" t="str">
            <v xml:space="preserve">Cox's Bazar </v>
          </cell>
          <cell r="AC203" t="str">
            <v>01812340134</v>
          </cell>
          <cell r="AD203" t="str">
            <v>Mondira Barua</v>
          </cell>
          <cell r="AE203" t="str">
            <v>Shreekul, Ramu, Cox's Bazar.</v>
          </cell>
          <cell r="AF203" t="str">
            <v>01812340134</v>
          </cell>
          <cell r="AG203" t="str">
            <v>Puluck Barua</v>
          </cell>
          <cell r="AH203" t="str">
            <v>Shreekul, Ramu, Cox's Bazar.</v>
          </cell>
          <cell r="AJ203" t="str">
            <v>BUDDHIST</v>
          </cell>
        </row>
        <row r="204">
          <cell r="A204" t="str">
            <v>CO083</v>
          </cell>
          <cell r="B204" t="str">
            <v>Soba Rani</v>
          </cell>
          <cell r="C204" t="str">
            <v>Dey</v>
          </cell>
          <cell r="D204" t="str">
            <v>Psycho Social Worker</v>
          </cell>
          <cell r="E204" t="str">
            <v>Mental Health</v>
          </cell>
          <cell r="F204" t="str">
            <v xml:space="preserve">Ukhiya - Kutupalong </v>
          </cell>
          <cell r="G204">
            <v>40840</v>
          </cell>
          <cell r="H204">
            <v>41274</v>
          </cell>
          <cell r="I204">
            <v>1.021917808219178</v>
          </cell>
          <cell r="K204" t="str">
            <v>BA ARTS</v>
          </cell>
          <cell r="L204" t="str">
            <v>NO</v>
          </cell>
          <cell r="N204" t="str">
            <v>female</v>
          </cell>
          <cell r="O204" t="str">
            <v>Tezandro Lal Dey</v>
          </cell>
          <cell r="P204" t="str">
            <v>Ano Roma Dey</v>
          </cell>
          <cell r="Q204" t="str">
            <v xml:space="preserve">married </v>
          </cell>
          <cell r="S204">
            <v>0</v>
          </cell>
          <cell r="T204">
            <v>28474</v>
          </cell>
          <cell r="U204" t="str">
            <v>Moheshkhali</v>
          </cell>
          <cell r="V204">
            <v>34.846575342465755</v>
          </cell>
          <cell r="W204" t="str">
            <v>KarunToli, Hoanak, Moheshkhali, Cox's Bazar.</v>
          </cell>
          <cell r="X204" t="str">
            <v>Karuntali</v>
          </cell>
          <cell r="Y204">
            <v>4710</v>
          </cell>
          <cell r="Z204" t="str">
            <v>Moheshkhali</v>
          </cell>
          <cell r="AA204" t="str">
            <v xml:space="preserve">Cox's Bazar </v>
          </cell>
          <cell r="AC204" t="str">
            <v>01713196845</v>
          </cell>
          <cell r="AD204" t="str">
            <v>Bikash Kanti Dey</v>
          </cell>
          <cell r="AE204" t="str">
            <v>Goner Para, Cox's Bazar.</v>
          </cell>
          <cell r="AF204" t="str">
            <v>01811364835</v>
          </cell>
          <cell r="AG204" t="str">
            <v>Boso Dey</v>
          </cell>
          <cell r="AH204" t="str">
            <v>Bohadder Hat, Chittagong</v>
          </cell>
          <cell r="AI204" t="str">
            <v>01717122622</v>
          </cell>
          <cell r="AJ204" t="str">
            <v>HINDU</v>
          </cell>
        </row>
        <row r="205">
          <cell r="A205" t="str">
            <v>CO090</v>
          </cell>
          <cell r="B205" t="str">
            <v>Mohammad</v>
          </cell>
          <cell r="C205" t="str">
            <v>Ferdows</v>
          </cell>
          <cell r="D205" t="str">
            <v>Cook</v>
          </cell>
          <cell r="E205" t="str">
            <v>Nutrition</v>
          </cell>
          <cell r="F205" t="str">
            <v>Teknaf - Nayapara</v>
          </cell>
          <cell r="G205">
            <v>40057</v>
          </cell>
          <cell r="H205">
            <v>41274</v>
          </cell>
          <cell r="I205">
            <v>3.1671232876712327</v>
          </cell>
          <cell r="K205" t="str">
            <v>CLASS 8</v>
          </cell>
          <cell r="L205" t="str">
            <v>NO</v>
          </cell>
          <cell r="N205" t="str">
            <v>male</v>
          </cell>
          <cell r="O205" t="str">
            <v>Late Md.Ali</v>
          </cell>
          <cell r="P205" t="str">
            <v>Nasima Khatun</v>
          </cell>
          <cell r="Q205" t="str">
            <v>Married</v>
          </cell>
          <cell r="S205">
            <v>2</v>
          </cell>
          <cell r="T205">
            <v>29952</v>
          </cell>
          <cell r="U205" t="str">
            <v>Nihla</v>
          </cell>
          <cell r="V205">
            <v>30.797260273972604</v>
          </cell>
          <cell r="W205" t="str">
            <v>Vill: Sikdar Para, P.O: Nhila, P.S:Teknaf, Dist:Cox's Bazar</v>
          </cell>
          <cell r="X205" t="str">
            <v>Sikdar Para,</v>
          </cell>
          <cell r="Y205">
            <v>4761</v>
          </cell>
          <cell r="Z205" t="str">
            <v>Teknaf</v>
          </cell>
          <cell r="AA205" t="str">
            <v xml:space="preserve">Cox's Bazar </v>
          </cell>
          <cell r="AC205" t="str">
            <v>01818421557</v>
          </cell>
          <cell r="AD205" t="str">
            <v>Md.Eliyas</v>
          </cell>
          <cell r="AE205" t="str">
            <v>Vill: Sikdar Para, P.O: Nhila, P.S:Teknaf, Dist:Cox's Bazar</v>
          </cell>
          <cell r="AF205" t="str">
            <v>01726043743</v>
          </cell>
          <cell r="AG205" t="str">
            <v>Md. Noor</v>
          </cell>
          <cell r="AH205" t="str">
            <v>Vill: Sikdar Para, P.O: Nhila, P.S:Teknaf, Dist:Cox's Bazar</v>
          </cell>
          <cell r="AI205" t="str">
            <v>01724458563</v>
          </cell>
          <cell r="AJ205" t="str">
            <v>MUSLIM</v>
          </cell>
        </row>
        <row r="206">
          <cell r="A206" t="str">
            <v>CO102</v>
          </cell>
          <cell r="B206" t="str">
            <v>Mofazzal Hossain</v>
          </cell>
          <cell r="C206" t="str">
            <v>Basunia</v>
          </cell>
          <cell r="D206" t="str">
            <v>Logistics Supply Officer</v>
          </cell>
          <cell r="E206" t="str">
            <v>Logistics</v>
          </cell>
          <cell r="F206" t="str">
            <v>Cox's Bazar Office</v>
          </cell>
          <cell r="G206">
            <v>40188</v>
          </cell>
          <cell r="H206">
            <v>41274</v>
          </cell>
          <cell r="I206">
            <v>2.8082191780821919</v>
          </cell>
          <cell r="K206" t="str">
            <v>MA Arts</v>
          </cell>
          <cell r="L206" t="str">
            <v>YES</v>
          </cell>
          <cell r="N206" t="str">
            <v>male</v>
          </cell>
          <cell r="O206" t="str">
            <v>Md. Shafiar Rahman Basunia</v>
          </cell>
          <cell r="P206" t="str">
            <v>Late- Muslima Khatun</v>
          </cell>
          <cell r="Q206" t="str">
            <v>Married</v>
          </cell>
          <cell r="S206">
            <v>0</v>
          </cell>
          <cell r="T206">
            <v>27912</v>
          </cell>
          <cell r="U206" t="str">
            <v>Nilphamari</v>
          </cell>
          <cell r="V206">
            <v>36.386301369863013</v>
          </cell>
          <cell r="W206" t="str">
            <v>Vill: Nagurdarwani, P/O: Darwani Textail Mills, Nilphamari -5310.</v>
          </cell>
          <cell r="X206" t="str">
            <v>Nilphamari</v>
          </cell>
          <cell r="Y206">
            <v>5310</v>
          </cell>
          <cell r="Z206" t="str">
            <v>Nilphamari</v>
          </cell>
          <cell r="AA206" t="str">
            <v>Nilphamari</v>
          </cell>
          <cell r="AC206" t="str">
            <v>01712210089</v>
          </cell>
          <cell r="AD206" t="str">
            <v>Md. Masum Reza Basunia</v>
          </cell>
          <cell r="AE206" t="str">
            <v>Vill: Nagurdarwani, P/O: Darwani Textail Mills, Nilphamari -5310.</v>
          </cell>
          <cell r="AF206" t="str">
            <v>01724052842</v>
          </cell>
          <cell r="AG206">
            <v>0</v>
          </cell>
          <cell r="AH206">
            <v>0</v>
          </cell>
          <cell r="AI206">
            <v>0</v>
          </cell>
          <cell r="AJ206" t="str">
            <v>MUSLIM</v>
          </cell>
        </row>
        <row r="207">
          <cell r="A207" t="str">
            <v>CO103</v>
          </cell>
          <cell r="B207" t="str">
            <v xml:space="preserve">Mohammed </v>
          </cell>
          <cell r="C207" t="str">
            <v>Zahir Uddin</v>
          </cell>
          <cell r="D207" t="str">
            <v>Wash Team Leader</v>
          </cell>
          <cell r="E207" t="str">
            <v>WaSH</v>
          </cell>
          <cell r="F207" t="str">
            <v>Ukhiya - EMOP</v>
          </cell>
          <cell r="G207">
            <v>40440</v>
          </cell>
          <cell r="H207">
            <v>41274</v>
          </cell>
          <cell r="I207">
            <v>2.117808219178082</v>
          </cell>
          <cell r="K207" t="str">
            <v>MSS</v>
          </cell>
          <cell r="L207" t="str">
            <v>NO</v>
          </cell>
          <cell r="N207" t="str">
            <v>male</v>
          </cell>
          <cell r="O207" t="str">
            <v xml:space="preserve">Mohsen Ali </v>
          </cell>
          <cell r="P207" t="str">
            <v>Rokeya Begum</v>
          </cell>
          <cell r="Q207" t="str">
            <v>Married</v>
          </cell>
          <cell r="S207">
            <v>1</v>
          </cell>
          <cell r="T207">
            <v>28533</v>
          </cell>
          <cell r="U207" t="str">
            <v>Moheshkhali</v>
          </cell>
          <cell r="V207">
            <v>34.684931506849317</v>
          </cell>
          <cell r="W207" t="str">
            <v xml:space="preserve">Vill &amp; P.O : Boro Moheshkhali, Moheshkhali, Cox's Bazar - 4710. </v>
          </cell>
          <cell r="X207" t="str">
            <v>Moheshkhali</v>
          </cell>
          <cell r="Y207">
            <v>4710</v>
          </cell>
          <cell r="Z207" t="str">
            <v>Moheshkhali</v>
          </cell>
          <cell r="AA207" t="str">
            <v xml:space="preserve">Cox's Bazar </v>
          </cell>
          <cell r="AC207" t="str">
            <v>01819640407</v>
          </cell>
          <cell r="AD207" t="str">
            <v>Md. Tahidul Islam</v>
          </cell>
          <cell r="AE207" t="str">
            <v>ACF Office, Teknaf, Cox'sbazar</v>
          </cell>
          <cell r="AF207" t="str">
            <v>01920558205</v>
          </cell>
          <cell r="AG207">
            <v>0</v>
          </cell>
          <cell r="AH207">
            <v>0</v>
          </cell>
          <cell r="AI207">
            <v>0</v>
          </cell>
          <cell r="AJ207" t="str">
            <v>MUSLIM</v>
          </cell>
        </row>
        <row r="208">
          <cell r="A208" t="str">
            <v>CO106</v>
          </cell>
          <cell r="B208" t="str">
            <v>Bimal Kanti</v>
          </cell>
          <cell r="C208" t="str">
            <v>Dey</v>
          </cell>
          <cell r="D208" t="str">
            <v>Team Leader Sanitation</v>
          </cell>
          <cell r="E208" t="str">
            <v>WaSH</v>
          </cell>
          <cell r="F208" t="str">
            <v xml:space="preserve">Ukhiya - Kutupalong </v>
          </cell>
          <cell r="G208">
            <v>40179</v>
          </cell>
          <cell r="H208">
            <v>41274</v>
          </cell>
          <cell r="I208">
            <v>2.8328767123287673</v>
          </cell>
          <cell r="K208" t="str">
            <v>MA ARTS</v>
          </cell>
          <cell r="L208" t="str">
            <v>YES</v>
          </cell>
          <cell r="N208" t="str">
            <v>male</v>
          </cell>
          <cell r="O208" t="str">
            <v>Late Harish Chandra Dey</v>
          </cell>
          <cell r="P208" t="str">
            <v>Late Purnima Rani Dey</v>
          </cell>
          <cell r="Q208" t="str">
            <v>Married</v>
          </cell>
          <cell r="S208">
            <v>0</v>
          </cell>
          <cell r="T208">
            <v>26299</v>
          </cell>
          <cell r="U208" t="str">
            <v>Cox'sbazar</v>
          </cell>
          <cell r="V208">
            <v>40.805479452054797</v>
          </cell>
          <cell r="W208" t="str">
            <v>Somati Pharmacy, Hospital Road, Cox'xbazar</v>
          </cell>
          <cell r="X208" t="str">
            <v>Cox'sbazar</v>
          </cell>
          <cell r="Y208">
            <v>4700</v>
          </cell>
          <cell r="Z208" t="str">
            <v xml:space="preserve">Cox's Bazar </v>
          </cell>
          <cell r="AA208" t="str">
            <v xml:space="preserve">Cox's Bazar </v>
          </cell>
          <cell r="AC208" t="str">
            <v>01813278947</v>
          </cell>
          <cell r="AG208">
            <v>0</v>
          </cell>
          <cell r="AH208">
            <v>0</v>
          </cell>
          <cell r="AI208">
            <v>0</v>
          </cell>
          <cell r="AJ208" t="str">
            <v>HINDU</v>
          </cell>
        </row>
        <row r="209">
          <cell r="A209" t="str">
            <v>CO107</v>
          </cell>
          <cell r="B209" t="str">
            <v>Hossain Rahman</v>
          </cell>
          <cell r="C209" t="str">
            <v>Raiyan</v>
          </cell>
          <cell r="D209" t="str">
            <v>CMAM Team Leader (Monitor)</v>
          </cell>
          <cell r="E209" t="str">
            <v>Nutrition</v>
          </cell>
          <cell r="F209" t="str">
            <v>Ukhiya</v>
          </cell>
          <cell r="G209">
            <v>40930</v>
          </cell>
          <cell r="H209">
            <v>41274</v>
          </cell>
          <cell r="I209">
            <v>0.77534246575342469</v>
          </cell>
          <cell r="K209" t="str">
            <v>HSC</v>
          </cell>
          <cell r="L209" t="str">
            <v>YES</v>
          </cell>
          <cell r="N209" t="str">
            <v>male</v>
          </cell>
          <cell r="O209" t="str">
            <v>Mobarek Hossain</v>
          </cell>
          <cell r="P209" t="str">
            <v>Ayesha Hossain</v>
          </cell>
          <cell r="Q209" t="str">
            <v>Single</v>
          </cell>
          <cell r="R209" t="str">
            <v>/</v>
          </cell>
          <cell r="S209">
            <v>0</v>
          </cell>
          <cell r="T209">
            <v>31674</v>
          </cell>
          <cell r="U209" t="str">
            <v>Cox's Bazar</v>
          </cell>
          <cell r="V209">
            <v>26.079452054794519</v>
          </cell>
          <cell r="W209" t="str">
            <v>North terabaniar chara, 3rd route, P.O: Cox's Bazar, P.S &amp; Dist: Cox's Bazar.</v>
          </cell>
          <cell r="X209" t="str">
            <v>North terabaniar chara</v>
          </cell>
          <cell r="Y209">
            <v>4700</v>
          </cell>
          <cell r="Z209" t="str">
            <v>Cox's Bazar</v>
          </cell>
          <cell r="AA209" t="str">
            <v>Cox's Bazar</v>
          </cell>
          <cell r="AC209" t="str">
            <v>01722473465</v>
          </cell>
          <cell r="AD209" t="str">
            <v>Md. Omar Faruk</v>
          </cell>
          <cell r="AE209" t="str">
            <v xml:space="preserve">C/O- Md. Amin, Boidder Ghona, Cox's Bazar  </v>
          </cell>
          <cell r="AF209" t="str">
            <v>01818837009</v>
          </cell>
          <cell r="AG209" t="str">
            <v>Sharmin Shawkat Chowdhory</v>
          </cell>
          <cell r="AH209" t="str">
            <v>C/O- Delwar Alam, Bodor Mokam, Cox's Bazar</v>
          </cell>
          <cell r="AI209" t="str">
            <v>01717370406</v>
          </cell>
          <cell r="AJ209" t="str">
            <v>MUSLIM</v>
          </cell>
        </row>
        <row r="210">
          <cell r="A210" t="str">
            <v>CO108</v>
          </cell>
          <cell r="B210" t="str">
            <v>Jannatul</v>
          </cell>
          <cell r="C210" t="str">
            <v>Ferdous</v>
          </cell>
          <cell r="D210" t="str">
            <v>Nurse</v>
          </cell>
          <cell r="E210" t="str">
            <v>Nutrition</v>
          </cell>
          <cell r="F210" t="str">
            <v>Teknaf - Nayapara</v>
          </cell>
          <cell r="G210">
            <v>40210</v>
          </cell>
          <cell r="H210">
            <v>41274</v>
          </cell>
          <cell r="I210">
            <v>2.7479452054794522</v>
          </cell>
          <cell r="K210" t="str">
            <v>DIP. NURSING</v>
          </cell>
          <cell r="L210" t="str">
            <v>YES</v>
          </cell>
          <cell r="N210" t="str">
            <v>female</v>
          </cell>
          <cell r="O210" t="str">
            <v>Md. Abdul Karim</v>
          </cell>
          <cell r="P210" t="str">
            <v>Mrs. Salaha Begum</v>
          </cell>
          <cell r="Q210" t="str">
            <v>Single</v>
          </cell>
          <cell r="R210" t="str">
            <v>/</v>
          </cell>
          <cell r="S210">
            <v>0</v>
          </cell>
          <cell r="T210">
            <v>32314</v>
          </cell>
          <cell r="U210" t="str">
            <v>Lama Mukh</v>
          </cell>
          <cell r="V210">
            <v>24.326027397260273</v>
          </cell>
          <cell r="W210" t="str">
            <v>Vill-Lama Mukh, PO-Lama, Bandarban</v>
          </cell>
          <cell r="X210" t="str">
            <v>Lama Mukh</v>
          </cell>
          <cell r="Y210">
            <v>4640</v>
          </cell>
          <cell r="Z210" t="str">
            <v>Bandarban</v>
          </cell>
          <cell r="AA210" t="str">
            <v>Bandarban</v>
          </cell>
          <cell r="AC210" t="str">
            <v>01812585259</v>
          </cell>
          <cell r="AD210" t="str">
            <v>Md. Idris Ali</v>
          </cell>
          <cell r="AE210" t="str">
            <v>Vill-Lama Mukh, PO-Lama, Bandarban</v>
          </cell>
          <cell r="AF210" t="str">
            <v>01553644370</v>
          </cell>
          <cell r="AG210">
            <v>0</v>
          </cell>
          <cell r="AH210">
            <v>0</v>
          </cell>
          <cell r="AI210">
            <v>0</v>
          </cell>
          <cell r="AJ210" t="str">
            <v>MUSLIM</v>
          </cell>
        </row>
        <row r="211">
          <cell r="A211" t="str">
            <v>CO109</v>
          </cell>
          <cell r="B211" t="str">
            <v>Kusum</v>
          </cell>
          <cell r="C211" t="str">
            <v>Akter</v>
          </cell>
          <cell r="D211" t="str">
            <v>Nurse</v>
          </cell>
          <cell r="E211" t="str">
            <v>Nutrition</v>
          </cell>
          <cell r="F211" t="str">
            <v xml:space="preserve">Ukhiya - Kutupalong </v>
          </cell>
          <cell r="G211">
            <v>40210</v>
          </cell>
          <cell r="H211">
            <v>41274</v>
          </cell>
          <cell r="I211">
            <v>2.7479452054794522</v>
          </cell>
          <cell r="K211" t="str">
            <v>DIP. NURSING</v>
          </cell>
          <cell r="L211" t="str">
            <v>YES</v>
          </cell>
          <cell r="N211" t="str">
            <v>female</v>
          </cell>
          <cell r="O211" t="str">
            <v>Asraf Ali Talukder</v>
          </cell>
          <cell r="P211" t="str">
            <v>Monwara Begum</v>
          </cell>
          <cell r="Q211" t="str">
            <v>Married</v>
          </cell>
          <cell r="S211">
            <v>0</v>
          </cell>
          <cell r="T211">
            <v>32576</v>
          </cell>
          <cell r="U211" t="str">
            <v>Chittagong</v>
          </cell>
          <cell r="V211">
            <v>23.608219178082191</v>
          </cell>
          <cell r="W211" t="str">
            <v>Vill-High Topi, PO-Ramu, PS-Ramu, Dist: Cox's Bazar</v>
          </cell>
          <cell r="X211" t="str">
            <v>Cox's Bazar</v>
          </cell>
          <cell r="Y211">
            <v>4730</v>
          </cell>
          <cell r="Z211" t="str">
            <v>Cox's Bazar</v>
          </cell>
          <cell r="AA211" t="str">
            <v>Cox's Bazar</v>
          </cell>
          <cell r="AC211" t="str">
            <v>01190551656</v>
          </cell>
          <cell r="AD211" t="str">
            <v>Nurul Amin Nannu</v>
          </cell>
          <cell r="AE211" t="str">
            <v>Vill-High Topi, PO-Ramu, PS-Ramu, Dist: Cox's Bazar</v>
          </cell>
          <cell r="AF211" t="str">
            <v>01814730346</v>
          </cell>
          <cell r="AH211">
            <v>0</v>
          </cell>
          <cell r="AI211">
            <v>0</v>
          </cell>
          <cell r="AJ211" t="str">
            <v>MUSLIM</v>
          </cell>
        </row>
        <row r="212">
          <cell r="A212" t="str">
            <v>CO110</v>
          </cell>
          <cell r="B212" t="str">
            <v>Kismat</v>
          </cell>
          <cell r="C212" t="str">
            <v xml:space="preserve">Ara </v>
          </cell>
          <cell r="D212" t="str">
            <v>Health Educator</v>
          </cell>
          <cell r="E212" t="str">
            <v>Nutrition</v>
          </cell>
          <cell r="F212" t="str">
            <v xml:space="preserve">Ukhiya - Kutupalong </v>
          </cell>
          <cell r="G212">
            <v>40210</v>
          </cell>
          <cell r="H212">
            <v>41274</v>
          </cell>
          <cell r="I212">
            <v>2.7479452054794522</v>
          </cell>
          <cell r="K212" t="str">
            <v>BA ARTS</v>
          </cell>
          <cell r="L212" t="str">
            <v>NO</v>
          </cell>
          <cell r="N212" t="str">
            <v>female</v>
          </cell>
          <cell r="O212" t="str">
            <v>Late- Abdul Mazed</v>
          </cell>
          <cell r="P212" t="str">
            <v>Begum Bahar</v>
          </cell>
          <cell r="Q212" t="str">
            <v>Married</v>
          </cell>
          <cell r="S212">
            <v>3</v>
          </cell>
          <cell r="T212">
            <v>27211</v>
          </cell>
          <cell r="U212" t="str">
            <v>Cox's Bazar</v>
          </cell>
          <cell r="V212">
            <v>38.30684931506849</v>
          </cell>
          <cell r="W212" t="str">
            <v>Vill-Dhoa Palung, PO-Rabita, Cox's Bazar</v>
          </cell>
          <cell r="X212" t="str">
            <v>Cox's Bazar</v>
          </cell>
          <cell r="Y212">
            <v>4700</v>
          </cell>
          <cell r="Z212" t="str">
            <v>Cox's Bazar</v>
          </cell>
          <cell r="AA212" t="str">
            <v>Cox's Bazar</v>
          </cell>
          <cell r="AC212" t="str">
            <v>01812434413</v>
          </cell>
          <cell r="AD212" t="str">
            <v>Nurul Amin</v>
          </cell>
          <cell r="AE212" t="str">
            <v>Vill-Dhoa Palung, PO-Rabita, Cox's Bazar</v>
          </cell>
          <cell r="AF212" t="str">
            <v>01819785303</v>
          </cell>
          <cell r="AG212">
            <v>0</v>
          </cell>
          <cell r="AH212">
            <v>0</v>
          </cell>
          <cell r="AI212">
            <v>0</v>
          </cell>
          <cell r="AJ212" t="str">
            <v>MUSLIM</v>
          </cell>
        </row>
        <row r="213">
          <cell r="A213" t="str">
            <v>CO116</v>
          </cell>
          <cell r="B213" t="str">
            <v>Ratna.</v>
          </cell>
          <cell r="C213" t="str">
            <v>Rani</v>
          </cell>
          <cell r="D213" t="str">
            <v>Nurse</v>
          </cell>
          <cell r="E213" t="str">
            <v>Nutrition</v>
          </cell>
          <cell r="F213" t="str">
            <v>Teknaf - Nayapara</v>
          </cell>
          <cell r="G213">
            <v>40212</v>
          </cell>
          <cell r="H213">
            <v>41274</v>
          </cell>
          <cell r="I213">
            <v>2.7424657534246575</v>
          </cell>
          <cell r="K213" t="str">
            <v>DIP. NURSING</v>
          </cell>
          <cell r="L213" t="str">
            <v>YES</v>
          </cell>
          <cell r="N213" t="str">
            <v>female</v>
          </cell>
          <cell r="O213" t="str">
            <v>Late Upendra Lal Dev</v>
          </cell>
          <cell r="P213" t="str">
            <v>Hamolatha Dev</v>
          </cell>
          <cell r="Q213" t="str">
            <v>Married</v>
          </cell>
          <cell r="S213">
            <v>0</v>
          </cell>
          <cell r="T213">
            <v>31336</v>
          </cell>
          <cell r="U213" t="str">
            <v>Napura</v>
          </cell>
          <cell r="V213">
            <v>27.005479452054793</v>
          </cell>
          <cell r="W213" t="str">
            <v>Vill: Napura, PO-Napura, PS-Banskhali, Chittagong</v>
          </cell>
          <cell r="X213" t="str">
            <v>Napura</v>
          </cell>
          <cell r="Z213" t="str">
            <v>Banaskhali</v>
          </cell>
          <cell r="AA213" t="str">
            <v>Chittagong</v>
          </cell>
          <cell r="AC213" t="str">
            <v>01815376828</v>
          </cell>
          <cell r="AD213" t="str">
            <v>Krisna Das</v>
          </cell>
          <cell r="AE213" t="str">
            <v>Chittagong Medical College</v>
          </cell>
          <cell r="AF213" t="str">
            <v>01819904313</v>
          </cell>
          <cell r="AG213">
            <v>0</v>
          </cell>
          <cell r="AH213">
            <v>0</v>
          </cell>
          <cell r="AI213">
            <v>0</v>
          </cell>
          <cell r="AJ213" t="str">
            <v>HINDU</v>
          </cell>
        </row>
        <row r="214">
          <cell r="A214" t="str">
            <v>CO117</v>
          </cell>
          <cell r="B214" t="str">
            <v>Manik</v>
          </cell>
          <cell r="C214" t="str">
            <v>Zia Uddin</v>
          </cell>
          <cell r="D214" t="str">
            <v>Watchman</v>
          </cell>
          <cell r="E214" t="str">
            <v>Logistics</v>
          </cell>
          <cell r="F214" t="str">
            <v>Ukhiya office</v>
          </cell>
          <cell r="G214">
            <v>40227</v>
          </cell>
          <cell r="H214">
            <v>41274</v>
          </cell>
          <cell r="I214">
            <v>2.7013698630136984</v>
          </cell>
          <cell r="K214" t="str">
            <v>CLASS 8</v>
          </cell>
          <cell r="L214" t="str">
            <v>NO</v>
          </cell>
          <cell r="N214" t="str">
            <v>male</v>
          </cell>
          <cell r="O214" t="str">
            <v>Amir Sultan</v>
          </cell>
          <cell r="P214" t="str">
            <v>Rasheda Begum</v>
          </cell>
          <cell r="Q214" t="str">
            <v>Single</v>
          </cell>
          <cell r="R214" t="str">
            <v>/</v>
          </cell>
          <cell r="S214">
            <v>0</v>
          </cell>
          <cell r="T214">
            <v>32942</v>
          </cell>
          <cell r="U214" t="str">
            <v>Malvita Para</v>
          </cell>
          <cell r="V214">
            <v>22.605479452054794</v>
          </cell>
          <cell r="W214" t="str">
            <v>Vill-Malvita Para, PO-Ukhia, PS-Ukhia, Cox'sBazar</v>
          </cell>
          <cell r="X214" t="str">
            <v>Malvita Para</v>
          </cell>
          <cell r="Y214">
            <v>4750</v>
          </cell>
          <cell r="Z214" t="str">
            <v>Ukhiya</v>
          </cell>
          <cell r="AA214" t="str">
            <v xml:space="preserve">Cox's Bazar </v>
          </cell>
          <cell r="AC214" t="str">
            <v>01815818086</v>
          </cell>
          <cell r="AD214" t="str">
            <v>Amir Sultan</v>
          </cell>
          <cell r="AE214" t="str">
            <v>Vill-Malvita Para, PO-Ukhia, PS-Ukhia, Cox'sBazar</v>
          </cell>
          <cell r="AF214" t="str">
            <v>01815818086</v>
          </cell>
          <cell r="AG214">
            <v>0</v>
          </cell>
          <cell r="AH214">
            <v>0</v>
          </cell>
          <cell r="AI214">
            <v>0</v>
          </cell>
          <cell r="AJ214" t="str">
            <v>MUSLIM</v>
          </cell>
        </row>
        <row r="215">
          <cell r="A215" t="str">
            <v>CO118</v>
          </cell>
          <cell r="B215" t="str">
            <v>Munna</v>
          </cell>
          <cell r="C215" t="str">
            <v>Omar Faruq</v>
          </cell>
          <cell r="D215" t="str">
            <v>Watchman</v>
          </cell>
          <cell r="E215" t="str">
            <v>Logistics</v>
          </cell>
          <cell r="F215" t="str">
            <v>Ukhiya</v>
          </cell>
          <cell r="G215">
            <v>40227</v>
          </cell>
          <cell r="H215">
            <v>41274</v>
          </cell>
          <cell r="I215">
            <v>2.7013698630136984</v>
          </cell>
          <cell r="K215" t="str">
            <v>Class 8</v>
          </cell>
          <cell r="L215" t="str">
            <v>NO</v>
          </cell>
          <cell r="N215" t="str">
            <v>male</v>
          </cell>
          <cell r="O215" t="str">
            <v>Azizul Haque</v>
          </cell>
          <cell r="P215" t="str">
            <v>Almas Begum</v>
          </cell>
          <cell r="Q215" t="str">
            <v>Single</v>
          </cell>
          <cell r="R215" t="str">
            <v>/</v>
          </cell>
          <cell r="S215">
            <v>0</v>
          </cell>
          <cell r="T215">
            <v>32844</v>
          </cell>
          <cell r="U215" t="str">
            <v>Rajapalong</v>
          </cell>
          <cell r="V215">
            <v>22.873972602739727</v>
          </cell>
          <cell r="W215" t="str">
            <v>Vill-Rajapalong, PO-Ukhia, PS-Ukhia, Cox'sBazar</v>
          </cell>
          <cell r="X215" t="str">
            <v>Rajapalong</v>
          </cell>
          <cell r="Y215">
            <v>4750</v>
          </cell>
          <cell r="Z215" t="str">
            <v>Ukhiya</v>
          </cell>
          <cell r="AA215" t="str">
            <v xml:space="preserve">Cox's Bazar </v>
          </cell>
          <cell r="AC215">
            <v>1819520450</v>
          </cell>
          <cell r="AD215" t="str">
            <v>Almas Begum</v>
          </cell>
          <cell r="AE215" t="str">
            <v>Vill-Rajapalong, PO-Ukhia, PS-Ukhia, Cox'sBazar</v>
          </cell>
          <cell r="AF215" t="str">
            <v>01819520450</v>
          </cell>
          <cell r="AG215">
            <v>0</v>
          </cell>
          <cell r="AH215">
            <v>0</v>
          </cell>
          <cell r="AI215">
            <v>0</v>
          </cell>
          <cell r="AJ215" t="str">
            <v>MUSLIM</v>
          </cell>
        </row>
        <row r="216">
          <cell r="A216" t="str">
            <v>CO119</v>
          </cell>
          <cell r="B216" t="str">
            <v>Joynal</v>
          </cell>
          <cell r="C216" t="str">
            <v>Abedin</v>
          </cell>
          <cell r="D216" t="str">
            <v>Watchman</v>
          </cell>
          <cell r="E216" t="str">
            <v>Logistics</v>
          </cell>
          <cell r="F216" t="str">
            <v>Ukhiya office</v>
          </cell>
          <cell r="G216">
            <v>40227</v>
          </cell>
          <cell r="H216">
            <v>41274</v>
          </cell>
          <cell r="I216">
            <v>2.7013698630136984</v>
          </cell>
          <cell r="K216" t="str">
            <v>CLASS 8</v>
          </cell>
          <cell r="L216" t="str">
            <v>NO</v>
          </cell>
          <cell r="N216" t="str">
            <v>male</v>
          </cell>
          <cell r="O216" t="str">
            <v>Mohammad Hossain</v>
          </cell>
          <cell r="P216" t="str">
            <v>Rehena Begum</v>
          </cell>
          <cell r="Q216" t="str">
            <v>Single</v>
          </cell>
          <cell r="R216" t="str">
            <v>/</v>
          </cell>
          <cell r="S216">
            <v>0</v>
          </cell>
          <cell r="T216">
            <v>32147</v>
          </cell>
          <cell r="U216" t="str">
            <v>Tajnimarkhola</v>
          </cell>
          <cell r="V216">
            <v>24.783561643835615</v>
          </cell>
          <cell r="W216" t="str">
            <v>Vill-Tajnimarkhola, PO-Ukhia, PS-Ukhia, Cox'sBazar</v>
          </cell>
          <cell r="X216" t="str">
            <v>Tajnimarkhola</v>
          </cell>
          <cell r="Y216">
            <v>4750</v>
          </cell>
          <cell r="Z216" t="str">
            <v>Ukhiya</v>
          </cell>
          <cell r="AA216" t="str">
            <v xml:space="preserve">Cox's Bazar </v>
          </cell>
          <cell r="AC216" t="str">
            <v>01820034385</v>
          </cell>
          <cell r="AD216" t="str">
            <v>Mohammad Hossain</v>
          </cell>
          <cell r="AE216" t="str">
            <v>Vill-Tajnimarkhola, PO-Ukhia, PS-Ukhia, Cox'sBazar</v>
          </cell>
          <cell r="AF216" t="str">
            <v>01820034385</v>
          </cell>
          <cell r="AG216">
            <v>0</v>
          </cell>
          <cell r="AH216">
            <v>0</v>
          </cell>
          <cell r="AI216">
            <v>0</v>
          </cell>
          <cell r="AJ216" t="str">
            <v>MUSLIM</v>
          </cell>
        </row>
        <row r="217">
          <cell r="A217" t="str">
            <v>CO122</v>
          </cell>
          <cell r="B217" t="str">
            <v>Nepal</v>
          </cell>
          <cell r="C217" t="str">
            <v>Karmaker</v>
          </cell>
          <cell r="D217" t="str">
            <v>Watchman</v>
          </cell>
          <cell r="E217" t="str">
            <v>Logistics</v>
          </cell>
          <cell r="F217" t="str">
            <v>Ukhiya</v>
          </cell>
          <cell r="G217">
            <v>40227</v>
          </cell>
          <cell r="H217">
            <v>41274</v>
          </cell>
          <cell r="I217">
            <v>2.7013698630136984</v>
          </cell>
          <cell r="K217" t="str">
            <v>CLASS 8</v>
          </cell>
          <cell r="L217" t="str">
            <v>NO</v>
          </cell>
          <cell r="N217" t="str">
            <v>male</v>
          </cell>
          <cell r="O217" t="str">
            <v>Kali Karmaker</v>
          </cell>
          <cell r="P217" t="str">
            <v>Rupkina karmaker</v>
          </cell>
          <cell r="Q217" t="str">
            <v>Married</v>
          </cell>
          <cell r="S217">
            <v>2</v>
          </cell>
          <cell r="T217">
            <v>26634</v>
          </cell>
          <cell r="U217" t="str">
            <v>Belukhal</v>
          </cell>
          <cell r="V217">
            <v>39.887671232876713</v>
          </cell>
          <cell r="W217" t="str">
            <v>Vill-Belukhal, PO-Ukhia, PS-Ukhia, Cox'sBazar</v>
          </cell>
          <cell r="X217" t="str">
            <v>Belukhal</v>
          </cell>
          <cell r="Y217">
            <v>4750</v>
          </cell>
          <cell r="Z217" t="str">
            <v>Ukhiya</v>
          </cell>
          <cell r="AA217" t="str">
            <v xml:space="preserve">Cox's Bazar </v>
          </cell>
          <cell r="AC217" t="str">
            <v>01814839695</v>
          </cell>
          <cell r="AD217" t="str">
            <v>Kali Karmaker</v>
          </cell>
          <cell r="AE217" t="str">
            <v>Vill-Belukhal, PO-Ukhia, PS-Ukhia, Cox'sBazar</v>
          </cell>
          <cell r="AF217" t="str">
            <v>01814839695</v>
          </cell>
          <cell r="AG217">
            <v>0</v>
          </cell>
          <cell r="AH217">
            <v>0</v>
          </cell>
          <cell r="AI217">
            <v>0</v>
          </cell>
          <cell r="AJ217" t="str">
            <v>HINDU</v>
          </cell>
        </row>
        <row r="218">
          <cell r="A218" t="str">
            <v>CO123</v>
          </cell>
          <cell r="B218" t="str">
            <v>Md.</v>
          </cell>
          <cell r="C218" t="str">
            <v>Halal</v>
          </cell>
          <cell r="D218" t="str">
            <v>Watchman</v>
          </cell>
          <cell r="E218" t="str">
            <v>Logistics</v>
          </cell>
          <cell r="F218" t="str">
            <v>Ukhiya office</v>
          </cell>
          <cell r="G218">
            <v>40227</v>
          </cell>
          <cell r="H218">
            <v>41274</v>
          </cell>
          <cell r="I218">
            <v>2.7013698630136984</v>
          </cell>
          <cell r="K218" t="str">
            <v>CLASS 8</v>
          </cell>
          <cell r="L218" t="str">
            <v>NO</v>
          </cell>
          <cell r="N218" t="str">
            <v>male</v>
          </cell>
          <cell r="O218" t="str">
            <v>Seragol Kabir</v>
          </cell>
          <cell r="P218" t="str">
            <v>Arapa Begum</v>
          </cell>
          <cell r="Q218" t="str">
            <v>Single</v>
          </cell>
          <cell r="R218" t="str">
            <v>/</v>
          </cell>
          <cell r="S218">
            <v>0</v>
          </cell>
          <cell r="T218">
            <v>32862</v>
          </cell>
          <cell r="U218" t="str">
            <v>Rajapalong</v>
          </cell>
          <cell r="V218">
            <v>22.824657534246576</v>
          </cell>
          <cell r="W218" t="str">
            <v>Vill-Rajapalong, PO-Ukhia, PS-Ukhia, Cox'sBazar</v>
          </cell>
          <cell r="X218" t="str">
            <v>Rajapalong</v>
          </cell>
          <cell r="Y218">
            <v>4750</v>
          </cell>
          <cell r="Z218" t="str">
            <v>Ukhiya</v>
          </cell>
          <cell r="AA218" t="str">
            <v xml:space="preserve">Cox's Bazar </v>
          </cell>
          <cell r="AC218" t="str">
            <v>01812735631</v>
          </cell>
          <cell r="AD218" t="str">
            <v>Seragol Kabir</v>
          </cell>
          <cell r="AE218" t="str">
            <v>Vill-Rajapalong, PO-Ukhia, PS-Ukhia, Cox'sBazar</v>
          </cell>
          <cell r="AF218" t="str">
            <v>01812735631</v>
          </cell>
          <cell r="AG218">
            <v>0</v>
          </cell>
          <cell r="AH218">
            <v>0</v>
          </cell>
          <cell r="AI218">
            <v>0</v>
          </cell>
          <cell r="AJ218" t="str">
            <v>MUSLIM</v>
          </cell>
        </row>
        <row r="219">
          <cell r="A219" t="str">
            <v>CO126</v>
          </cell>
          <cell r="B219" t="str">
            <v>Masuda</v>
          </cell>
          <cell r="C219" t="str">
            <v>Akter</v>
          </cell>
          <cell r="D219" t="str">
            <v>Nurse</v>
          </cell>
          <cell r="E219" t="str">
            <v>Nutrition</v>
          </cell>
          <cell r="F219" t="str">
            <v>Ukhiya - EMOP</v>
          </cell>
          <cell r="G219">
            <v>40238</v>
          </cell>
          <cell r="H219">
            <v>41274</v>
          </cell>
          <cell r="I219">
            <v>2.6712328767123288</v>
          </cell>
          <cell r="K219" t="str">
            <v>DMA</v>
          </cell>
          <cell r="L219" t="str">
            <v>YES</v>
          </cell>
          <cell r="N219" t="str">
            <v>female</v>
          </cell>
          <cell r="O219" t="str">
            <v>Harun Rashid</v>
          </cell>
          <cell r="P219" t="str">
            <v>Romoja Khatun</v>
          </cell>
          <cell r="Q219" t="str">
            <v>Married</v>
          </cell>
          <cell r="S219">
            <v>0</v>
          </cell>
          <cell r="T219">
            <v>31959</v>
          </cell>
          <cell r="U219" t="str">
            <v>Chittagong</v>
          </cell>
          <cell r="V219">
            <v>25.298630136986301</v>
          </cell>
          <cell r="W219" t="str">
            <v>Vill-Borokall, Numurapara, Nhila, Teknaf</v>
          </cell>
          <cell r="X219" t="str">
            <v>Teknaf</v>
          </cell>
          <cell r="Y219">
            <v>4760</v>
          </cell>
          <cell r="Z219" t="str">
            <v>Teknaf</v>
          </cell>
          <cell r="AA219" t="str">
            <v xml:space="preserve">Cox's Bazar </v>
          </cell>
          <cell r="AC219" t="str">
            <v>01816415180</v>
          </cell>
          <cell r="AD219" t="str">
            <v>Harun Rashid</v>
          </cell>
          <cell r="AE219" t="str">
            <v>Vill-Borokall, Numurapara, Nhila, Teknaf, Cox'sbazar</v>
          </cell>
          <cell r="AF219" t="str">
            <v>01816415180</v>
          </cell>
          <cell r="AG219">
            <v>0</v>
          </cell>
          <cell r="AH219">
            <v>0</v>
          </cell>
          <cell r="AI219">
            <v>0</v>
          </cell>
          <cell r="AJ219" t="str">
            <v>MUSLIM</v>
          </cell>
        </row>
        <row r="220">
          <cell r="A220" t="str">
            <v>CO133</v>
          </cell>
          <cell r="B220" t="str">
            <v>Mohammed Rafiqul</v>
          </cell>
          <cell r="C220" t="str">
            <v>Islam</v>
          </cell>
          <cell r="D220" t="str">
            <v>Psycho Social Worker</v>
          </cell>
          <cell r="E220" t="str">
            <v>Mental Health</v>
          </cell>
          <cell r="F220" t="str">
            <v xml:space="preserve">Ukhiya - Kutupalong </v>
          </cell>
          <cell r="G220">
            <v>40840</v>
          </cell>
          <cell r="H220">
            <v>41274</v>
          </cell>
          <cell r="I220">
            <v>1.021917808219178</v>
          </cell>
          <cell r="K220" t="str">
            <v>BA ARTS</v>
          </cell>
          <cell r="L220" t="str">
            <v>NO</v>
          </cell>
          <cell r="N220" t="str">
            <v>male</v>
          </cell>
          <cell r="O220" t="str">
            <v>Fayez Ahmed</v>
          </cell>
          <cell r="P220" t="str">
            <v>Ambia Khatun</v>
          </cell>
          <cell r="Q220" t="str">
            <v>Married</v>
          </cell>
          <cell r="S220">
            <v>1</v>
          </cell>
          <cell r="T220">
            <v>30352</v>
          </cell>
          <cell r="U220" t="str">
            <v>Chittagong</v>
          </cell>
          <cell r="V220">
            <v>29.701369863013699</v>
          </cell>
          <cell r="W220" t="str">
            <v>Nhila, Teknaf, Cox'sbazar</v>
          </cell>
          <cell r="X220" t="str">
            <v>Teknaf</v>
          </cell>
          <cell r="Y220">
            <v>4760</v>
          </cell>
          <cell r="Z220" t="str">
            <v>Teknaf</v>
          </cell>
          <cell r="AA220" t="str">
            <v xml:space="preserve">Cox's Bazar </v>
          </cell>
          <cell r="AC220" t="str">
            <v>01823965297</v>
          </cell>
          <cell r="AD220" t="str">
            <v>Mahmuda Begum</v>
          </cell>
          <cell r="AE220" t="str">
            <v>Nhila, Teknaf, Cox'sbazar</v>
          </cell>
          <cell r="AF220" t="str">
            <v>01822344660</v>
          </cell>
          <cell r="AG220">
            <v>0</v>
          </cell>
          <cell r="AH220">
            <v>0</v>
          </cell>
          <cell r="AI220">
            <v>0</v>
          </cell>
          <cell r="AJ220" t="str">
            <v>MUSLIM</v>
          </cell>
        </row>
        <row r="221">
          <cell r="A221" t="str">
            <v>CO138</v>
          </cell>
          <cell r="B221" t="str">
            <v xml:space="preserve">Purno Prova </v>
          </cell>
          <cell r="C221" t="str">
            <v>Thanchanggya</v>
          </cell>
          <cell r="D221" t="str">
            <v>Psycho Social Worker</v>
          </cell>
          <cell r="E221" t="str">
            <v>Mental Health</v>
          </cell>
          <cell r="F221" t="str">
            <v>Ukhiya - EMOP</v>
          </cell>
          <cell r="G221">
            <v>40636</v>
          </cell>
          <cell r="H221">
            <v>41274</v>
          </cell>
          <cell r="I221">
            <v>1.5808219178082192</v>
          </cell>
          <cell r="K221" t="str">
            <v>BA ARTS</v>
          </cell>
          <cell r="L221" t="str">
            <v>NO</v>
          </cell>
          <cell r="N221" t="str">
            <v>female</v>
          </cell>
          <cell r="O221" t="str">
            <v>Late Tiktamoni</v>
          </cell>
          <cell r="P221" t="str">
            <v>Bissunalo Thanchanggya</v>
          </cell>
          <cell r="Q221" t="str">
            <v>Married</v>
          </cell>
          <cell r="S221">
            <v>3</v>
          </cell>
          <cell r="T221">
            <v>28629</v>
          </cell>
          <cell r="U221" t="str">
            <v>Naikhyongchori</v>
          </cell>
          <cell r="V221">
            <v>34.421917808219177</v>
          </cell>
          <cell r="W221" t="str">
            <v>Naikongchori, Bandarban</v>
          </cell>
          <cell r="X221" t="str">
            <v>Naikhyongchori</v>
          </cell>
          <cell r="Y221">
            <v>0</v>
          </cell>
          <cell r="Z221" t="str">
            <v>Naikhyongchori</v>
          </cell>
          <cell r="AA221" t="str">
            <v>Bandarban</v>
          </cell>
          <cell r="AC221">
            <v>1925511099</v>
          </cell>
          <cell r="AD221" t="str">
            <v>Bissunalo Thanchanggya</v>
          </cell>
          <cell r="AE221" t="str">
            <v>Naikongchori, Bandarban</v>
          </cell>
          <cell r="AF221">
            <v>1728079581</v>
          </cell>
          <cell r="AG221">
            <v>0</v>
          </cell>
          <cell r="AH221">
            <v>0</v>
          </cell>
          <cell r="AI221">
            <v>0</v>
          </cell>
          <cell r="AJ221" t="str">
            <v>HINDU</v>
          </cell>
        </row>
        <row r="222">
          <cell r="A222" t="str">
            <v>CO147</v>
          </cell>
          <cell r="B222" t="str">
            <v xml:space="preserve">Asma Akter </v>
          </cell>
          <cell r="C222" t="str">
            <v>Luna</v>
          </cell>
          <cell r="D222" t="str">
            <v>Assistant WASH Team Leader</v>
          </cell>
          <cell r="E222" t="str">
            <v>WaSH</v>
          </cell>
          <cell r="F222" t="str">
            <v xml:space="preserve">Ukhiya - Kutupalong </v>
          </cell>
          <cell r="G222">
            <v>40276</v>
          </cell>
          <cell r="H222">
            <v>41274</v>
          </cell>
          <cell r="I222">
            <v>2.5671232876712327</v>
          </cell>
          <cell r="K222" t="str">
            <v>BA SCIENCE AGRICULTURE</v>
          </cell>
          <cell r="L222" t="str">
            <v>NO</v>
          </cell>
          <cell r="N222" t="str">
            <v>female</v>
          </cell>
          <cell r="O222" t="str">
            <v>Late sadeque Hawlader</v>
          </cell>
          <cell r="P222" t="str">
            <v>Ms. Rahima Begum</v>
          </cell>
          <cell r="Q222" t="str">
            <v>Married</v>
          </cell>
          <cell r="S222">
            <v>0</v>
          </cell>
          <cell r="T222">
            <v>29910</v>
          </cell>
          <cell r="U222" t="str">
            <v>Rangpur</v>
          </cell>
          <cell r="V222">
            <v>30.912328767123288</v>
          </cell>
          <cell r="W222" t="str">
            <v>Vill-Ukhiya, Cox'sbazar</v>
          </cell>
          <cell r="X222" t="str">
            <v>Ukhiya</v>
          </cell>
          <cell r="Y222">
            <v>4750</v>
          </cell>
          <cell r="Z222" t="str">
            <v>Ukhiya</v>
          </cell>
          <cell r="AA222" t="str">
            <v xml:space="preserve">Cox's Bazar </v>
          </cell>
          <cell r="AC222">
            <v>1818993849</v>
          </cell>
          <cell r="AD222" t="str">
            <v>Md. Noor Alam</v>
          </cell>
          <cell r="AE222" t="str">
            <v>Vill-Ukhiya, Cox'sbazar</v>
          </cell>
          <cell r="AF222">
            <v>1820106220</v>
          </cell>
          <cell r="AG222">
            <v>0</v>
          </cell>
          <cell r="AH222">
            <v>0</v>
          </cell>
          <cell r="AI222">
            <v>0</v>
          </cell>
          <cell r="AJ222" t="str">
            <v>MUSLIM</v>
          </cell>
        </row>
        <row r="223">
          <cell r="A223" t="str">
            <v>CO148</v>
          </cell>
          <cell r="B223" t="str">
            <v xml:space="preserve">Kazi Jahangir </v>
          </cell>
          <cell r="C223" t="str">
            <v>Alam</v>
          </cell>
          <cell r="D223" t="str">
            <v>Assistant WASH Team Leader</v>
          </cell>
          <cell r="E223" t="str">
            <v>WaSH</v>
          </cell>
          <cell r="F223" t="str">
            <v xml:space="preserve">Ukhiya - Kutupalong </v>
          </cell>
          <cell r="G223">
            <v>40288</v>
          </cell>
          <cell r="H223">
            <v>41274</v>
          </cell>
          <cell r="I223">
            <v>2.5342465753424657</v>
          </cell>
          <cell r="K223" t="str">
            <v>BA SOCIAL SCIENCE</v>
          </cell>
          <cell r="L223" t="str">
            <v>NO</v>
          </cell>
          <cell r="N223" t="str">
            <v>male</v>
          </cell>
          <cell r="O223" t="str">
            <v>Late Nurul Absar</v>
          </cell>
          <cell r="P223" t="str">
            <v>Gulzan Begum</v>
          </cell>
          <cell r="Q223" t="str">
            <v>Married</v>
          </cell>
          <cell r="S223">
            <v>0</v>
          </cell>
          <cell r="T223">
            <v>27948</v>
          </cell>
          <cell r="U223" t="str">
            <v>Ukhiya</v>
          </cell>
          <cell r="V223">
            <v>36.287671232876711</v>
          </cell>
          <cell r="W223" t="str">
            <v>Kazibari, Ukhiya, Cox'sbazar</v>
          </cell>
          <cell r="X223" t="str">
            <v>Ukhiya</v>
          </cell>
          <cell r="Y223">
            <v>4750</v>
          </cell>
          <cell r="Z223" t="str">
            <v>Ukhiya</v>
          </cell>
          <cell r="AA223" t="str">
            <v xml:space="preserve">Cox's Bazar </v>
          </cell>
          <cell r="AC223">
            <v>1716491616</v>
          </cell>
          <cell r="AD223" t="str">
            <v>Kazi Rafiq Uddin</v>
          </cell>
          <cell r="AE223" t="str">
            <v>Kazibari, Ukhiya, Cox'sbazar</v>
          </cell>
          <cell r="AF223">
            <v>1823535353</v>
          </cell>
          <cell r="AG223">
            <v>0</v>
          </cell>
          <cell r="AH223">
            <v>0</v>
          </cell>
          <cell r="AI223">
            <v>0</v>
          </cell>
          <cell r="AJ223" t="str">
            <v>MUSLIM</v>
          </cell>
        </row>
        <row r="224">
          <cell r="A224" t="str">
            <v>CO149</v>
          </cell>
          <cell r="B224" t="str">
            <v>Saokat Iqbal</v>
          </cell>
          <cell r="C224" t="str">
            <v>Marshal</v>
          </cell>
          <cell r="D224" t="str">
            <v>Stock Manager</v>
          </cell>
          <cell r="E224" t="str">
            <v>Logistics</v>
          </cell>
          <cell r="F224" t="str">
            <v>Cox's Bazar Office</v>
          </cell>
          <cell r="G224">
            <v>40279</v>
          </cell>
          <cell r="H224">
            <v>41274</v>
          </cell>
          <cell r="I224">
            <v>2.558904109589041</v>
          </cell>
          <cell r="K224" t="str">
            <v>BA BUSINESS STUDIES</v>
          </cell>
          <cell r="L224" t="str">
            <v>NO</v>
          </cell>
          <cell r="N224" t="str">
            <v>male</v>
          </cell>
          <cell r="O224" t="str">
            <v>Mr. Saokat Ali</v>
          </cell>
          <cell r="P224" t="str">
            <v>Mrs. Nazma Begume</v>
          </cell>
          <cell r="Q224" t="str">
            <v>Single</v>
          </cell>
          <cell r="R224" t="str">
            <v>/</v>
          </cell>
          <cell r="S224">
            <v>0</v>
          </cell>
          <cell r="T224">
            <v>31762</v>
          </cell>
          <cell r="U224" t="str">
            <v>Cox'sbazar</v>
          </cell>
          <cell r="V224">
            <v>25.838356164383562</v>
          </cell>
          <cell r="W224" t="str">
            <v>3 No. Ward, Airport Road, New Baharchara, Cox'sbazar</v>
          </cell>
          <cell r="X224" t="str">
            <v>Cox'sbazar</v>
          </cell>
          <cell r="Y224">
            <v>4700</v>
          </cell>
          <cell r="Z224" t="str">
            <v xml:space="preserve">Cox's Bazar </v>
          </cell>
          <cell r="AA224" t="str">
            <v xml:space="preserve">Cox's Bazar </v>
          </cell>
          <cell r="AC224">
            <v>1819521622</v>
          </cell>
          <cell r="AD224" t="str">
            <v>Mr. Saokat Ali</v>
          </cell>
          <cell r="AE224" t="str">
            <v>3 No. Ward, Airport Road, New Baharchara, Cox'sbazar</v>
          </cell>
          <cell r="AF224">
            <v>1922195581</v>
          </cell>
          <cell r="AG224">
            <v>0</v>
          </cell>
          <cell r="AH224">
            <v>0</v>
          </cell>
          <cell r="AI224">
            <v>0</v>
          </cell>
          <cell r="AJ224" t="str">
            <v>MUSLIM</v>
          </cell>
        </row>
        <row r="225">
          <cell r="A225" t="str">
            <v>CO153</v>
          </cell>
          <cell r="B225" t="str">
            <v xml:space="preserve">Dipti Rani </v>
          </cell>
          <cell r="C225" t="str">
            <v>Rudra</v>
          </cell>
          <cell r="D225" t="str">
            <v>Psycho Social Worker</v>
          </cell>
          <cell r="E225" t="str">
            <v>Mental Health</v>
          </cell>
          <cell r="F225" t="str">
            <v>Ukhiya - Kutupalong</v>
          </cell>
          <cell r="G225">
            <v>40840</v>
          </cell>
          <cell r="H225">
            <v>41274</v>
          </cell>
          <cell r="I225">
            <v>1.021917808219178</v>
          </cell>
          <cell r="K225" t="str">
            <v>HSC</v>
          </cell>
          <cell r="L225" t="str">
            <v>NO</v>
          </cell>
          <cell r="N225" t="str">
            <v>female</v>
          </cell>
          <cell r="O225" t="str">
            <v xml:space="preserve">Biswanath Rudra </v>
          </cell>
          <cell r="P225" t="str">
            <v>Banshi Rudra</v>
          </cell>
          <cell r="Q225" t="str">
            <v>Married</v>
          </cell>
          <cell r="S225">
            <v>1</v>
          </cell>
          <cell r="T225">
            <v>25384</v>
          </cell>
          <cell r="U225" t="str">
            <v>Cox'sbazar</v>
          </cell>
          <cell r="V225">
            <v>43.31232876712329</v>
          </cell>
          <cell r="W225" t="str">
            <v>BDR Camp, Mallikpara, Cox'sbazar</v>
          </cell>
          <cell r="X225" t="str">
            <v>Cox'sbazar</v>
          </cell>
          <cell r="Y225">
            <v>4700</v>
          </cell>
          <cell r="Z225" t="str">
            <v xml:space="preserve">Cox's Bazar </v>
          </cell>
          <cell r="AA225" t="str">
            <v xml:space="preserve">Cox's Bazar </v>
          </cell>
          <cell r="AC225">
            <v>1716804862</v>
          </cell>
          <cell r="AD225" t="str">
            <v>Tusher Kanti Rudra</v>
          </cell>
          <cell r="AE225" t="str">
            <v>BDR Camp, Mallikpara, Cox'sbazar</v>
          </cell>
          <cell r="AF225">
            <v>1819893432</v>
          </cell>
          <cell r="AG225">
            <v>0</v>
          </cell>
          <cell r="AH225">
            <v>0</v>
          </cell>
          <cell r="AI225">
            <v>0</v>
          </cell>
          <cell r="AJ225" t="str">
            <v>HINDU</v>
          </cell>
        </row>
        <row r="226">
          <cell r="A226" t="str">
            <v>CO158</v>
          </cell>
          <cell r="B226" t="str">
            <v>Ramida Gulshan</v>
          </cell>
          <cell r="C226" t="str">
            <v>Rimu</v>
          </cell>
          <cell r="D226" t="str">
            <v>Home Visitor</v>
          </cell>
          <cell r="E226" t="str">
            <v>Nutrition</v>
          </cell>
          <cell r="F226" t="str">
            <v>Ukhiya - Kutupalong</v>
          </cell>
          <cell r="G226">
            <v>40819</v>
          </cell>
          <cell r="H226">
            <v>41274</v>
          </cell>
          <cell r="I226">
            <v>1.0794520547945206</v>
          </cell>
          <cell r="K226" t="str">
            <v>B.A ARTS</v>
          </cell>
          <cell r="L226" t="str">
            <v>NO</v>
          </cell>
          <cell r="N226" t="str">
            <v>female</v>
          </cell>
          <cell r="O226" t="str">
            <v>Abdus Salam</v>
          </cell>
          <cell r="P226" t="str">
            <v xml:space="preserve">Julekha </v>
          </cell>
          <cell r="Q226" t="str">
            <v>Single</v>
          </cell>
          <cell r="S226">
            <v>0</v>
          </cell>
          <cell r="T226">
            <v>31814</v>
          </cell>
          <cell r="U226" t="str">
            <v>Teknaf</v>
          </cell>
          <cell r="V226">
            <v>25.695890410958903</v>
          </cell>
          <cell r="W226" t="str">
            <v>Vill-Rngi khali, Nilla, Teknaf, Cox'sbazar</v>
          </cell>
          <cell r="X226" t="str">
            <v>Nilla</v>
          </cell>
          <cell r="Y226">
            <v>4761</v>
          </cell>
          <cell r="Z226" t="str">
            <v>Teknaf</v>
          </cell>
          <cell r="AA226" t="str">
            <v xml:space="preserve">Cox's Bazar </v>
          </cell>
          <cell r="AC226">
            <v>1675607817</v>
          </cell>
          <cell r="AD226" t="str">
            <v>Md. Helal Uddin</v>
          </cell>
          <cell r="AE226" t="str">
            <v>Vill-Rngi khali, Nilla, Teknaf, Cox'sbazar</v>
          </cell>
          <cell r="AF226">
            <v>181705949</v>
          </cell>
          <cell r="AG226">
            <v>0</v>
          </cell>
          <cell r="AH226">
            <v>0</v>
          </cell>
          <cell r="AI226">
            <v>0</v>
          </cell>
          <cell r="AJ226" t="str">
            <v>MUSLIM</v>
          </cell>
        </row>
        <row r="227">
          <cell r="A227" t="str">
            <v>CO159</v>
          </cell>
          <cell r="B227" t="str">
            <v xml:space="preserve">Jalal </v>
          </cell>
          <cell r="C227" t="str">
            <v>Uddin</v>
          </cell>
          <cell r="D227" t="str">
            <v>Measurer</v>
          </cell>
          <cell r="E227" t="str">
            <v>Nutrition</v>
          </cell>
          <cell r="F227" t="str">
            <v>Teknaf - Nayapara</v>
          </cell>
          <cell r="G227">
            <v>40273</v>
          </cell>
          <cell r="H227">
            <v>41274</v>
          </cell>
          <cell r="I227">
            <v>2.5753424657534247</v>
          </cell>
          <cell r="K227" t="str">
            <v>BA BUSINESS</v>
          </cell>
          <cell r="L227" t="str">
            <v>NO</v>
          </cell>
          <cell r="N227" t="str">
            <v>male</v>
          </cell>
          <cell r="O227" t="str">
            <v>Jamal Uddin</v>
          </cell>
          <cell r="P227" t="str">
            <v>Farida Begum</v>
          </cell>
          <cell r="Q227" t="str">
            <v>Single</v>
          </cell>
          <cell r="R227" t="str">
            <v>/</v>
          </cell>
          <cell r="S227">
            <v>0</v>
          </cell>
          <cell r="T227">
            <v>31183</v>
          </cell>
          <cell r="U227" t="str">
            <v>Teknaf</v>
          </cell>
          <cell r="V227">
            <v>27.424657534246574</v>
          </cell>
          <cell r="W227" t="str">
            <v>Nihlla Bazar Para, Nihlla, Teknaf, cox's Bazar</v>
          </cell>
          <cell r="X227" t="str">
            <v>Nilla</v>
          </cell>
          <cell r="Y227">
            <v>4761</v>
          </cell>
          <cell r="Z227" t="str">
            <v>Teknaf</v>
          </cell>
          <cell r="AA227" t="str">
            <v xml:space="preserve">Cox's Bazar </v>
          </cell>
          <cell r="AC227">
            <v>1911886740</v>
          </cell>
          <cell r="AD227" t="str">
            <v>Helal Uddin</v>
          </cell>
          <cell r="AE227" t="str">
            <v>Nihlla Bazar Para, Nihlla, Teknaf, cox's Bazar</v>
          </cell>
          <cell r="AF227">
            <v>1824467842</v>
          </cell>
          <cell r="AG227">
            <v>0</v>
          </cell>
          <cell r="AH227">
            <v>0</v>
          </cell>
          <cell r="AI227">
            <v>0</v>
          </cell>
          <cell r="AJ227" t="str">
            <v>MUSLIM</v>
          </cell>
        </row>
        <row r="228">
          <cell r="A228" t="str">
            <v>CO169</v>
          </cell>
          <cell r="B228" t="str">
            <v xml:space="preserve">Shahnaj </v>
          </cell>
          <cell r="C228" t="str">
            <v>Begum</v>
          </cell>
          <cell r="D228" t="str">
            <v>Psycho Social Worker</v>
          </cell>
          <cell r="E228" t="str">
            <v>Mental Health</v>
          </cell>
          <cell r="F228" t="str">
            <v>Teknaf - Nayapara</v>
          </cell>
          <cell r="G228">
            <v>40840</v>
          </cell>
          <cell r="H228">
            <v>41274</v>
          </cell>
          <cell r="I228">
            <v>1.021917808219178</v>
          </cell>
          <cell r="K228" t="str">
            <v>NO</v>
          </cell>
          <cell r="L228" t="str">
            <v>NO</v>
          </cell>
          <cell r="N228" t="str">
            <v>female</v>
          </cell>
          <cell r="O228" t="str">
            <v>Late Rofinuzzaman</v>
          </cell>
          <cell r="P228" t="str">
            <v>Mamuda Khatun</v>
          </cell>
          <cell r="Q228" t="str">
            <v>Married</v>
          </cell>
          <cell r="S228">
            <v>3</v>
          </cell>
          <cell r="T228">
            <v>24259</v>
          </cell>
          <cell r="U228" t="str">
            <v>Mirsarai</v>
          </cell>
          <cell r="V228">
            <v>46.394520547945206</v>
          </cell>
          <cell r="W228" t="str">
            <v>Vill-Wahedpur, Nizampur, Mirsarai, Chittagong</v>
          </cell>
          <cell r="X228" t="str">
            <v>Mirsarai</v>
          </cell>
          <cell r="Y228">
            <v>0</v>
          </cell>
          <cell r="Z228" t="str">
            <v>Mirsarai</v>
          </cell>
          <cell r="AA228" t="str">
            <v>Chittagong</v>
          </cell>
          <cell r="AC228">
            <v>1818914023</v>
          </cell>
          <cell r="AD228" t="str">
            <v>Shahnaj Begum</v>
          </cell>
          <cell r="AE228" t="str">
            <v>Vill-Wahedpur, Nizampur, Mirsarai, Chittagong</v>
          </cell>
          <cell r="AF228">
            <v>1818914023</v>
          </cell>
          <cell r="AG228">
            <v>0</v>
          </cell>
          <cell r="AH228">
            <v>0</v>
          </cell>
          <cell r="AI228">
            <v>0</v>
          </cell>
          <cell r="AJ228" t="str">
            <v>MUSLIM</v>
          </cell>
        </row>
        <row r="229">
          <cell r="A229" t="str">
            <v>CO170</v>
          </cell>
          <cell r="B229" t="str">
            <v xml:space="preserve">Tagar Rani </v>
          </cell>
          <cell r="C229" t="str">
            <v>Shill</v>
          </cell>
          <cell r="D229" t="str">
            <v>Home Visitor</v>
          </cell>
          <cell r="E229" t="str">
            <v>Nutrition</v>
          </cell>
          <cell r="F229" t="str">
            <v>Teknaf - Nayapara</v>
          </cell>
          <cell r="G229">
            <v>40962</v>
          </cell>
          <cell r="H229">
            <v>41269</v>
          </cell>
          <cell r="I229">
            <v>0.68767123287671228</v>
          </cell>
          <cell r="K229" t="str">
            <v>SSC</v>
          </cell>
          <cell r="L229" t="str">
            <v>NO</v>
          </cell>
          <cell r="N229" t="str">
            <v>female</v>
          </cell>
          <cell r="O229" t="str">
            <v>Bhola Ram Shill</v>
          </cell>
          <cell r="P229" t="str">
            <v>Koke Balia Shill</v>
          </cell>
          <cell r="Q229" t="str">
            <v>Married</v>
          </cell>
          <cell r="S229">
            <v>3</v>
          </cell>
          <cell r="T229">
            <v>27224</v>
          </cell>
          <cell r="U229" t="str">
            <v>Cox'sbazar</v>
          </cell>
          <cell r="V229">
            <v>38.271232876712325</v>
          </cell>
          <cell r="W229" t="str">
            <v>Patar, PM Khall, Cox'sbazar</v>
          </cell>
          <cell r="X229" t="str">
            <v>Cox'sbazar</v>
          </cell>
          <cell r="Y229">
            <v>4700</v>
          </cell>
          <cell r="Z229" t="str">
            <v xml:space="preserve">Cox's Bazar </v>
          </cell>
          <cell r="AA229" t="str">
            <v xml:space="preserve">Cox's Bazar </v>
          </cell>
          <cell r="AC229">
            <v>1825709696</v>
          </cell>
          <cell r="AD229" t="str">
            <v>Kokon Sharma</v>
          </cell>
          <cell r="AE229" t="str">
            <v>Patar, PM Khall, Cox'sbazar</v>
          </cell>
          <cell r="AF229">
            <v>1813803545</v>
          </cell>
          <cell r="AG229">
            <v>0</v>
          </cell>
          <cell r="AH229">
            <v>0</v>
          </cell>
          <cell r="AI229">
            <v>0</v>
          </cell>
          <cell r="AJ229" t="str">
            <v>HINDU</v>
          </cell>
        </row>
        <row r="230">
          <cell r="A230" t="str">
            <v>CO179</v>
          </cell>
          <cell r="B230" t="str">
            <v>Abul</v>
          </cell>
          <cell r="C230" t="str">
            <v>Basar</v>
          </cell>
          <cell r="D230" t="str">
            <v>Watchman</v>
          </cell>
          <cell r="E230" t="str">
            <v>Logistics</v>
          </cell>
          <cell r="F230" t="str">
            <v>Cox Warehouse</v>
          </cell>
          <cell r="G230">
            <v>40300</v>
          </cell>
          <cell r="H230">
            <v>41274</v>
          </cell>
          <cell r="I230">
            <v>2.5013698630136987</v>
          </cell>
          <cell r="K230" t="str">
            <v>CLASS 8</v>
          </cell>
          <cell r="L230" t="str">
            <v>NO</v>
          </cell>
          <cell r="N230" t="str">
            <v>male</v>
          </cell>
          <cell r="O230" t="str">
            <v>Late Ekhlasur Rahman</v>
          </cell>
          <cell r="P230" t="str">
            <v>Late Rowshan Ara Begum</v>
          </cell>
          <cell r="Q230" t="str">
            <v>Married</v>
          </cell>
          <cell r="S230">
            <v>2</v>
          </cell>
          <cell r="T230">
            <v>22710</v>
          </cell>
          <cell r="U230" t="str">
            <v>Kolatoli</v>
          </cell>
          <cell r="V230">
            <v>50.638356164383559</v>
          </cell>
          <cell r="W230" t="str">
            <v>Kolatoli, Cox's Bazar</v>
          </cell>
          <cell r="X230" t="str">
            <v>Kolatoli</v>
          </cell>
          <cell r="Y230">
            <v>4700</v>
          </cell>
          <cell r="Z230" t="str">
            <v xml:space="preserve">Cox's Bazar </v>
          </cell>
          <cell r="AA230" t="str">
            <v xml:space="preserve">Cox's Bazar </v>
          </cell>
          <cell r="AC230">
            <v>1815683750</v>
          </cell>
          <cell r="AD230" t="str">
            <v>Md. Shahdullah</v>
          </cell>
          <cell r="AE230" t="str">
            <v>Kolatoli, Cox's Bazar</v>
          </cell>
          <cell r="AF230">
            <v>1715830867</v>
          </cell>
          <cell r="AG230">
            <v>0</v>
          </cell>
          <cell r="AH230">
            <v>0</v>
          </cell>
          <cell r="AI230">
            <v>0</v>
          </cell>
          <cell r="AJ230" t="str">
            <v>MUSLIM</v>
          </cell>
        </row>
        <row r="231">
          <cell r="A231" t="str">
            <v>CO180</v>
          </cell>
          <cell r="B231" t="str">
            <v>Mridul Kanti</v>
          </cell>
          <cell r="C231" t="str">
            <v>Dey</v>
          </cell>
          <cell r="D231" t="str">
            <v>Watchman</v>
          </cell>
          <cell r="E231" t="str">
            <v>Logistics</v>
          </cell>
          <cell r="F231" t="str">
            <v>Cox Warehouse</v>
          </cell>
          <cell r="G231">
            <v>40300</v>
          </cell>
          <cell r="H231">
            <v>41274</v>
          </cell>
          <cell r="I231">
            <v>2.5013698630136987</v>
          </cell>
          <cell r="K231" t="str">
            <v>CLASS 8</v>
          </cell>
          <cell r="L231" t="str">
            <v>NO</v>
          </cell>
          <cell r="N231" t="str">
            <v>male</v>
          </cell>
          <cell r="O231" t="str">
            <v>Late Kali Charan Dey</v>
          </cell>
          <cell r="P231" t="str">
            <v>Shanti Bala Dey</v>
          </cell>
          <cell r="Q231" t="str">
            <v>Married</v>
          </cell>
          <cell r="S231">
            <v>2</v>
          </cell>
          <cell r="T231">
            <v>29795</v>
          </cell>
          <cell r="U231" t="str">
            <v>Khurushkul</v>
          </cell>
          <cell r="V231">
            <v>31.227397260273971</v>
          </cell>
          <cell r="W231" t="str">
            <v>Khurushkul, Cox's Bazar</v>
          </cell>
          <cell r="X231" t="str">
            <v>Khurushkul</v>
          </cell>
          <cell r="Y231">
            <v>4700</v>
          </cell>
          <cell r="Z231" t="str">
            <v xml:space="preserve">Cox's Bazar </v>
          </cell>
          <cell r="AA231" t="str">
            <v xml:space="preserve">Cox's Bazar </v>
          </cell>
          <cell r="AC231">
            <v>1813619480</v>
          </cell>
          <cell r="AD231" t="str">
            <v>Shanti Bala Dey</v>
          </cell>
          <cell r="AE231" t="str">
            <v>Khurushkul, Cox's Bazar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 t="str">
            <v>HINDU</v>
          </cell>
        </row>
        <row r="232">
          <cell r="A232" t="str">
            <v>CO181</v>
          </cell>
          <cell r="B232" t="str">
            <v>Md. Nasir</v>
          </cell>
          <cell r="C232" t="str">
            <v>Uddin</v>
          </cell>
          <cell r="D232" t="str">
            <v>Watchman</v>
          </cell>
          <cell r="E232" t="str">
            <v>Logistics</v>
          </cell>
          <cell r="F232" t="str">
            <v>Cox Warehouse</v>
          </cell>
          <cell r="G232">
            <v>40300</v>
          </cell>
          <cell r="H232">
            <v>41274</v>
          </cell>
          <cell r="I232">
            <v>2.5013698630136987</v>
          </cell>
          <cell r="K232" t="str">
            <v>CLASS 8</v>
          </cell>
          <cell r="L232" t="str">
            <v>NO</v>
          </cell>
          <cell r="N232" t="str">
            <v>male</v>
          </cell>
          <cell r="O232" t="str">
            <v>Abdul Motalib</v>
          </cell>
          <cell r="P232" t="str">
            <v>Ayesha Begum</v>
          </cell>
          <cell r="Q232" t="str">
            <v>Single</v>
          </cell>
          <cell r="R232" t="str">
            <v>/</v>
          </cell>
          <cell r="S232">
            <v>0</v>
          </cell>
          <cell r="T232">
            <v>31427</v>
          </cell>
          <cell r="U232" t="str">
            <v>Ramu</v>
          </cell>
          <cell r="V232">
            <v>26.756164383561643</v>
          </cell>
          <cell r="W232" t="str">
            <v>East Dachua Palong, Ramu</v>
          </cell>
          <cell r="X232" t="str">
            <v>East Dachua Palong</v>
          </cell>
          <cell r="Y232">
            <v>4730</v>
          </cell>
          <cell r="Z232" t="str">
            <v>Ramu</v>
          </cell>
          <cell r="AA232" t="str">
            <v>Cox's Bazar</v>
          </cell>
          <cell r="AC232">
            <v>1814812149</v>
          </cell>
          <cell r="AD232" t="str">
            <v>Md. Zonab Ali</v>
          </cell>
          <cell r="AE232" t="str">
            <v>Cox's Bazar Gonoshayshta Kendro</v>
          </cell>
          <cell r="AF232">
            <v>1716037653</v>
          </cell>
          <cell r="AG232">
            <v>0</v>
          </cell>
          <cell r="AH232">
            <v>0</v>
          </cell>
          <cell r="AI232">
            <v>0</v>
          </cell>
          <cell r="AJ232" t="str">
            <v>MUSLIM</v>
          </cell>
        </row>
        <row r="233">
          <cell r="A233" t="str">
            <v>CO182</v>
          </cell>
          <cell r="B233" t="str">
            <v>Hossain</v>
          </cell>
          <cell r="C233" t="str">
            <v>Ahmed</v>
          </cell>
          <cell r="D233" t="str">
            <v>Watchman</v>
          </cell>
          <cell r="E233" t="str">
            <v>Logistics</v>
          </cell>
          <cell r="F233" t="str">
            <v>Cox Warehouse</v>
          </cell>
          <cell r="G233">
            <v>40300</v>
          </cell>
          <cell r="H233">
            <v>41274</v>
          </cell>
          <cell r="I233">
            <v>2.5013698630136987</v>
          </cell>
          <cell r="K233" t="str">
            <v>SSC</v>
          </cell>
          <cell r="L233" t="str">
            <v>NO</v>
          </cell>
          <cell r="N233" t="str">
            <v>male</v>
          </cell>
          <cell r="O233" t="str">
            <v>Nabi Hossain</v>
          </cell>
          <cell r="P233" t="str">
            <v>Joynab Bahar</v>
          </cell>
          <cell r="Q233" t="str">
            <v>Married</v>
          </cell>
          <cell r="S233">
            <v>4</v>
          </cell>
          <cell r="T233">
            <v>28348</v>
          </cell>
          <cell r="U233" t="str">
            <v>South Romaliar chara</v>
          </cell>
          <cell r="V233">
            <v>35.19178082191781</v>
          </cell>
          <cell r="W233" t="str">
            <v>South Romaliarchara, Cox's Bazar</v>
          </cell>
          <cell r="X233" t="str">
            <v>South Romaliarchara</v>
          </cell>
          <cell r="Y233">
            <v>4700</v>
          </cell>
          <cell r="Z233" t="str">
            <v>Cox's Bazar</v>
          </cell>
          <cell r="AA233" t="str">
            <v>Cox's Bazar</v>
          </cell>
          <cell r="AC233">
            <v>1811914000</v>
          </cell>
          <cell r="AD233" t="str">
            <v>Nur Ayesha</v>
          </cell>
          <cell r="AE233" t="str">
            <v>South Romaliarchara, Cox's Bazar</v>
          </cell>
          <cell r="AF233">
            <v>1823913297</v>
          </cell>
          <cell r="AG233">
            <v>0</v>
          </cell>
          <cell r="AH233">
            <v>0</v>
          </cell>
          <cell r="AI233">
            <v>0</v>
          </cell>
          <cell r="AJ233" t="str">
            <v>MUSLIM</v>
          </cell>
        </row>
        <row r="234">
          <cell r="A234" t="str">
            <v>CO188</v>
          </cell>
          <cell r="B234" t="str">
            <v xml:space="preserve">Jahangir </v>
          </cell>
          <cell r="C234" t="str">
            <v>Alam</v>
          </cell>
          <cell r="D234" t="str">
            <v>Cook</v>
          </cell>
          <cell r="E234" t="str">
            <v>Nutrition</v>
          </cell>
          <cell r="F234" t="str">
            <v>Teknaf - Nayapara</v>
          </cell>
          <cell r="G234">
            <v>40331</v>
          </cell>
          <cell r="H234">
            <v>41274</v>
          </cell>
          <cell r="I234">
            <v>2.4164383561643836</v>
          </cell>
          <cell r="K234" t="str">
            <v>CLASS 8</v>
          </cell>
          <cell r="L234" t="str">
            <v>NO</v>
          </cell>
          <cell r="N234" t="str">
            <v>male</v>
          </cell>
          <cell r="O234" t="str">
            <v>Islam Miah</v>
          </cell>
          <cell r="P234" t="str">
            <v>Anowara Begum</v>
          </cell>
          <cell r="Q234" t="str">
            <v>Married</v>
          </cell>
          <cell r="S234">
            <v>4</v>
          </cell>
          <cell r="T234">
            <v>28065</v>
          </cell>
          <cell r="U234" t="str">
            <v>Nilla</v>
          </cell>
          <cell r="V234">
            <v>35.967123287671235</v>
          </cell>
          <cell r="W234" t="str">
            <v>Aliakhali, Nilla, Teknaf, Cox'sbazar</v>
          </cell>
          <cell r="X234" t="str">
            <v>Aliakhali</v>
          </cell>
          <cell r="Y234">
            <v>4761</v>
          </cell>
          <cell r="Z234" t="str">
            <v>Teknaf</v>
          </cell>
          <cell r="AA234" t="str">
            <v>Cox's Bazar</v>
          </cell>
          <cell r="AC234">
            <v>1815055578</v>
          </cell>
          <cell r="AD234" t="str">
            <v>Monowar Hossain</v>
          </cell>
          <cell r="AE234" t="str">
            <v>Aliakhali, Nilla, Teknaf, Cox'sbazar</v>
          </cell>
          <cell r="AF234">
            <v>1813689361</v>
          </cell>
          <cell r="AG234">
            <v>0</v>
          </cell>
          <cell r="AH234">
            <v>0</v>
          </cell>
          <cell r="AI234">
            <v>0</v>
          </cell>
          <cell r="AJ234" t="str">
            <v>MUSLIM</v>
          </cell>
        </row>
        <row r="235">
          <cell r="A235" t="str">
            <v>CO189</v>
          </cell>
          <cell r="B235" t="str">
            <v>Saiful</v>
          </cell>
          <cell r="C235" t="str">
            <v>Islam</v>
          </cell>
          <cell r="D235" t="str">
            <v>Cook</v>
          </cell>
          <cell r="E235" t="str">
            <v>Nutrition</v>
          </cell>
          <cell r="F235" t="str">
            <v>Teknaf - Nayapara</v>
          </cell>
          <cell r="G235">
            <v>40331</v>
          </cell>
          <cell r="H235">
            <v>41274</v>
          </cell>
          <cell r="I235">
            <v>2.4164383561643836</v>
          </cell>
          <cell r="K235" t="str">
            <v>CLASS 8</v>
          </cell>
          <cell r="L235" t="str">
            <v>NO</v>
          </cell>
          <cell r="N235" t="str">
            <v>male</v>
          </cell>
          <cell r="O235" t="str">
            <v>Noor Islam</v>
          </cell>
          <cell r="P235" t="str">
            <v>Rushan Akter</v>
          </cell>
          <cell r="Q235" t="str">
            <v>Married</v>
          </cell>
          <cell r="S235">
            <v>0</v>
          </cell>
          <cell r="T235">
            <v>30453</v>
          </cell>
          <cell r="U235" t="str">
            <v>Teknaf</v>
          </cell>
          <cell r="V235">
            <v>29.424657534246574</v>
          </cell>
          <cell r="W235" t="str">
            <v>Jalia para, Teknaf, Cox's Bazar.</v>
          </cell>
          <cell r="X235" t="str">
            <v>Teknaf</v>
          </cell>
          <cell r="Y235">
            <v>4761</v>
          </cell>
          <cell r="Z235" t="str">
            <v>Teknaf</v>
          </cell>
          <cell r="AA235" t="str">
            <v>Cox's Bazar</v>
          </cell>
          <cell r="AC235">
            <v>1818050013</v>
          </cell>
          <cell r="AD235" t="str">
            <v>Momtaj</v>
          </cell>
          <cell r="AE235" t="str">
            <v>Jalia para, Teknaf, Cox's Bazar.</v>
          </cell>
          <cell r="AF235">
            <v>1816050013</v>
          </cell>
          <cell r="AG235">
            <v>0</v>
          </cell>
          <cell r="AH235">
            <v>0</v>
          </cell>
          <cell r="AI235">
            <v>0</v>
          </cell>
          <cell r="AJ235" t="str">
            <v>MUSLIM</v>
          </cell>
        </row>
        <row r="236">
          <cell r="A236" t="str">
            <v>CO190</v>
          </cell>
          <cell r="B236" t="str">
            <v>Mohammed</v>
          </cell>
          <cell r="C236" t="str">
            <v xml:space="preserve">Ullah </v>
          </cell>
          <cell r="D236" t="str">
            <v>Watchman</v>
          </cell>
          <cell r="E236" t="str">
            <v>Logistics</v>
          </cell>
          <cell r="F236" t="str">
            <v>Teknaf - Nayapara</v>
          </cell>
          <cell r="G236">
            <v>40331</v>
          </cell>
          <cell r="H236">
            <v>41274</v>
          </cell>
          <cell r="I236">
            <v>2.4164383561643836</v>
          </cell>
          <cell r="K236" t="str">
            <v>CLASS 8</v>
          </cell>
          <cell r="L236" t="str">
            <v>NO</v>
          </cell>
          <cell r="N236" t="str">
            <v>male</v>
          </cell>
          <cell r="O236" t="str">
            <v>Noor Ali</v>
          </cell>
          <cell r="P236" t="str">
            <v>Shamsun Nahar</v>
          </cell>
          <cell r="Q236" t="str">
            <v>Single</v>
          </cell>
          <cell r="R236" t="str">
            <v>/</v>
          </cell>
          <cell r="S236">
            <v>0</v>
          </cell>
          <cell r="T236">
            <v>30688</v>
          </cell>
          <cell r="U236" t="str">
            <v>Nilla</v>
          </cell>
          <cell r="V236">
            <v>28.780821917808218</v>
          </cell>
          <cell r="W236" t="str">
            <v>Damdamia, Nilla, Teknaf, Cox'sbazar</v>
          </cell>
          <cell r="X236" t="str">
            <v>Teknaf</v>
          </cell>
          <cell r="Y236">
            <v>4761</v>
          </cell>
          <cell r="Z236" t="str">
            <v>Teknaf</v>
          </cell>
          <cell r="AA236" t="str">
            <v>Cox's Bazar</v>
          </cell>
          <cell r="AC236">
            <v>1815455244</v>
          </cell>
          <cell r="AD236" t="str">
            <v>Md. Mohibul Alam</v>
          </cell>
          <cell r="AE236" t="str">
            <v>Damdamia, Nilla, Teknaf, Cox'sbazar</v>
          </cell>
          <cell r="AF236">
            <v>1817248245</v>
          </cell>
          <cell r="AG236">
            <v>0</v>
          </cell>
          <cell r="AH236">
            <v>0</v>
          </cell>
          <cell r="AI236">
            <v>0</v>
          </cell>
          <cell r="AJ236" t="str">
            <v>MUSLIM</v>
          </cell>
        </row>
        <row r="237">
          <cell r="A237" t="str">
            <v>CO200</v>
          </cell>
          <cell r="B237" t="str">
            <v>Mofidul</v>
          </cell>
          <cell r="C237" t="str">
            <v>Hoque</v>
          </cell>
          <cell r="D237" t="str">
            <v>WASH Team Leader</v>
          </cell>
          <cell r="E237" t="str">
            <v>WaSH</v>
          </cell>
          <cell r="F237" t="str">
            <v>Ukhiya - EMOP</v>
          </cell>
          <cell r="G237">
            <v>40440</v>
          </cell>
          <cell r="H237">
            <v>41274</v>
          </cell>
          <cell r="I237">
            <v>2.117808219178082</v>
          </cell>
          <cell r="K237" t="str">
            <v>BA ARTS</v>
          </cell>
          <cell r="L237" t="str">
            <v>NO</v>
          </cell>
          <cell r="N237" t="str">
            <v>male</v>
          </cell>
          <cell r="O237" t="str">
            <v xml:space="preserve">Late Nurul Hoque </v>
          </cell>
          <cell r="P237" t="str">
            <v>Iffat Ara Hoque</v>
          </cell>
          <cell r="Q237" t="str">
            <v>Single</v>
          </cell>
          <cell r="S237">
            <v>0</v>
          </cell>
          <cell r="T237">
            <v>28609</v>
          </cell>
          <cell r="U237" t="str">
            <v>Naikhyongchori</v>
          </cell>
          <cell r="V237">
            <v>34.476712328767121</v>
          </cell>
          <cell r="W237" t="str">
            <v>Vill- Baishari, PO-Naikhongchori, PS-Naikhongchori, Dist-Bandarban</v>
          </cell>
          <cell r="X237" t="str">
            <v>Naikhyongchori</v>
          </cell>
          <cell r="Y237">
            <v>0</v>
          </cell>
          <cell r="Z237" t="str">
            <v>Naikhyongchori</v>
          </cell>
          <cell r="AA237" t="str">
            <v>Bandarban</v>
          </cell>
          <cell r="AB237">
            <v>0</v>
          </cell>
          <cell r="AC237">
            <v>1713637039</v>
          </cell>
          <cell r="AD237" t="str">
            <v>Iffat Ara Hoque</v>
          </cell>
          <cell r="AE237" t="str">
            <v>Vill- Baishari, PO-Naikhongchori, PS-Naikhongchori, Dist-Bandarban</v>
          </cell>
          <cell r="AF237">
            <v>1815080416</v>
          </cell>
          <cell r="AG237">
            <v>0</v>
          </cell>
          <cell r="AH237">
            <v>0</v>
          </cell>
          <cell r="AI237">
            <v>0</v>
          </cell>
          <cell r="AJ237" t="str">
            <v>MUSLIM</v>
          </cell>
        </row>
        <row r="238">
          <cell r="A238" t="str">
            <v>CO201</v>
          </cell>
          <cell r="B238" t="str">
            <v xml:space="preserve">Md. </v>
          </cell>
          <cell r="C238" t="str">
            <v>Nurujjman</v>
          </cell>
          <cell r="D238" t="str">
            <v>Deputy Head of Program</v>
          </cell>
          <cell r="E238" t="str">
            <v>Nutrition</v>
          </cell>
          <cell r="F238" t="str">
            <v>Teknaf - Nayapara</v>
          </cell>
          <cell r="G238">
            <v>40441</v>
          </cell>
          <cell r="H238">
            <v>41274</v>
          </cell>
          <cell r="I238">
            <v>2.1150684931506851</v>
          </cell>
          <cell r="K238" t="str">
            <v>BA SCIENCE</v>
          </cell>
          <cell r="L238" t="str">
            <v>YES</v>
          </cell>
          <cell r="N238" t="str">
            <v>male</v>
          </cell>
          <cell r="O238" t="str">
            <v>Md. Nurul Huda</v>
          </cell>
          <cell r="P238" t="str">
            <v>Gulnahar Begum</v>
          </cell>
          <cell r="Q238" t="str">
            <v>Single</v>
          </cell>
          <cell r="S238">
            <v>0</v>
          </cell>
          <cell r="T238">
            <v>30989</v>
          </cell>
          <cell r="U238" t="str">
            <v>Dinajpur</v>
          </cell>
          <cell r="V238">
            <v>27.956164383561642</v>
          </cell>
          <cell r="W238" t="str">
            <v>Vill &amp; PO- North Balubari, PS-Dinajpur Sadar, Dist- Dinajpur</v>
          </cell>
          <cell r="X238" t="str">
            <v>North Balubari</v>
          </cell>
          <cell r="Y238">
            <v>0</v>
          </cell>
          <cell r="Z238" t="str">
            <v>Dinajpur</v>
          </cell>
          <cell r="AA238" t="str">
            <v>Dinajpur</v>
          </cell>
          <cell r="AB238">
            <v>0</v>
          </cell>
          <cell r="AC238">
            <v>1674347409</v>
          </cell>
          <cell r="AD238" t="str">
            <v>Md. Nurul Huda</v>
          </cell>
          <cell r="AE238" t="str">
            <v>Vill+ P.O: North Balubari, Thana: Sadar, Dinajpur</v>
          </cell>
          <cell r="AF238">
            <v>1716635784</v>
          </cell>
          <cell r="AG238">
            <v>0</v>
          </cell>
          <cell r="AJ238" t="str">
            <v>MUSLIM</v>
          </cell>
        </row>
        <row r="239">
          <cell r="A239" t="str">
            <v>CO202</v>
          </cell>
          <cell r="B239" t="str">
            <v>Abu Hena Mustafa</v>
          </cell>
          <cell r="C239" t="str">
            <v>Kamal Sikdar</v>
          </cell>
          <cell r="D239" t="str">
            <v>Deputy Head of Program WaSH</v>
          </cell>
          <cell r="E239" t="str">
            <v>WaSH</v>
          </cell>
          <cell r="F239" t="str">
            <v xml:space="preserve">Ukhiya - Kutupalong </v>
          </cell>
          <cell r="G239">
            <v>40454</v>
          </cell>
          <cell r="H239">
            <v>41274</v>
          </cell>
          <cell r="I239">
            <v>2.0794520547945203</v>
          </cell>
          <cell r="K239" t="str">
            <v>MA SCIENCE</v>
          </cell>
          <cell r="L239" t="str">
            <v>YES</v>
          </cell>
          <cell r="N239" t="str">
            <v>male</v>
          </cell>
          <cell r="O239" t="str">
            <v>Md. Maniruzzaman Sikder</v>
          </cell>
          <cell r="P239" t="str">
            <v>Ruhemina Zaman</v>
          </cell>
          <cell r="Q239" t="str">
            <v>Single</v>
          </cell>
          <cell r="S239">
            <v>0</v>
          </cell>
          <cell r="T239">
            <v>30560</v>
          </cell>
          <cell r="U239" t="str">
            <v>Dhaka</v>
          </cell>
          <cell r="V239">
            <v>29.13150684931507</v>
          </cell>
          <cell r="W239" t="str">
            <v>House #Ka-86/c, Kha Para, Khilkhet, Dhaka. 1229</v>
          </cell>
          <cell r="X239" t="str">
            <v>Kha Para</v>
          </cell>
          <cell r="Y239">
            <v>0</v>
          </cell>
          <cell r="Z239" t="str">
            <v>Khilkhet</v>
          </cell>
          <cell r="AA239" t="str">
            <v>Dinajpur</v>
          </cell>
          <cell r="AB239">
            <v>0</v>
          </cell>
          <cell r="AC239">
            <v>1711585642</v>
          </cell>
          <cell r="AD239" t="str">
            <v>Md. Maniruzzaman Sikder</v>
          </cell>
          <cell r="AE239" t="str">
            <v>House #Ka-86/c, Kha Para, Khilkhet, Dhaka. 1229</v>
          </cell>
          <cell r="AF239">
            <v>1711703511</v>
          </cell>
          <cell r="AG239">
            <v>0</v>
          </cell>
          <cell r="AJ239" t="str">
            <v>MUSLIM</v>
          </cell>
        </row>
        <row r="240">
          <cell r="A240" t="str">
            <v>CO203</v>
          </cell>
          <cell r="B240" t="str">
            <v>Md. Kawsar</v>
          </cell>
          <cell r="C240" t="str">
            <v>Alome</v>
          </cell>
          <cell r="D240" t="str">
            <v>Deputy Head of Program WaSH</v>
          </cell>
          <cell r="E240" t="str">
            <v>WaSH</v>
          </cell>
          <cell r="F240" t="str">
            <v>Ukhiya</v>
          </cell>
          <cell r="G240">
            <v>40454</v>
          </cell>
          <cell r="H240">
            <v>41274</v>
          </cell>
          <cell r="I240">
            <v>2.0794520547945203</v>
          </cell>
          <cell r="K240" t="str">
            <v>MS in environmental science</v>
          </cell>
          <cell r="L240" t="str">
            <v>YES</v>
          </cell>
          <cell r="N240" t="str">
            <v>Male</v>
          </cell>
          <cell r="O240" t="str">
            <v>Md. Shahjahan Ali</v>
          </cell>
          <cell r="P240" t="str">
            <v>Bilquis Begum</v>
          </cell>
          <cell r="Q240" t="str">
            <v>Single</v>
          </cell>
          <cell r="S240">
            <v>0</v>
          </cell>
          <cell r="T240">
            <v>29951</v>
          </cell>
          <cell r="U240" t="str">
            <v>Rajshahi</v>
          </cell>
          <cell r="V240">
            <v>30.8</v>
          </cell>
          <cell r="W240" t="str">
            <v>48/G, Azimpur Govt. Quarter, New Market, 1205, Lalbaugh, Dhaka.</v>
          </cell>
          <cell r="X240" t="str">
            <v>Azimpur</v>
          </cell>
          <cell r="Y240">
            <v>0</v>
          </cell>
          <cell r="Z240" t="str">
            <v>Lalbaugh</v>
          </cell>
          <cell r="AA240" t="str">
            <v>Dhaka</v>
          </cell>
          <cell r="AB240">
            <v>0</v>
          </cell>
          <cell r="AC240">
            <v>1819019359</v>
          </cell>
          <cell r="AD240" t="str">
            <v>Shammi Sultana</v>
          </cell>
          <cell r="AE240" t="str">
            <v>48/G, Azimpur Govt. Quarter, New Market, 1205, Lalbaugh, Dhaka.</v>
          </cell>
          <cell r="AF240" t="str">
            <v>01712183963/01823241651</v>
          </cell>
          <cell r="AG240">
            <v>0</v>
          </cell>
          <cell r="AJ240" t="str">
            <v>MUSLIM</v>
          </cell>
        </row>
        <row r="241">
          <cell r="A241" t="str">
            <v>CO204</v>
          </cell>
          <cell r="B241" t="str">
            <v xml:space="preserve">Abdul </v>
          </cell>
          <cell r="C241" t="str">
            <v>Motin</v>
          </cell>
          <cell r="D241" t="str">
            <v>Driver</v>
          </cell>
          <cell r="E241" t="str">
            <v>Logistics</v>
          </cell>
          <cell r="F241" t="str">
            <v>Cox's Bazar</v>
          </cell>
          <cell r="G241">
            <v>40454</v>
          </cell>
          <cell r="H241">
            <v>41274</v>
          </cell>
          <cell r="I241">
            <v>2.0794520547945203</v>
          </cell>
          <cell r="K241" t="str">
            <v>CLASS 8</v>
          </cell>
          <cell r="L241" t="str">
            <v>NO</v>
          </cell>
          <cell r="N241" t="str">
            <v>male</v>
          </cell>
          <cell r="O241" t="str">
            <v>Momthaj Mias</v>
          </cell>
          <cell r="P241" t="str">
            <v>Korfuren Nesa</v>
          </cell>
          <cell r="Q241" t="str">
            <v>Married</v>
          </cell>
          <cell r="S241">
            <v>3</v>
          </cell>
          <cell r="T241">
            <v>23498</v>
          </cell>
          <cell r="U241" t="str">
            <v>Noakhali</v>
          </cell>
          <cell r="V241">
            <v>48.479452054794521</v>
          </cell>
          <cell r="W241" t="str">
            <v>Vill-Sholla Godia, P.O- Sholla Godia, Thana: Sadar, Dist: Noakhali</v>
          </cell>
          <cell r="X241" t="str">
            <v>Sholla Godia</v>
          </cell>
          <cell r="Y241">
            <v>0</v>
          </cell>
          <cell r="Z241" t="str">
            <v>Shodor</v>
          </cell>
          <cell r="AA241" t="str">
            <v>Noakhali</v>
          </cell>
          <cell r="AB241">
            <v>0</v>
          </cell>
          <cell r="AC241">
            <v>1726429155</v>
          </cell>
          <cell r="AD241" t="str">
            <v>Wali Ullah</v>
          </cell>
          <cell r="AE241" t="str">
            <v>Noakhali</v>
          </cell>
          <cell r="AF241">
            <v>1711854260</v>
          </cell>
          <cell r="AG241">
            <v>0</v>
          </cell>
          <cell r="AJ241" t="str">
            <v>MUSLIM</v>
          </cell>
        </row>
        <row r="242">
          <cell r="A242" t="str">
            <v>CO212</v>
          </cell>
          <cell r="B242" t="str">
            <v>Bulbul Akter</v>
          </cell>
          <cell r="C242" t="str">
            <v>Chowdhury</v>
          </cell>
          <cell r="D242" t="str">
            <v>Psycho Social Worker</v>
          </cell>
          <cell r="E242" t="str">
            <v>Mental Health</v>
          </cell>
          <cell r="F242" t="str">
            <v>Ukhiya - EMOP</v>
          </cell>
          <cell r="G242">
            <v>40491</v>
          </cell>
          <cell r="H242">
            <v>41274</v>
          </cell>
          <cell r="I242">
            <v>1.978082191780822</v>
          </cell>
          <cell r="K242" t="str">
            <v>HSC</v>
          </cell>
          <cell r="L242" t="str">
            <v>NO</v>
          </cell>
          <cell r="N242" t="str">
            <v>Female</v>
          </cell>
          <cell r="O242" t="str">
            <v>Jafar Alam Chowdhury</v>
          </cell>
          <cell r="P242" t="str">
            <v>Renu Akter Chowdhury</v>
          </cell>
          <cell r="Q242" t="str">
            <v>Single</v>
          </cell>
          <cell r="S242">
            <v>0</v>
          </cell>
          <cell r="T242">
            <v>32978</v>
          </cell>
          <cell r="U242" t="str">
            <v>Ukhiya</v>
          </cell>
          <cell r="V242">
            <v>22.506849315068493</v>
          </cell>
          <cell r="W242" t="str">
            <v>04No. Raja Palong Union, Ukhiya Sadar, Ukhiya Upazila, Dist: Cox's Bazar.</v>
          </cell>
          <cell r="X242" t="str">
            <v>Raja Palong Union</v>
          </cell>
          <cell r="Z242" t="str">
            <v>Ukhiya</v>
          </cell>
          <cell r="AA242" t="str">
            <v>Cox's Bazar</v>
          </cell>
          <cell r="AC242" t="str">
            <v>1819055079/01674560292</v>
          </cell>
          <cell r="AJ242" t="str">
            <v>MUSLIM</v>
          </cell>
        </row>
        <row r="243">
          <cell r="A243" t="str">
            <v>CO214</v>
          </cell>
          <cell r="B243" t="str">
            <v xml:space="preserve">Mariam </v>
          </cell>
          <cell r="C243" t="str">
            <v>Begum</v>
          </cell>
          <cell r="D243" t="str">
            <v>Home Visitor</v>
          </cell>
          <cell r="E243" t="str">
            <v>Nutrition</v>
          </cell>
          <cell r="F243" t="str">
            <v>Ukhiya - EMOP</v>
          </cell>
          <cell r="G243">
            <v>40545</v>
          </cell>
          <cell r="H243">
            <v>41274</v>
          </cell>
          <cell r="I243">
            <v>1.8301369863013699</v>
          </cell>
          <cell r="K243" t="str">
            <v>MS in political science</v>
          </cell>
          <cell r="L243" t="str">
            <v>NO</v>
          </cell>
          <cell r="N243" t="str">
            <v>Female</v>
          </cell>
          <cell r="O243" t="str">
            <v>Abul Hossain</v>
          </cell>
          <cell r="P243" t="str">
            <v>Late Sokina Begum</v>
          </cell>
          <cell r="Q243" t="str">
            <v>Single</v>
          </cell>
          <cell r="S243">
            <v>0</v>
          </cell>
          <cell r="T243">
            <v>30477</v>
          </cell>
          <cell r="U243" t="str">
            <v>Cox's Bazar</v>
          </cell>
          <cell r="V243">
            <v>29.358904109589041</v>
          </cell>
          <cell r="W243" t="str">
            <v>Abul Hossain, South Baharchara, Cox's Bazar</v>
          </cell>
          <cell r="X243" t="str">
            <v>Cox's Bazar</v>
          </cell>
          <cell r="Z243" t="str">
            <v>Cox's Bazar</v>
          </cell>
          <cell r="AA243" t="str">
            <v>Cox's Bazar</v>
          </cell>
          <cell r="AC243">
            <v>1917431349</v>
          </cell>
          <cell r="AJ243" t="str">
            <v>MUSLIM</v>
          </cell>
        </row>
        <row r="244">
          <cell r="A244" t="str">
            <v>CO215</v>
          </cell>
          <cell r="B244" t="str">
            <v>Afroza</v>
          </cell>
          <cell r="C244" t="str">
            <v>Begum</v>
          </cell>
          <cell r="D244" t="str">
            <v>HR  Officer</v>
          </cell>
          <cell r="E244" t="str">
            <v>Administration</v>
          </cell>
          <cell r="F244" t="str">
            <v>Cox's Bazar Office</v>
          </cell>
          <cell r="G244">
            <v>40559</v>
          </cell>
          <cell r="H244">
            <v>41274</v>
          </cell>
          <cell r="I244">
            <v>1.7917808219178082</v>
          </cell>
          <cell r="K244" t="str">
            <v>B.COM</v>
          </cell>
          <cell r="L244" t="str">
            <v>NO</v>
          </cell>
          <cell r="N244" t="str">
            <v>female</v>
          </cell>
          <cell r="O244" t="str">
            <v>Late Zaker Ullah</v>
          </cell>
          <cell r="P244" t="str">
            <v>Khurshida Begum</v>
          </cell>
          <cell r="Q244" t="str">
            <v>Single</v>
          </cell>
          <cell r="S244">
            <v>0</v>
          </cell>
          <cell r="T244">
            <v>30682</v>
          </cell>
          <cell r="U244" t="str">
            <v>Cox's Bazar</v>
          </cell>
          <cell r="V244">
            <v>28.797260273972604</v>
          </cell>
          <cell r="W244" t="str">
            <v>Stadium Para, Cox's Bazar Sadar, Cox's Bazar.</v>
          </cell>
          <cell r="X244" t="str">
            <v>Cox's Bazar</v>
          </cell>
          <cell r="Z244" t="str">
            <v>Cox's Bazar</v>
          </cell>
          <cell r="AA244" t="str">
            <v>Cox's Bazar</v>
          </cell>
          <cell r="AC244">
            <v>1815141520</v>
          </cell>
          <cell r="AJ244" t="str">
            <v>MUSLIM</v>
          </cell>
        </row>
        <row r="245">
          <cell r="A245" t="str">
            <v>CO218</v>
          </cell>
          <cell r="B245" t="str">
            <v>Hosna</v>
          </cell>
          <cell r="C245" t="str">
            <v>Begum</v>
          </cell>
          <cell r="D245" t="str">
            <v>Health Educator</v>
          </cell>
          <cell r="E245" t="str">
            <v>Nutrition</v>
          </cell>
          <cell r="F245" t="str">
            <v>Teknaf - Nayapara</v>
          </cell>
          <cell r="G245">
            <v>40622</v>
          </cell>
          <cell r="H245">
            <v>41274</v>
          </cell>
          <cell r="I245">
            <v>1.6191780821917807</v>
          </cell>
          <cell r="K245" t="str">
            <v>BA ARTS</v>
          </cell>
          <cell r="L245" t="str">
            <v>NO</v>
          </cell>
          <cell r="N245" t="str">
            <v>female</v>
          </cell>
          <cell r="O245" t="str">
            <v>Late Khalil Ahmed</v>
          </cell>
          <cell r="P245" t="str">
            <v>Late Masuda Khanom</v>
          </cell>
          <cell r="Q245" t="str">
            <v>Married</v>
          </cell>
          <cell r="R245" t="str">
            <v>Md. Shajedur Rahaman</v>
          </cell>
          <cell r="S245">
            <v>1</v>
          </cell>
          <cell r="T245">
            <v>25351</v>
          </cell>
          <cell r="U245" t="str">
            <v>Cox's Bazar</v>
          </cell>
          <cell r="V245">
            <v>43.402739726027399</v>
          </cell>
          <cell r="W245" t="str">
            <v>Habib Monjil, Dakkhin Tarabuniarchora, Main Road, Cox's Bazar</v>
          </cell>
          <cell r="X245" t="str">
            <v>Tarabunior Chara</v>
          </cell>
          <cell r="Z245" t="str">
            <v>Cox's Bazar Sadar</v>
          </cell>
          <cell r="AA245" t="str">
            <v>Cox's Bazar</v>
          </cell>
          <cell r="AC245">
            <v>1818620613</v>
          </cell>
          <cell r="AD245" t="str">
            <v>Sala Ahmed(House owner)</v>
          </cell>
          <cell r="AE245" t="str">
            <v>Hajee para, Ukhia, Cox's Bazar</v>
          </cell>
          <cell r="AF245" t="str">
            <v>01819424721</v>
          </cell>
          <cell r="AJ245" t="str">
            <v>MUSLIM</v>
          </cell>
        </row>
        <row r="246">
          <cell r="A246" t="str">
            <v>CO219</v>
          </cell>
          <cell r="B246" t="str">
            <v>Sweety Rani</v>
          </cell>
          <cell r="C246" t="str">
            <v>Barman</v>
          </cell>
          <cell r="D246" t="str">
            <v>Home Visitor</v>
          </cell>
          <cell r="E246" t="str">
            <v>Nutrition</v>
          </cell>
          <cell r="F246" t="str">
            <v>Teknaf - Nayapara</v>
          </cell>
          <cell r="G246">
            <v>40622</v>
          </cell>
          <cell r="H246">
            <v>41274</v>
          </cell>
          <cell r="I246">
            <v>1.6191780821917807</v>
          </cell>
          <cell r="K246" t="str">
            <v>BSS</v>
          </cell>
          <cell r="L246" t="str">
            <v>NO</v>
          </cell>
          <cell r="N246" t="str">
            <v>female</v>
          </cell>
          <cell r="O246" t="str">
            <v>Parimal Barman</v>
          </cell>
          <cell r="P246" t="str">
            <v>Rita Barman</v>
          </cell>
          <cell r="Q246" t="str">
            <v>Married</v>
          </cell>
          <cell r="R246" t="str">
            <v>Nehar Chakraborty</v>
          </cell>
          <cell r="S246">
            <v>2</v>
          </cell>
          <cell r="T246">
            <v>31507</v>
          </cell>
          <cell r="U246" t="str">
            <v>Chittagong</v>
          </cell>
          <cell r="V246">
            <v>26.536986301369861</v>
          </cell>
          <cell r="W246" t="str">
            <v>Vill-101/102, KatharnathTeowary Coloney, Batali Road, Anayat Bazar, Chittagong</v>
          </cell>
          <cell r="X246" t="str">
            <v>KatharnathTeowary Coloney</v>
          </cell>
          <cell r="Z246" t="str">
            <v>Anayat Bazar</v>
          </cell>
          <cell r="AA246" t="str">
            <v>Chittagong</v>
          </cell>
          <cell r="AC246">
            <v>1912408187</v>
          </cell>
          <cell r="AD246" t="str">
            <v>Alak Bhattacharja(Brother)</v>
          </cell>
          <cell r="AE246" t="str">
            <v>Near of forest office, Cox's Bazar</v>
          </cell>
          <cell r="AF246" t="str">
            <v>01912408187</v>
          </cell>
          <cell r="AG246" t="str">
            <v>Nihar Chakraborti(Husband)</v>
          </cell>
          <cell r="AH246" t="str">
            <v>101/102, Katharnath Teowary colony, Batali Road, Anayat Bazar, Chittagong.</v>
          </cell>
          <cell r="AI246">
            <v>1723415119</v>
          </cell>
          <cell r="AJ246" t="str">
            <v>HINDU</v>
          </cell>
        </row>
        <row r="247">
          <cell r="A247" t="str">
            <v>CO226</v>
          </cell>
          <cell r="B247" t="str">
            <v>Debashis Ranjan</v>
          </cell>
          <cell r="C247" t="str">
            <v>Baisya</v>
          </cell>
          <cell r="D247" t="str">
            <v>Medical Doctor</v>
          </cell>
          <cell r="E247" t="str">
            <v>Nutrition</v>
          </cell>
          <cell r="F247" t="str">
            <v>Teknaf - Nayapara</v>
          </cell>
          <cell r="G247">
            <v>40681</v>
          </cell>
          <cell r="H247">
            <v>41274</v>
          </cell>
          <cell r="I247">
            <v>1.4575342465753425</v>
          </cell>
          <cell r="K247" t="str">
            <v>MBBS</v>
          </cell>
          <cell r="L247" t="str">
            <v>YES</v>
          </cell>
          <cell r="N247" t="str">
            <v>male</v>
          </cell>
          <cell r="O247" t="str">
            <v>Dinendra Chandra Baisya</v>
          </cell>
          <cell r="P247" t="str">
            <v>Rina Baisya</v>
          </cell>
          <cell r="Q247" t="str">
            <v>single</v>
          </cell>
          <cell r="T247">
            <v>31048</v>
          </cell>
          <cell r="U247" t="str">
            <v>Dinajpur</v>
          </cell>
          <cell r="V247">
            <v>27.794520547945204</v>
          </cell>
          <cell r="W247" t="str">
            <v>Kumarpara, North Balubari, Dinajpur.</v>
          </cell>
          <cell r="X247" t="str">
            <v>Kumarpara</v>
          </cell>
          <cell r="Z247" t="str">
            <v>North Balubari</v>
          </cell>
          <cell r="AA247" t="str">
            <v>Dinajpur</v>
          </cell>
          <cell r="AC247">
            <v>1722608219</v>
          </cell>
          <cell r="AJ247" t="str">
            <v>HINDU</v>
          </cell>
        </row>
        <row r="248">
          <cell r="A248" t="str">
            <v>CO227</v>
          </cell>
          <cell r="B248" t="str">
            <v xml:space="preserve">Lucky </v>
          </cell>
          <cell r="C248" t="str">
            <v>Datta</v>
          </cell>
          <cell r="D248" t="str">
            <v>Assistant WASH Team Leader</v>
          </cell>
          <cell r="E248" t="str">
            <v>WaSH</v>
          </cell>
          <cell r="F248" t="str">
            <v xml:space="preserve">Ukhiya - Kutupalong </v>
          </cell>
          <cell r="G248">
            <v>40756</v>
          </cell>
          <cell r="H248">
            <v>41274</v>
          </cell>
          <cell r="I248">
            <v>1.252054794520548</v>
          </cell>
          <cell r="K248" t="str">
            <v>HSC</v>
          </cell>
          <cell r="L248" t="str">
            <v>NO</v>
          </cell>
          <cell r="N248" t="str">
            <v>female</v>
          </cell>
          <cell r="O248" t="str">
            <v>Late Aurjune Datta</v>
          </cell>
          <cell r="P248" t="str">
            <v>Bulu Datta</v>
          </cell>
          <cell r="Q248" t="str">
            <v>Single</v>
          </cell>
          <cell r="T248">
            <v>31448</v>
          </cell>
          <cell r="U248" t="str">
            <v>Cox's Bazar</v>
          </cell>
          <cell r="V248">
            <v>26.698630136986303</v>
          </cell>
          <cell r="W248" t="str">
            <v>Vill: Ghonarpara, Cox's Bazar Pourashava, P.O: Cox's Bazar, P.S: Cox's Bazar Sadar, Dist: Cox's Bazar.</v>
          </cell>
          <cell r="X248" t="str">
            <v>Ghonarpara</v>
          </cell>
          <cell r="Z248" t="str">
            <v>Cox's Bazar Sadar</v>
          </cell>
          <cell r="AA248" t="str">
            <v>Cox's Bazar</v>
          </cell>
          <cell r="AC248">
            <v>1825026146</v>
          </cell>
          <cell r="AD248" t="str">
            <v>Dilip Datta(Brother)</v>
          </cell>
          <cell r="AE248" t="str">
            <v>Ghoner Para, Cox's Bazar</v>
          </cell>
          <cell r="AF248" t="str">
            <v>01812513681</v>
          </cell>
          <cell r="AG248" t="str">
            <v>Liton Sharma</v>
          </cell>
          <cell r="AH248" t="str">
            <v>Ghonarpara , Cox's Bazar .</v>
          </cell>
          <cell r="AI248">
            <v>1816251466</v>
          </cell>
          <cell r="AJ248" t="str">
            <v>HINDU</v>
          </cell>
        </row>
        <row r="249">
          <cell r="A249" t="str">
            <v>CO228</v>
          </cell>
          <cell r="B249" t="str">
            <v>Mohammed Nurun</v>
          </cell>
          <cell r="C249" t="str">
            <v>Nobi</v>
          </cell>
          <cell r="D249" t="str">
            <v>Assistant WASH Team Leader</v>
          </cell>
          <cell r="E249" t="str">
            <v>WaSH</v>
          </cell>
          <cell r="F249" t="str">
            <v>Ukhiya - EMOP</v>
          </cell>
          <cell r="G249">
            <v>40771</v>
          </cell>
          <cell r="H249">
            <v>41274</v>
          </cell>
          <cell r="I249">
            <v>1.210958904109589</v>
          </cell>
          <cell r="K249" t="str">
            <v>BA (PASS)</v>
          </cell>
          <cell r="L249" t="str">
            <v>NO</v>
          </cell>
          <cell r="N249" t="str">
            <v>Male</v>
          </cell>
          <cell r="O249" t="str">
            <v>Abdur Rashid</v>
          </cell>
          <cell r="P249" t="str">
            <v>Namia Khatun</v>
          </cell>
          <cell r="Q249" t="str">
            <v>Married</v>
          </cell>
          <cell r="T249">
            <v>31463</v>
          </cell>
          <cell r="U249" t="str">
            <v>Teknaf</v>
          </cell>
          <cell r="V249">
            <v>26.657534246575342</v>
          </cell>
          <cell r="W249" t="str">
            <v>Vill+Post: Rangikhali, P.S: Teknaf, Dist: Cox's Bazar.</v>
          </cell>
          <cell r="X249" t="str">
            <v>Rangikhali</v>
          </cell>
          <cell r="Z249" t="str">
            <v>Teknaf</v>
          </cell>
          <cell r="AA249" t="str">
            <v>Cox's Bazar</v>
          </cell>
          <cell r="AC249" t="str">
            <v>01815729696/01831640600</v>
          </cell>
          <cell r="AJ249" t="str">
            <v>MUSLIM</v>
          </cell>
        </row>
        <row r="250">
          <cell r="A250" t="str">
            <v>CO229</v>
          </cell>
          <cell r="B250" t="str">
            <v xml:space="preserve">Md. Main </v>
          </cell>
          <cell r="C250" t="str">
            <v>Chowdhury</v>
          </cell>
          <cell r="D250" t="str">
            <v>Nutrition Centre Supervisor</v>
          </cell>
          <cell r="E250" t="str">
            <v>Nutrition</v>
          </cell>
          <cell r="F250" t="str">
            <v>Ukhiya - EMOP</v>
          </cell>
          <cell r="G250">
            <v>40778</v>
          </cell>
          <cell r="H250">
            <v>41274</v>
          </cell>
          <cell r="I250">
            <v>1.1917808219178083</v>
          </cell>
          <cell r="K250" t="str">
            <v>BSC</v>
          </cell>
          <cell r="L250" t="str">
            <v>YES</v>
          </cell>
          <cell r="N250" t="str">
            <v>male</v>
          </cell>
          <cell r="O250" t="str">
            <v>Md Alomgir Hossain Chowdhury</v>
          </cell>
          <cell r="P250" t="str">
            <v>Mrs Farida Begum</v>
          </cell>
          <cell r="Q250" t="str">
            <v>Single</v>
          </cell>
          <cell r="T250">
            <v>31371</v>
          </cell>
          <cell r="U250" t="str">
            <v>Muksudpur</v>
          </cell>
          <cell r="V250">
            <v>26.909589041095892</v>
          </cell>
          <cell r="W250" t="str">
            <v xml:space="preserve">C/O- Late Khabir Uddin Molla, House# Post Office Road  </v>
          </cell>
          <cell r="X250" t="str">
            <v>Tangrakhola</v>
          </cell>
          <cell r="Y250">
            <v>8140</v>
          </cell>
          <cell r="Z250" t="str">
            <v>Muksudpur</v>
          </cell>
          <cell r="AA250" t="str">
            <v>Gopalgonj</v>
          </cell>
          <cell r="AB250" t="str">
            <v>06654-56398</v>
          </cell>
          <cell r="AC250" t="str">
            <v>01720160496</v>
          </cell>
          <cell r="AJ250" t="str">
            <v>MUSLIM</v>
          </cell>
        </row>
        <row r="251">
          <cell r="A251" t="str">
            <v>CO231</v>
          </cell>
          <cell r="B251" t="str">
            <v>Erfana</v>
          </cell>
          <cell r="C251" t="str">
            <v>Haq</v>
          </cell>
          <cell r="D251" t="str">
            <v>Nutrition Program Supervisor CMAM</v>
          </cell>
          <cell r="E251" t="str">
            <v>Nutrition</v>
          </cell>
          <cell r="F251" t="str">
            <v>Ukhiya</v>
          </cell>
          <cell r="G251">
            <v>40793</v>
          </cell>
          <cell r="H251">
            <v>41274</v>
          </cell>
          <cell r="I251">
            <v>1.1506849315068493</v>
          </cell>
          <cell r="K251" t="str">
            <v>M.sc</v>
          </cell>
          <cell r="L251" t="str">
            <v>YES</v>
          </cell>
          <cell r="N251" t="str">
            <v>female</v>
          </cell>
          <cell r="O251" t="str">
            <v>Muhammad Jahirul Haq</v>
          </cell>
          <cell r="P251" t="str">
            <v>Nurjahan Begum</v>
          </cell>
          <cell r="Q251" t="str">
            <v>Single</v>
          </cell>
          <cell r="T251">
            <v>30012</v>
          </cell>
          <cell r="U251" t="str">
            <v>Dhaka</v>
          </cell>
          <cell r="V251">
            <v>30.632876712328766</v>
          </cell>
          <cell r="W251" t="str">
            <v>North Shymoli, West Agargaon, Sher-e-bangla Nagar, Dhaka</v>
          </cell>
          <cell r="X251" t="str">
            <v>West Agargaon</v>
          </cell>
          <cell r="Y251">
            <v>1207</v>
          </cell>
          <cell r="Z251" t="str">
            <v>Sher-e-bangla Nagar</v>
          </cell>
          <cell r="AA251" t="str">
            <v>Dhaka</v>
          </cell>
          <cell r="AB251" t="str">
            <v>02-8130805</v>
          </cell>
          <cell r="AC251" t="str">
            <v>01714253463/01197241958</v>
          </cell>
          <cell r="AD251" t="str">
            <v>Rabia Khatun(Mother)</v>
          </cell>
          <cell r="AE251" t="str">
            <v>North Shymoli, Dhaka</v>
          </cell>
          <cell r="AF251" t="str">
            <v>01714253463</v>
          </cell>
          <cell r="AG251" t="str">
            <v>Md.Tahisinul Haq(Brother)</v>
          </cell>
          <cell r="AH251" t="str">
            <v>North Shymoli</v>
          </cell>
          <cell r="AI251">
            <v>1726626901</v>
          </cell>
          <cell r="AJ251" t="str">
            <v>MUSLIM</v>
          </cell>
        </row>
        <row r="252">
          <cell r="A252" t="str">
            <v>CO232</v>
          </cell>
          <cell r="B252" t="str">
            <v xml:space="preserve">Md. Nowab </v>
          </cell>
          <cell r="C252" t="str">
            <v>Ali</v>
          </cell>
          <cell r="D252" t="str">
            <v>Driver</v>
          </cell>
          <cell r="E252" t="str">
            <v>Logistics</v>
          </cell>
          <cell r="F252" t="str">
            <v>Cox's Bazar</v>
          </cell>
          <cell r="G252">
            <v>40787</v>
          </cell>
          <cell r="H252">
            <v>41274</v>
          </cell>
          <cell r="I252">
            <v>1.167123287671233</v>
          </cell>
          <cell r="L252" t="str">
            <v>NO</v>
          </cell>
          <cell r="N252" t="str">
            <v>male</v>
          </cell>
          <cell r="O252" t="str">
            <v>Md. Ansarul Haque</v>
          </cell>
          <cell r="P252" t="str">
            <v>Lilua Begum</v>
          </cell>
          <cell r="T252">
            <v>27885</v>
          </cell>
          <cell r="U252" t="str">
            <v>Rangamati</v>
          </cell>
          <cell r="V252">
            <v>36.460273972602742</v>
          </cell>
          <cell r="W252" t="str">
            <v xml:space="preserve">Vill: Nailla chhori, PO:Kalom Poti; Police Satation: Kaukhali; Dist: Rangamati </v>
          </cell>
          <cell r="X252" t="str">
            <v>Nailla Chhori</v>
          </cell>
          <cell r="Z252" t="str">
            <v>Kaukhali</v>
          </cell>
          <cell r="AA252" t="str">
            <v>Rangamati</v>
          </cell>
          <cell r="AJ252" t="str">
            <v>MUSLIM</v>
          </cell>
        </row>
        <row r="253">
          <cell r="A253" t="str">
            <v>CO233</v>
          </cell>
          <cell r="B253" t="str">
            <v xml:space="preserve">Md. Samiul Haque </v>
          </cell>
          <cell r="C253" t="str">
            <v>Chowdhury</v>
          </cell>
          <cell r="D253" t="str">
            <v>Head of Project</v>
          </cell>
          <cell r="E253" t="str">
            <v>Mental Health</v>
          </cell>
          <cell r="F253" t="str">
            <v>Teknaf - Nayapara</v>
          </cell>
          <cell r="G253">
            <v>40797</v>
          </cell>
          <cell r="H253">
            <v>41274</v>
          </cell>
          <cell r="I253">
            <v>1.1397260273972603</v>
          </cell>
          <cell r="L253" t="str">
            <v>YES</v>
          </cell>
          <cell r="N253" t="str">
            <v>male</v>
          </cell>
          <cell r="O253" t="str">
            <v>Md. Abdul Haque choudhury</v>
          </cell>
          <cell r="P253" t="str">
            <v>Most. Jebunnessa choudhury</v>
          </cell>
          <cell r="Q253" t="str">
            <v>Single</v>
          </cell>
          <cell r="T253">
            <v>29871</v>
          </cell>
          <cell r="U253" t="str">
            <v>Gaibandha</v>
          </cell>
          <cell r="V253">
            <v>31.019178082191782</v>
          </cell>
          <cell r="W253" t="str">
            <v>House-04, Road-1/1, Vill-Thanapara, Post-Gaibandha, Upazilla-Gaibandha, Dist-Gaibandha</v>
          </cell>
          <cell r="X253" t="str">
            <v>Thanapara</v>
          </cell>
          <cell r="Z253" t="str">
            <v>Gaibandha</v>
          </cell>
          <cell r="AA253" t="str">
            <v>Gaibandha</v>
          </cell>
          <cell r="AC253">
            <v>1717013532</v>
          </cell>
          <cell r="AJ253" t="str">
            <v>MUSLIM</v>
          </cell>
        </row>
        <row r="254">
          <cell r="A254" t="str">
            <v>CO235</v>
          </cell>
          <cell r="B254" t="str">
            <v>Farhana</v>
          </cell>
          <cell r="C254" t="str">
            <v>Afroz</v>
          </cell>
          <cell r="D254" t="str">
            <v>Deputy Program Manager</v>
          </cell>
          <cell r="E254" t="str">
            <v>Mental Health</v>
          </cell>
          <cell r="F254" t="str">
            <v>Cox's Bazar District</v>
          </cell>
          <cell r="G254">
            <v>40818</v>
          </cell>
          <cell r="H254">
            <v>41274</v>
          </cell>
          <cell r="I254">
            <v>1.0821917808219179</v>
          </cell>
          <cell r="K254" t="str">
            <v>MSc</v>
          </cell>
          <cell r="L254" t="str">
            <v>YES</v>
          </cell>
          <cell r="N254" t="str">
            <v>female</v>
          </cell>
          <cell r="O254" t="str">
            <v>Mohammed Sayedul Hoque</v>
          </cell>
          <cell r="P254" t="str">
            <v>Rokeya Begum</v>
          </cell>
          <cell r="Q254" t="str">
            <v>Single</v>
          </cell>
          <cell r="T254">
            <v>30551</v>
          </cell>
          <cell r="U254" t="str">
            <v>Chittagong</v>
          </cell>
          <cell r="V254">
            <v>29.156164383561645</v>
          </cell>
          <cell r="W254" t="str">
            <v>C/o, Sangbadik Faruk's Building (ground floor), 3, North Nalapara, Chittagong.</v>
          </cell>
          <cell r="AJ254" t="str">
            <v>MUSLIM</v>
          </cell>
        </row>
        <row r="255">
          <cell r="A255" t="str">
            <v>CO236</v>
          </cell>
          <cell r="B255" t="str">
            <v>Pali</v>
          </cell>
          <cell r="C255" t="str">
            <v>Barua</v>
          </cell>
          <cell r="D255" t="str">
            <v>Home Visitor</v>
          </cell>
          <cell r="E255" t="str">
            <v>Nutrition</v>
          </cell>
          <cell r="F255" t="str">
            <v>Teknaf - Nayapara</v>
          </cell>
          <cell r="G255">
            <v>40819</v>
          </cell>
          <cell r="H255">
            <v>41274</v>
          </cell>
          <cell r="I255">
            <v>1.0794520547945206</v>
          </cell>
          <cell r="K255" t="str">
            <v>H.S.C</v>
          </cell>
          <cell r="L255" t="str">
            <v>NO</v>
          </cell>
          <cell r="N255" t="str">
            <v>female</v>
          </cell>
          <cell r="O255" t="str">
            <v>Bhagyadhan Barua</v>
          </cell>
          <cell r="P255" t="str">
            <v>Jotika Barua</v>
          </cell>
          <cell r="Q255" t="str">
            <v>Married</v>
          </cell>
          <cell r="R255" t="str">
            <v>Mredul Barua</v>
          </cell>
          <cell r="T255">
            <v>29504</v>
          </cell>
          <cell r="U255" t="str">
            <v>Ramu</v>
          </cell>
          <cell r="V255">
            <v>32.024657534246572</v>
          </cell>
          <cell r="W255" t="str">
            <v>Vill: Dhacua Palong, P.O: Rebata, P.S: Ramu, Dist: Cox's Bazar.</v>
          </cell>
          <cell r="X255" t="str">
            <v>Dhacua Palong</v>
          </cell>
          <cell r="Y255">
            <v>4700</v>
          </cell>
          <cell r="Z255" t="str">
            <v>Ramu</v>
          </cell>
          <cell r="AA255" t="str">
            <v>Cox's Bazar</v>
          </cell>
          <cell r="AC255">
            <v>1814275453</v>
          </cell>
          <cell r="AJ255" t="str">
            <v>BUDDHIST</v>
          </cell>
        </row>
        <row r="256">
          <cell r="A256" t="str">
            <v>CO237</v>
          </cell>
          <cell r="B256" t="str">
            <v xml:space="preserve">Mofidul </v>
          </cell>
          <cell r="C256" t="str">
            <v>Alam</v>
          </cell>
          <cell r="D256" t="str">
            <v>Psycho Social Worker</v>
          </cell>
          <cell r="E256" t="str">
            <v>Mental Health</v>
          </cell>
          <cell r="F256" t="str">
            <v>Teknaf - Nayapara</v>
          </cell>
          <cell r="G256">
            <v>40840</v>
          </cell>
          <cell r="H256">
            <v>41274</v>
          </cell>
          <cell r="I256">
            <v>1.021917808219178</v>
          </cell>
          <cell r="K256" t="str">
            <v>MA</v>
          </cell>
          <cell r="L256" t="str">
            <v>NO</v>
          </cell>
          <cell r="N256" t="str">
            <v>male</v>
          </cell>
          <cell r="O256" t="str">
            <v>Khuilla Mea</v>
          </cell>
          <cell r="P256" t="str">
            <v>Salma Khatun</v>
          </cell>
          <cell r="Q256" t="str">
            <v>Married</v>
          </cell>
          <cell r="T256">
            <v>27555</v>
          </cell>
          <cell r="U256" t="str">
            <v>Teknaf</v>
          </cell>
          <cell r="V256">
            <v>37.364383561643834</v>
          </cell>
          <cell r="W256" t="str">
            <v>Vill+Post: Hnila-Nayapara; Union: Whykong; Upazila: Teknaf; Dist: Cox's Bazar</v>
          </cell>
          <cell r="X256" t="str">
            <v>Hnila</v>
          </cell>
          <cell r="Z256" t="str">
            <v>Teknaf</v>
          </cell>
          <cell r="AA256" t="str">
            <v>Cox's Bazar</v>
          </cell>
          <cell r="AC256" t="str">
            <v>01822-849077</v>
          </cell>
          <cell r="AJ256" t="str">
            <v>MUSLIM</v>
          </cell>
        </row>
        <row r="257">
          <cell r="A257" t="str">
            <v>CO238</v>
          </cell>
          <cell r="B257" t="str">
            <v>Abu</v>
          </cell>
          <cell r="C257" t="str">
            <v>Saber</v>
          </cell>
          <cell r="D257" t="str">
            <v>Psycho Social Worker</v>
          </cell>
          <cell r="E257" t="str">
            <v>Mental Health</v>
          </cell>
          <cell r="F257" t="str">
            <v>Ukhiya - Kutupalong</v>
          </cell>
          <cell r="G257">
            <v>40840</v>
          </cell>
          <cell r="H257">
            <v>41274</v>
          </cell>
          <cell r="I257">
            <v>1.021917808219178</v>
          </cell>
          <cell r="K257" t="str">
            <v>M.S.S</v>
          </cell>
          <cell r="L257" t="str">
            <v>NO</v>
          </cell>
          <cell r="N257" t="str">
            <v>male</v>
          </cell>
          <cell r="O257" t="str">
            <v>Late Badiuzzaman</v>
          </cell>
          <cell r="P257" t="str">
            <v>Late Farmuza Begum</v>
          </cell>
          <cell r="Q257" t="str">
            <v>Married</v>
          </cell>
          <cell r="T257">
            <v>25597</v>
          </cell>
          <cell r="U257" t="str">
            <v>Khuruskul</v>
          </cell>
          <cell r="V257">
            <v>42.728767123287675</v>
          </cell>
          <cell r="W257" t="str">
            <v>Vill: Tataiya, P.O: Khuruskul; P.S: Cox's Bazar Sadar; Dist: Cox's Bazar</v>
          </cell>
          <cell r="X257" t="str">
            <v>Tataiya</v>
          </cell>
          <cell r="Z257" t="str">
            <v>Khuruskul</v>
          </cell>
          <cell r="AA257" t="str">
            <v>Cox's Bazar</v>
          </cell>
          <cell r="AC257" t="str">
            <v>01712-820050</v>
          </cell>
          <cell r="AJ257" t="str">
            <v>MUSLIM</v>
          </cell>
        </row>
        <row r="258">
          <cell r="A258" t="str">
            <v>CO239</v>
          </cell>
          <cell r="B258" t="str">
            <v>Md.</v>
          </cell>
          <cell r="C258" t="str">
            <v>Hossain</v>
          </cell>
          <cell r="D258" t="str">
            <v>Watchman</v>
          </cell>
          <cell r="E258" t="str">
            <v>Logistics</v>
          </cell>
          <cell r="F258" t="str">
            <v>Ukhiya</v>
          </cell>
          <cell r="G258">
            <v>40840</v>
          </cell>
          <cell r="H258">
            <v>41274</v>
          </cell>
          <cell r="I258">
            <v>1.021917808219178</v>
          </cell>
          <cell r="K258" t="str">
            <v>Class eight</v>
          </cell>
          <cell r="L258" t="str">
            <v>NO</v>
          </cell>
          <cell r="N258" t="str">
            <v>male</v>
          </cell>
          <cell r="O258" t="str">
            <v>Late Mojaffar Ahmed</v>
          </cell>
          <cell r="P258" t="str">
            <v>Late Rashida Begum</v>
          </cell>
          <cell r="Q258" t="str">
            <v>Single</v>
          </cell>
          <cell r="T258">
            <v>31446</v>
          </cell>
          <cell r="U258" t="str">
            <v>Ramu</v>
          </cell>
          <cell r="V258">
            <v>26.704109589041096</v>
          </cell>
          <cell r="W258" t="str">
            <v>Vill: West Gonierkhata; P.O: Kawerkup; P.S: Ramu; Dist: Cox's Bazar</v>
          </cell>
          <cell r="X258" t="str">
            <v>West Gonierkhata</v>
          </cell>
          <cell r="Z258" t="str">
            <v>Ramu</v>
          </cell>
          <cell r="AA258" t="str">
            <v>Cox's Bazar</v>
          </cell>
          <cell r="AC258" t="str">
            <v>01828-044799/ 01672846847</v>
          </cell>
          <cell r="AJ258" t="str">
            <v>MUSLIM</v>
          </cell>
        </row>
        <row r="259">
          <cell r="A259" t="str">
            <v>CO240</v>
          </cell>
          <cell r="B259" t="str">
            <v>Sarwar</v>
          </cell>
          <cell r="C259" t="str">
            <v>Kamal</v>
          </cell>
          <cell r="D259" t="str">
            <v>Watchman</v>
          </cell>
          <cell r="E259" t="str">
            <v>Logistics</v>
          </cell>
          <cell r="F259" t="str">
            <v>Teknaf</v>
          </cell>
          <cell r="G259">
            <v>40840</v>
          </cell>
          <cell r="H259">
            <v>41274</v>
          </cell>
          <cell r="I259">
            <v>1.021917808219178</v>
          </cell>
          <cell r="K259" t="str">
            <v>Dakhil</v>
          </cell>
          <cell r="L259" t="str">
            <v>NO</v>
          </cell>
          <cell r="N259" t="str">
            <v>male</v>
          </cell>
          <cell r="O259" t="str">
            <v>Abul Hossain</v>
          </cell>
          <cell r="P259" t="str">
            <v>Ajal Meher</v>
          </cell>
          <cell r="Q259" t="str">
            <v>Married</v>
          </cell>
          <cell r="T259">
            <v>28550</v>
          </cell>
          <cell r="U259" t="str">
            <v>Teknaf</v>
          </cell>
          <cell r="V259">
            <v>34.638356164383559</v>
          </cell>
          <cell r="W259" t="str">
            <v>Vill: Natmora para; P.O: Nhila; P.S: Teknaf; Dist: Cox's Bazar</v>
          </cell>
          <cell r="X259" t="str">
            <v>Natmora para</v>
          </cell>
          <cell r="Y259">
            <v>4761</v>
          </cell>
          <cell r="Z259" t="str">
            <v>Teknaf</v>
          </cell>
          <cell r="AA259" t="str">
            <v>Cox's Bazar</v>
          </cell>
          <cell r="AC259" t="str">
            <v>01827-225992</v>
          </cell>
          <cell r="AJ259" t="str">
            <v>MUSLIM</v>
          </cell>
        </row>
        <row r="260">
          <cell r="A260" t="str">
            <v>CO242</v>
          </cell>
          <cell r="B260" t="str">
            <v xml:space="preserve">Mohammad Absar </v>
          </cell>
          <cell r="C260" t="str">
            <v>Kamal</v>
          </cell>
          <cell r="D260" t="str">
            <v>Data Entry Officer</v>
          </cell>
          <cell r="E260" t="str">
            <v>Nutrition</v>
          </cell>
          <cell r="F260" t="str">
            <v>Cox's Bazar Office</v>
          </cell>
          <cell r="G260">
            <v>40930</v>
          </cell>
          <cell r="H260">
            <v>41274</v>
          </cell>
          <cell r="I260">
            <v>0.77534246575342469</v>
          </cell>
          <cell r="K260" t="str">
            <v>B.Sc</v>
          </cell>
          <cell r="L260" t="str">
            <v>NO</v>
          </cell>
          <cell r="N260" t="str">
            <v>male</v>
          </cell>
          <cell r="O260" t="str">
            <v>Mr. Mustafa Hossin</v>
          </cell>
          <cell r="P260" t="str">
            <v>Mrs. Shafura Begum</v>
          </cell>
          <cell r="Q260" t="str">
            <v>Married</v>
          </cell>
          <cell r="T260">
            <v>30103</v>
          </cell>
          <cell r="U260" t="str">
            <v>Cox's Bazar</v>
          </cell>
          <cell r="V260">
            <v>30.383561643835616</v>
          </cell>
          <cell r="W260" t="str">
            <v>Hotel Shagorgon, Main Road, Cox's Bazar</v>
          </cell>
          <cell r="X260" t="str">
            <v>Hotel Shagorgon, Main Road</v>
          </cell>
          <cell r="Z260" t="str">
            <v>Cox"s Bazar Sadar</v>
          </cell>
          <cell r="AA260" t="str">
            <v>Cox's Bazar</v>
          </cell>
          <cell r="AC260">
            <v>1826578562</v>
          </cell>
          <cell r="AJ260" t="str">
            <v>MUSLIM</v>
          </cell>
        </row>
        <row r="261">
          <cell r="A261" t="str">
            <v>CO245</v>
          </cell>
          <cell r="B261" t="str">
            <v xml:space="preserve">Homaira </v>
          </cell>
          <cell r="C261" t="str">
            <v>Akter</v>
          </cell>
          <cell r="D261" t="str">
            <v>Registrar</v>
          </cell>
          <cell r="E261" t="str">
            <v>Nutrition</v>
          </cell>
          <cell r="F261" t="str">
            <v>Ukhiya - EMOP</v>
          </cell>
          <cell r="G261">
            <v>40931</v>
          </cell>
          <cell r="H261">
            <v>41274</v>
          </cell>
          <cell r="I261">
            <v>0.77260273972602744</v>
          </cell>
          <cell r="K261" t="str">
            <v>B.A</v>
          </cell>
          <cell r="L261" t="str">
            <v>NO</v>
          </cell>
          <cell r="N261" t="str">
            <v>female</v>
          </cell>
          <cell r="O261" t="str">
            <v>Nurul Islam</v>
          </cell>
          <cell r="Q261" t="str">
            <v>Married</v>
          </cell>
          <cell r="T261">
            <v>31233</v>
          </cell>
          <cell r="U261" t="str">
            <v>Cox's Bazar</v>
          </cell>
          <cell r="V261">
            <v>27.287671232876711</v>
          </cell>
          <cell r="W261" t="str">
            <v>Vill: East Bazar Ghata, Rice Market, Burmese School Road, P.O: Cox's Bazar, Dis: Cox's Bazar</v>
          </cell>
          <cell r="X261" t="str">
            <v>East Bazar Ghata, Rice Market, Burmese School Road</v>
          </cell>
          <cell r="Z261" t="str">
            <v>Cox's Bazar Sadar</v>
          </cell>
          <cell r="AA261" t="str">
            <v>Cox's Bazar</v>
          </cell>
          <cell r="AC261">
            <v>1816344232</v>
          </cell>
          <cell r="AJ261" t="str">
            <v>MUSLIM</v>
          </cell>
        </row>
        <row r="262">
          <cell r="A262" t="str">
            <v>CO247</v>
          </cell>
          <cell r="B262" t="str">
            <v xml:space="preserve">Subas </v>
          </cell>
          <cell r="C262" t="str">
            <v>Barua</v>
          </cell>
          <cell r="D262" t="str">
            <v>Registrar</v>
          </cell>
          <cell r="E262" t="str">
            <v>Nutrition</v>
          </cell>
          <cell r="F262" t="str">
            <v>Ukhiya - EMOP</v>
          </cell>
          <cell r="G262">
            <v>40993</v>
          </cell>
          <cell r="H262">
            <v>41274</v>
          </cell>
          <cell r="I262">
            <v>0.60273972602739723</v>
          </cell>
          <cell r="K262" t="str">
            <v>B.A</v>
          </cell>
          <cell r="L262" t="str">
            <v>NO</v>
          </cell>
          <cell r="N262" t="str">
            <v>male</v>
          </cell>
          <cell r="O262" t="str">
            <v>Kalidhon Barua</v>
          </cell>
          <cell r="P262" t="str">
            <v>Sabala Barua</v>
          </cell>
          <cell r="Q262" t="str">
            <v>Unmarried</v>
          </cell>
          <cell r="T262">
            <v>30748</v>
          </cell>
          <cell r="U262" t="str">
            <v>Ukhiya</v>
          </cell>
          <cell r="V262">
            <v>28.616438356164384</v>
          </cell>
          <cell r="W262" t="str">
            <v>Vill: Shailer Deva, Ukhiya, Cox' Bazar</v>
          </cell>
          <cell r="X262" t="str">
            <v>Shailer Deva</v>
          </cell>
          <cell r="Z262" t="str">
            <v>Ukhiya</v>
          </cell>
          <cell r="AA262" t="str">
            <v>Cox's Bazar</v>
          </cell>
          <cell r="AC262">
            <v>1812868616</v>
          </cell>
          <cell r="AJ262" t="str">
            <v>BUDDHIST</v>
          </cell>
        </row>
        <row r="263">
          <cell r="A263" t="str">
            <v>CO248</v>
          </cell>
          <cell r="B263" t="str">
            <v>ShaJahan</v>
          </cell>
          <cell r="D263" t="str">
            <v>CMAM Team Leader (Monitor)</v>
          </cell>
          <cell r="E263" t="str">
            <v>Nutrition</v>
          </cell>
          <cell r="F263" t="str">
            <v>Ukhiya</v>
          </cell>
          <cell r="G263">
            <v>40930</v>
          </cell>
          <cell r="H263">
            <v>41274</v>
          </cell>
          <cell r="I263">
            <v>0.77534246575342469</v>
          </cell>
          <cell r="K263" t="str">
            <v>B.A</v>
          </cell>
          <cell r="L263" t="str">
            <v>YES</v>
          </cell>
          <cell r="N263" t="str">
            <v>male</v>
          </cell>
          <cell r="O263" t="str">
            <v>Hajee Ali Hossain</v>
          </cell>
          <cell r="P263" t="str">
            <v>Mostafa Khatun</v>
          </cell>
          <cell r="Q263" t="str">
            <v>Married</v>
          </cell>
          <cell r="T263">
            <v>25801</v>
          </cell>
          <cell r="U263" t="str">
            <v>Cox's Bazar</v>
          </cell>
          <cell r="V263">
            <v>42.169863013698631</v>
          </cell>
          <cell r="W263" t="str">
            <v>Vill: GF- 3, Adv. Shahnewaz Ah. Zahangir's Building, Central Jam-E-Mosque Road, Cox's Bazar</v>
          </cell>
          <cell r="X263" t="str">
            <v>GF- 3, Adv. Shahnewaz Ah. Zahangir's Building, Central Jam-E-Mosque Road,</v>
          </cell>
          <cell r="Y263">
            <v>4700</v>
          </cell>
          <cell r="Z263" t="str">
            <v>Cox's Bazar Sadar</v>
          </cell>
          <cell r="AA263" t="str">
            <v>Cox's Bazar</v>
          </cell>
          <cell r="AC263">
            <v>1712023208</v>
          </cell>
          <cell r="AJ263" t="str">
            <v>MUSLIM</v>
          </cell>
        </row>
        <row r="264">
          <cell r="A264" t="str">
            <v>CO249</v>
          </cell>
          <cell r="B264" t="str">
            <v>Ismail Faroque</v>
          </cell>
          <cell r="C264" t="str">
            <v>Manik</v>
          </cell>
          <cell r="D264" t="str">
            <v>CMAM Team Leader (Monitor)</v>
          </cell>
          <cell r="E264" t="str">
            <v>Nutrition</v>
          </cell>
          <cell r="F264" t="str">
            <v>Ukhiya</v>
          </cell>
          <cell r="G264">
            <v>40930</v>
          </cell>
          <cell r="H264">
            <v>41274</v>
          </cell>
          <cell r="I264">
            <v>0.77534246575342469</v>
          </cell>
          <cell r="K264" t="str">
            <v>M.S.S</v>
          </cell>
          <cell r="L264" t="str">
            <v>YES</v>
          </cell>
          <cell r="N264" t="str">
            <v>male</v>
          </cell>
          <cell r="O264" t="str">
            <v>Mahbubur Rahman</v>
          </cell>
          <cell r="P264" t="str">
            <v>Sham Sun Nahar</v>
          </cell>
          <cell r="Q264" t="str">
            <v>Unmarried</v>
          </cell>
          <cell r="T264">
            <v>31088</v>
          </cell>
          <cell r="U264" t="str">
            <v>Cox's Bazar</v>
          </cell>
          <cell r="V264">
            <v>27.684931506849313</v>
          </cell>
          <cell r="W264" t="str">
            <v>Vill: Noor Manzil, Ghilatoli, Ukhiya, Cox's Bazar</v>
          </cell>
          <cell r="X264" t="str">
            <v>Noor Manzil, Ghilatoli</v>
          </cell>
          <cell r="Z264" t="str">
            <v>Ukhiya</v>
          </cell>
          <cell r="AA264" t="str">
            <v>Cox\s Bazar</v>
          </cell>
          <cell r="AC264">
            <v>1818188339</v>
          </cell>
          <cell r="AJ264" t="str">
            <v>MUSLIM</v>
          </cell>
        </row>
        <row r="265">
          <cell r="A265" t="str">
            <v>CO250</v>
          </cell>
          <cell r="B265" t="str">
            <v xml:space="preserve">MD. Enamul </v>
          </cell>
          <cell r="C265" t="str">
            <v>Huque</v>
          </cell>
          <cell r="D265" t="str">
            <v>CMAM Team Leader (Monitor)</v>
          </cell>
          <cell r="E265" t="str">
            <v>Nutrition</v>
          </cell>
          <cell r="F265" t="str">
            <v>Teknaf</v>
          </cell>
          <cell r="G265">
            <v>40930</v>
          </cell>
          <cell r="H265">
            <v>41274</v>
          </cell>
          <cell r="I265">
            <v>0.77534246575342469</v>
          </cell>
          <cell r="K265" t="str">
            <v>B.Sc</v>
          </cell>
          <cell r="L265" t="str">
            <v>YES</v>
          </cell>
          <cell r="N265" t="str">
            <v>Male</v>
          </cell>
          <cell r="O265" t="str">
            <v>Md. Moshraf Biswas</v>
          </cell>
          <cell r="P265" t="str">
            <v>Rafeza Begum</v>
          </cell>
          <cell r="Q265" t="str">
            <v>Unmarried</v>
          </cell>
          <cell r="T265">
            <v>30901</v>
          </cell>
          <cell r="U265" t="str">
            <v>Jessore</v>
          </cell>
          <cell r="V265">
            <v>28.197260273972603</v>
          </cell>
          <cell r="W265" t="str">
            <v>Vill: 307 Barkat Bhaban, Amar Ekushey Hall, University of Dhaka</v>
          </cell>
          <cell r="X265" t="str">
            <v>307 Barkat Bhaban, Amar Ekushey Hall, University of Dhaka</v>
          </cell>
          <cell r="Y265">
            <v>1000</v>
          </cell>
          <cell r="Z265" t="str">
            <v>Dhaka</v>
          </cell>
          <cell r="AA265" t="str">
            <v>Dhaka</v>
          </cell>
          <cell r="AC265">
            <v>1712219757</v>
          </cell>
          <cell r="AJ265" t="str">
            <v>MUSLIM</v>
          </cell>
        </row>
        <row r="266">
          <cell r="A266" t="str">
            <v>CO251</v>
          </cell>
          <cell r="B266" t="str">
            <v>Rajib</v>
          </cell>
          <cell r="C266" t="str">
            <v>Dakua</v>
          </cell>
          <cell r="D266" t="str">
            <v>Logistic Program Manager</v>
          </cell>
          <cell r="E266" t="str">
            <v>Logistics</v>
          </cell>
          <cell r="F266" t="str">
            <v>Cox's Bazar</v>
          </cell>
          <cell r="G266">
            <v>40869</v>
          </cell>
          <cell r="H266">
            <v>41274</v>
          </cell>
          <cell r="I266">
            <v>0.94246575342465755</v>
          </cell>
          <cell r="K266" t="str">
            <v>M.D.S</v>
          </cell>
          <cell r="L266" t="str">
            <v>YES</v>
          </cell>
          <cell r="N266" t="str">
            <v>male</v>
          </cell>
          <cell r="O266" t="str">
            <v>Ranjit Dakua</v>
          </cell>
          <cell r="P266" t="str">
            <v>Sabita Baral</v>
          </cell>
          <cell r="Q266" t="str">
            <v>Unmarried</v>
          </cell>
          <cell r="T266">
            <v>31746</v>
          </cell>
          <cell r="U266" t="str">
            <v>Bagerhat</v>
          </cell>
          <cell r="V266">
            <v>25.882191780821916</v>
          </cell>
          <cell r="W266" t="str">
            <v>Andharmanik(9310), Kachua, Bagerhat, Bangladesh.</v>
          </cell>
          <cell r="X266" t="str">
            <v>Andharmanik(9310)</v>
          </cell>
          <cell r="Y266">
            <v>9310</v>
          </cell>
          <cell r="Z266" t="str">
            <v>Kachua</v>
          </cell>
          <cell r="AA266" t="str">
            <v>Bagerhat</v>
          </cell>
          <cell r="AC266">
            <v>1713024824</v>
          </cell>
          <cell r="AJ266" t="str">
            <v>HINDU</v>
          </cell>
        </row>
        <row r="267">
          <cell r="A267" t="str">
            <v>CO253</v>
          </cell>
          <cell r="B267" t="str">
            <v>Sapuara</v>
          </cell>
          <cell r="C267" t="str">
            <v>Begum</v>
          </cell>
          <cell r="D267" t="str">
            <v>Measurer</v>
          </cell>
          <cell r="E267" t="str">
            <v>Nutrition</v>
          </cell>
          <cell r="F267" t="str">
            <v>Ukhiya - Kutupalong</v>
          </cell>
          <cell r="G267">
            <v>40920</v>
          </cell>
          <cell r="H267">
            <v>41274</v>
          </cell>
          <cell r="I267">
            <v>0.80273972602739729</v>
          </cell>
          <cell r="K267" t="str">
            <v>Dip. Nursing</v>
          </cell>
          <cell r="L267" t="str">
            <v>NO</v>
          </cell>
          <cell r="N267" t="str">
            <v>Female</v>
          </cell>
          <cell r="O267" t="str">
            <v>Late Asraf Ali</v>
          </cell>
          <cell r="P267" t="str">
            <v>Mobashera Begum</v>
          </cell>
          <cell r="Q267" t="str">
            <v>Married</v>
          </cell>
          <cell r="T267">
            <v>31929</v>
          </cell>
          <cell r="U267" t="str">
            <v>Cox's Bazar</v>
          </cell>
          <cell r="V267">
            <v>25.38082191780822</v>
          </cell>
          <cell r="W267" t="str">
            <v>205, A. Salam Road, Middle Bahar Chara, Cox's Bazar.</v>
          </cell>
          <cell r="AC267" t="str">
            <v>01842317994/01819940716</v>
          </cell>
          <cell r="AJ267" t="str">
            <v>MUSLIM</v>
          </cell>
        </row>
        <row r="268">
          <cell r="A268" t="str">
            <v>CO254</v>
          </cell>
          <cell r="B268" t="str">
            <v xml:space="preserve">Md. Sikander Hyet </v>
          </cell>
          <cell r="C268" t="str">
            <v>Khan</v>
          </cell>
          <cell r="D268" t="str">
            <v>Medical Doctor</v>
          </cell>
          <cell r="E268" t="str">
            <v>Nutrition</v>
          </cell>
          <cell r="F268" t="str">
            <v>Ukhiya - Kutupalong</v>
          </cell>
          <cell r="G268">
            <v>40930</v>
          </cell>
          <cell r="H268">
            <v>41274</v>
          </cell>
          <cell r="I268">
            <v>0.77534246575342469</v>
          </cell>
          <cell r="K268" t="str">
            <v>MBBS</v>
          </cell>
          <cell r="L268" t="str">
            <v>YES</v>
          </cell>
          <cell r="N268" t="str">
            <v>Male</v>
          </cell>
          <cell r="O268" t="str">
            <v>Md. Abdullah Khan</v>
          </cell>
          <cell r="P268" t="str">
            <v>Akter Jahan</v>
          </cell>
          <cell r="Q268" t="str">
            <v>Married</v>
          </cell>
          <cell r="T268">
            <v>31424</v>
          </cell>
          <cell r="U268" t="str">
            <v>Comilla</v>
          </cell>
          <cell r="V268">
            <v>26.764383561643836</v>
          </cell>
          <cell r="W268" t="str">
            <v>Vill: Kaptan Bazar, P.O: Mogholtuli, P.S: Kotowali, Dist: Comilla.</v>
          </cell>
          <cell r="AB268" t="str">
            <v xml:space="preserve">02 8321937  </v>
          </cell>
          <cell r="AC268">
            <v>1717099942</v>
          </cell>
          <cell r="AJ268" t="str">
            <v>MUSLIM</v>
          </cell>
        </row>
        <row r="269">
          <cell r="A269" t="str">
            <v>CO255</v>
          </cell>
          <cell r="B269" t="str">
            <v>Mong Shai Nu</v>
          </cell>
          <cell r="C269" t="str">
            <v>Marma</v>
          </cell>
          <cell r="D269" t="str">
            <v>Driver</v>
          </cell>
          <cell r="E269" t="str">
            <v>Logistics</v>
          </cell>
          <cell r="F269" t="str">
            <v>Cox's Bazar Office</v>
          </cell>
          <cell r="G269">
            <v>40937</v>
          </cell>
          <cell r="H269">
            <v>41274</v>
          </cell>
          <cell r="I269">
            <v>0.75616438356164384</v>
          </cell>
          <cell r="K269" t="str">
            <v>S.S.C</v>
          </cell>
          <cell r="L269" t="str">
            <v>NO</v>
          </cell>
          <cell r="N269" t="str">
            <v>male</v>
          </cell>
          <cell r="O269" t="str">
            <v>U Kay Mong Marma</v>
          </cell>
          <cell r="P269" t="str">
            <v>Aung Craw Prue Marma</v>
          </cell>
          <cell r="Q269" t="str">
            <v>Married</v>
          </cell>
          <cell r="T269">
            <v>27824</v>
          </cell>
          <cell r="U269" t="str">
            <v>Bandarbar</v>
          </cell>
          <cell r="V269">
            <v>36.627397260273973</v>
          </cell>
          <cell r="W269" t="str">
            <v>Vill: Rowangchari, Thana road, P.O+P.S: Rowangchari Sadar, Bandarban.</v>
          </cell>
          <cell r="X269" t="str">
            <v>Rowangchari</v>
          </cell>
          <cell r="Z269" t="str">
            <v>Rowangchari</v>
          </cell>
          <cell r="AA269" t="str">
            <v xml:space="preserve"> Bandarban</v>
          </cell>
          <cell r="AB269" t="str">
            <v>036162410</v>
          </cell>
          <cell r="AC269">
            <v>1553320709</v>
          </cell>
          <cell r="AJ269" t="str">
            <v>BUDDHIST</v>
          </cell>
        </row>
        <row r="270">
          <cell r="A270" t="str">
            <v>CO256</v>
          </cell>
          <cell r="B270" t="str">
            <v>Munni Rani</v>
          </cell>
          <cell r="C270" t="str">
            <v>Dev</v>
          </cell>
          <cell r="D270" t="str">
            <v>Nurse</v>
          </cell>
          <cell r="E270" t="str">
            <v>Nutrition</v>
          </cell>
          <cell r="F270" t="str">
            <v>Teknaf Upazila Health Complex</v>
          </cell>
          <cell r="G270">
            <v>40937</v>
          </cell>
          <cell r="H270">
            <v>41274</v>
          </cell>
          <cell r="I270">
            <v>0.75616438356164384</v>
          </cell>
          <cell r="K270" t="str">
            <v>Dip. Midwifery</v>
          </cell>
          <cell r="L270" t="str">
            <v>YES</v>
          </cell>
          <cell r="N270" t="str">
            <v>Female</v>
          </cell>
          <cell r="O270" t="str">
            <v>Krishna Prasad Ghosh</v>
          </cell>
          <cell r="P270" t="str">
            <v>Dipu Rani Dev</v>
          </cell>
          <cell r="Q270" t="str">
            <v>Married</v>
          </cell>
          <cell r="T270">
            <v>31009</v>
          </cell>
          <cell r="U270" t="str">
            <v>Chittagong</v>
          </cell>
          <cell r="V270">
            <v>27.901369863013699</v>
          </cell>
          <cell r="W270" t="str">
            <v>Vill: Kulkurmoy; P.O+P.S: Rangunia; Dist: Chittagong.</v>
          </cell>
          <cell r="X270" t="str">
            <v>Kulkurmoy</v>
          </cell>
          <cell r="Z270" t="str">
            <v>Rangunia</v>
          </cell>
          <cell r="AA270" t="str">
            <v>Chittagong</v>
          </cell>
          <cell r="AC270">
            <v>1812341761</v>
          </cell>
          <cell r="AJ270" t="str">
            <v>HINDU</v>
          </cell>
        </row>
        <row r="271">
          <cell r="A271" t="str">
            <v>CO257</v>
          </cell>
          <cell r="B271" t="str">
            <v xml:space="preserve">Md. Sarwar </v>
          </cell>
          <cell r="C271" t="str">
            <v>Hossain</v>
          </cell>
          <cell r="D271" t="str">
            <v>WASH PM</v>
          </cell>
          <cell r="E271" t="str">
            <v>WaSH</v>
          </cell>
          <cell r="F271" t="str">
            <v>Cox's Bazar office</v>
          </cell>
          <cell r="G271">
            <v>40954</v>
          </cell>
          <cell r="H271">
            <v>41274</v>
          </cell>
          <cell r="I271">
            <v>0.70958904109589038</v>
          </cell>
          <cell r="K271" t="str">
            <v>M.S.S</v>
          </cell>
          <cell r="L271" t="str">
            <v>YES</v>
          </cell>
          <cell r="N271" t="str">
            <v>male</v>
          </cell>
          <cell r="O271" t="str">
            <v>Md. Abul Hossain</v>
          </cell>
          <cell r="P271" t="str">
            <v>Ms. Azizun Nahar</v>
          </cell>
          <cell r="Q271" t="str">
            <v>Married</v>
          </cell>
          <cell r="T271">
            <v>26080</v>
          </cell>
          <cell r="U271" t="str">
            <v>Mymenshimgh</v>
          </cell>
          <cell r="V271">
            <v>41.405479452054792</v>
          </cell>
          <cell r="W271" t="str">
            <v>Shankipara Road; Gohailkandi (Jamtola), Mymenshingh-2200.</v>
          </cell>
          <cell r="X271" t="str">
            <v>Shankipara Road; Gohailkandi (Jamtola)</v>
          </cell>
          <cell r="Y271">
            <v>2200</v>
          </cell>
          <cell r="Z271" t="str">
            <v>Mymenshingh</v>
          </cell>
          <cell r="AA271" t="str">
            <v>Mymenshingh</v>
          </cell>
          <cell r="AC271">
            <v>1718560178</v>
          </cell>
          <cell r="AJ271" t="str">
            <v>MUSLIM</v>
          </cell>
        </row>
        <row r="272">
          <cell r="A272" t="str">
            <v>CO259</v>
          </cell>
          <cell r="B272" t="str">
            <v xml:space="preserve">Md. Mahbub Islam </v>
          </cell>
          <cell r="C272" t="str">
            <v>Majumder</v>
          </cell>
          <cell r="D272" t="str">
            <v>Nutrition Program Supervisor CMAM</v>
          </cell>
          <cell r="E272" t="str">
            <v>Nutrition</v>
          </cell>
          <cell r="F272" t="str">
            <v>Teknaf</v>
          </cell>
          <cell r="G272">
            <v>40983</v>
          </cell>
          <cell r="H272">
            <v>41274</v>
          </cell>
          <cell r="I272">
            <v>0.63013698630136983</v>
          </cell>
          <cell r="K272" t="str">
            <v>M.Sc in Nutrition</v>
          </cell>
          <cell r="L272" t="str">
            <v>YES</v>
          </cell>
          <cell r="N272" t="str">
            <v>female</v>
          </cell>
          <cell r="T272">
            <v>30862</v>
          </cell>
          <cell r="V272">
            <v>28.304109589041097</v>
          </cell>
          <cell r="AJ272" t="str">
            <v>MUSLIM</v>
          </cell>
        </row>
        <row r="273">
          <cell r="A273" t="str">
            <v>CO095</v>
          </cell>
          <cell r="B273" t="str">
            <v>Bijoy Chandra</v>
          </cell>
          <cell r="C273" t="str">
            <v>Sarker</v>
          </cell>
          <cell r="D273" t="str">
            <v>Deputy Head of Nutrition Program CMAM</v>
          </cell>
          <cell r="E273" t="str">
            <v>Nutrition</v>
          </cell>
          <cell r="F273" t="str">
            <v>Cox's Bazar (Ukhiya-Teknaf)</v>
          </cell>
          <cell r="G273">
            <v>40139</v>
          </cell>
          <cell r="H273">
            <v>41274</v>
          </cell>
          <cell r="I273">
            <v>2.9424657534246577</v>
          </cell>
          <cell r="K273" t="str">
            <v>Masters in Nutrition and Food Science</v>
          </cell>
          <cell r="L273" t="str">
            <v>YES</v>
          </cell>
          <cell r="N273" t="str">
            <v>male</v>
          </cell>
          <cell r="O273" t="str">
            <v>Narayan Chandra Sarker</v>
          </cell>
          <cell r="P273" t="str">
            <v>Konika Rani Sarker</v>
          </cell>
          <cell r="Q273" t="str">
            <v>unmarried</v>
          </cell>
          <cell r="T273">
            <v>30862</v>
          </cell>
          <cell r="U273" t="str">
            <v>Jamalpur</v>
          </cell>
          <cell r="V273">
            <v>28.304109589041097</v>
          </cell>
          <cell r="W273" t="str">
            <v>Vill: Gaukura, Kacharipara, Islampur, Jamalpur.</v>
          </cell>
          <cell r="X273" t="str">
            <v>Islampur</v>
          </cell>
          <cell r="Y273">
            <v>2020</v>
          </cell>
          <cell r="Z273" t="str">
            <v>Islampur</v>
          </cell>
          <cell r="AA273" t="str">
            <v>Jamalpur</v>
          </cell>
          <cell r="AC273" t="str">
            <v>01921-092843</v>
          </cell>
          <cell r="AD273" t="str">
            <v>Gopal Chandra Sarker</v>
          </cell>
          <cell r="AE273" t="str">
            <v>Vill: Gaukura, Kacharipara, Islampur, Jamalpur.</v>
          </cell>
          <cell r="AF273" t="str">
            <v>01712-521267</v>
          </cell>
          <cell r="AJ273" t="str">
            <v>HINDU</v>
          </cell>
        </row>
        <row r="274">
          <cell r="A274" t="str">
            <v>CO127</v>
          </cell>
          <cell r="B274" t="str">
            <v>Kazi Kamrun</v>
          </cell>
          <cell r="C274" t="str">
            <v>Nahar</v>
          </cell>
          <cell r="D274" t="str">
            <v>Psycho Social Worker</v>
          </cell>
          <cell r="E274" t="str">
            <v>Mental Health</v>
          </cell>
          <cell r="F274" t="str">
            <v>Ukhiya - EMOP</v>
          </cell>
          <cell r="G274">
            <v>41000</v>
          </cell>
          <cell r="H274">
            <v>41274</v>
          </cell>
          <cell r="I274">
            <v>0.58356164383561648</v>
          </cell>
          <cell r="K274" t="str">
            <v>H.S.C</v>
          </cell>
          <cell r="L274" t="str">
            <v>NO</v>
          </cell>
          <cell r="N274" t="str">
            <v>female</v>
          </cell>
          <cell r="T274">
            <v>30480</v>
          </cell>
          <cell r="U274" t="str">
            <v>Ukhiya</v>
          </cell>
          <cell r="V274">
            <v>29.350684931506848</v>
          </cell>
          <cell r="AJ274" t="str">
            <v>MUSLIM</v>
          </cell>
        </row>
        <row r="275">
          <cell r="A275" t="str">
            <v>CoE119</v>
          </cell>
          <cell r="B275" t="str">
            <v>Champa Rani</v>
          </cell>
          <cell r="C275" t="str">
            <v>Karmaker</v>
          </cell>
          <cell r="D275" t="str">
            <v>Registrar</v>
          </cell>
          <cell r="E275" t="str">
            <v>Nutrition</v>
          </cell>
          <cell r="F275" t="str">
            <v>Ukhiya - EMOP</v>
          </cell>
          <cell r="G275">
            <v>41021</v>
          </cell>
          <cell r="H275">
            <v>41274</v>
          </cell>
          <cell r="I275">
            <v>0.52602739726027392</v>
          </cell>
          <cell r="K275" t="str">
            <v>H.S.C</v>
          </cell>
          <cell r="L275" t="str">
            <v>NO</v>
          </cell>
          <cell r="N275" t="str">
            <v>female</v>
          </cell>
          <cell r="O275" t="str">
            <v>Tunu Karmaker</v>
          </cell>
          <cell r="P275" t="str">
            <v>Ratan Karmaker</v>
          </cell>
          <cell r="Q275" t="str">
            <v>Unmarried</v>
          </cell>
          <cell r="T275">
            <v>33490</v>
          </cell>
          <cell r="U275" t="str">
            <v>Ukhiya</v>
          </cell>
          <cell r="V275">
            <v>21.104109589041094</v>
          </cell>
          <cell r="W275" t="str">
            <v>Vill: Balukhali, P/O: Balukhali, Thana: Ukhia, Cox's Bazar</v>
          </cell>
          <cell r="X275" t="str">
            <v>Ukhia</v>
          </cell>
          <cell r="Z275" t="str">
            <v>Ukhia</v>
          </cell>
          <cell r="AA275" t="str">
            <v>Cox's Bazar</v>
          </cell>
          <cell r="AC275">
            <v>1816464021</v>
          </cell>
          <cell r="AJ275" t="str">
            <v>HINDU</v>
          </cell>
        </row>
        <row r="276">
          <cell r="A276" t="str">
            <v>CO246</v>
          </cell>
          <cell r="B276" t="str">
            <v xml:space="preserve">Popy </v>
          </cell>
          <cell r="C276" t="str">
            <v>Barua</v>
          </cell>
          <cell r="D276" t="str">
            <v>Health Educator</v>
          </cell>
          <cell r="E276" t="str">
            <v>Nutrition</v>
          </cell>
          <cell r="F276" t="str">
            <v>Ukhiya - EMOP</v>
          </cell>
          <cell r="G276">
            <v>41022</v>
          </cell>
          <cell r="H276">
            <v>41204</v>
          </cell>
          <cell r="I276">
            <v>0.52328767123287667</v>
          </cell>
          <cell r="K276" t="str">
            <v>M.S.S</v>
          </cell>
          <cell r="L276" t="str">
            <v>NO</v>
          </cell>
          <cell r="N276" t="str">
            <v>female</v>
          </cell>
          <cell r="O276" t="str">
            <v>Kamal Bindu Barua</v>
          </cell>
          <cell r="P276" t="str">
            <v>Sadhana Barua</v>
          </cell>
          <cell r="Q276" t="str">
            <v>Married</v>
          </cell>
          <cell r="R276" t="str">
            <v>Tapas Barua</v>
          </cell>
          <cell r="T276">
            <v>30113</v>
          </cell>
          <cell r="U276" t="str">
            <v>Cox's Bazar</v>
          </cell>
          <cell r="V276">
            <v>30.356164383561644</v>
          </cell>
          <cell r="W276" t="str">
            <v>Vill: (RHD) Road Subdivision-2, Motel Road, Cox's Bazar</v>
          </cell>
          <cell r="X276" t="str">
            <v>(RHD) Road Subdivision-2, Motel Road</v>
          </cell>
          <cell r="Z276" t="str">
            <v>Cox's Bazar Sadar</v>
          </cell>
          <cell r="AA276" t="str">
            <v>Cox"s Bazar</v>
          </cell>
          <cell r="AC276">
            <v>1710390070</v>
          </cell>
          <cell r="AJ276" t="str">
            <v>BUDDHIST</v>
          </cell>
        </row>
        <row r="277">
          <cell r="A277" t="str">
            <v>CO134</v>
          </cell>
          <cell r="B277" t="str">
            <v>Moinuddin Hasan</v>
          </cell>
          <cell r="C277" t="str">
            <v>Babul</v>
          </cell>
          <cell r="D277" t="str">
            <v xml:space="preserve">Assistant Wash Team Leader </v>
          </cell>
          <cell r="E277" t="str">
            <v>WaSH</v>
          </cell>
          <cell r="F277" t="str">
            <v>Ukhiya - EMOP</v>
          </cell>
          <cell r="G277">
            <v>41031</v>
          </cell>
          <cell r="H277">
            <v>41274</v>
          </cell>
          <cell r="I277">
            <v>0.49863013698630138</v>
          </cell>
          <cell r="K277" t="str">
            <v>DIP in Agriculture</v>
          </cell>
          <cell r="L277" t="str">
            <v>NO</v>
          </cell>
          <cell r="N277" t="str">
            <v>male</v>
          </cell>
          <cell r="O277" t="str">
            <v>Shiraj Kamal</v>
          </cell>
          <cell r="P277" t="str">
            <v>Shanoara kamal</v>
          </cell>
          <cell r="Q277" t="str">
            <v>Unmarried</v>
          </cell>
          <cell r="R277" t="str">
            <v>/</v>
          </cell>
          <cell r="S277">
            <v>0</v>
          </cell>
          <cell r="T277">
            <v>30701</v>
          </cell>
          <cell r="U277" t="str">
            <v>Moheshkhali</v>
          </cell>
          <cell r="V277">
            <v>28.745205479452054</v>
          </cell>
          <cell r="W277" t="str">
            <v>Vill: Gul Gulia Para, P.O: MoheshKhali, Cox'sBazar</v>
          </cell>
          <cell r="X277" t="str">
            <v>Moheshkhali</v>
          </cell>
          <cell r="Y277">
            <v>0</v>
          </cell>
          <cell r="Z277" t="str">
            <v>Moheshkhali</v>
          </cell>
          <cell r="AA277" t="str">
            <v xml:space="preserve">Cox's Bazar </v>
          </cell>
          <cell r="AC277" t="str">
            <v>01821448989</v>
          </cell>
          <cell r="AD277" t="str">
            <v>Shiraj Kamal</v>
          </cell>
          <cell r="AE277" t="str">
            <v>Govt. Girls High School, Goldighirpar, Cox'sbazar</v>
          </cell>
          <cell r="AF277" t="str">
            <v>01819824639</v>
          </cell>
          <cell r="AG277">
            <v>0</v>
          </cell>
          <cell r="AH277">
            <v>0</v>
          </cell>
          <cell r="AI277">
            <v>0</v>
          </cell>
          <cell r="AJ277" t="str">
            <v>MUSLIM</v>
          </cell>
        </row>
        <row r="278">
          <cell r="A278" t="str">
            <v>CO139</v>
          </cell>
          <cell r="B278" t="str">
            <v>Bitu</v>
          </cell>
          <cell r="C278" t="str">
            <v>Barua</v>
          </cell>
          <cell r="D278" t="str">
            <v xml:space="preserve">Assistant Wash Team Leader </v>
          </cell>
          <cell r="E278" t="str">
            <v>WaSH</v>
          </cell>
          <cell r="F278" t="str">
            <v>Teknaf - Nayapara</v>
          </cell>
          <cell r="G278">
            <v>41031</v>
          </cell>
          <cell r="H278">
            <v>41274</v>
          </cell>
          <cell r="I278">
            <v>0.49863013698630138</v>
          </cell>
          <cell r="K278" t="str">
            <v>NO</v>
          </cell>
          <cell r="L278" t="str">
            <v>NO</v>
          </cell>
          <cell r="N278" t="str">
            <v>male</v>
          </cell>
          <cell r="O278" t="str">
            <v>Late Bhola Nath Barua</v>
          </cell>
          <cell r="P278" t="str">
            <v>Rekha Nath Barua</v>
          </cell>
          <cell r="Q278" t="str">
            <v>Married</v>
          </cell>
          <cell r="S278">
            <v>1</v>
          </cell>
          <cell r="T278">
            <v>27603</v>
          </cell>
          <cell r="U278" t="str">
            <v>Ramu</v>
          </cell>
          <cell r="V278">
            <v>37.232876712328768</v>
          </cell>
          <cell r="W278" t="str">
            <v>Vill-Ramu west Merongloa, Barua Para, Ramu, Cox'sbazar</v>
          </cell>
          <cell r="X278" t="str">
            <v>Ramu</v>
          </cell>
          <cell r="Y278">
            <v>4660</v>
          </cell>
          <cell r="Z278" t="str">
            <v>Ramu</v>
          </cell>
          <cell r="AA278" t="str">
            <v xml:space="preserve">Cox's Bazar </v>
          </cell>
          <cell r="AC278">
            <v>1818856287</v>
          </cell>
          <cell r="AD278" t="str">
            <v>Suprova Barua</v>
          </cell>
          <cell r="AE278" t="str">
            <v>Vill-Ramu west Merongloa, Barua Para, Ramu, Cox'sbazar</v>
          </cell>
          <cell r="AF278">
            <v>1820272035</v>
          </cell>
          <cell r="AG278">
            <v>0</v>
          </cell>
          <cell r="AH278">
            <v>0</v>
          </cell>
          <cell r="AI278">
            <v>0</v>
          </cell>
          <cell r="AJ278" t="str">
            <v>BUDDHIST</v>
          </cell>
        </row>
        <row r="279">
          <cell r="A279" t="str">
            <v>CoE122</v>
          </cell>
          <cell r="B279" t="str">
            <v>Mohammed Saiful</v>
          </cell>
          <cell r="C279" t="str">
            <v>Arif</v>
          </cell>
          <cell r="D279" t="str">
            <v xml:space="preserve">Assistant Wash Team Leader </v>
          </cell>
          <cell r="E279" t="str">
            <v>WaSH</v>
          </cell>
          <cell r="F279" t="str">
            <v>Teknaf - Nayapara</v>
          </cell>
          <cell r="G279">
            <v>41031</v>
          </cell>
          <cell r="H279">
            <v>41274</v>
          </cell>
          <cell r="I279">
            <v>0.49863013698630138</v>
          </cell>
          <cell r="K279" t="str">
            <v>BA Arts</v>
          </cell>
          <cell r="L279" t="str">
            <v>NO</v>
          </cell>
          <cell r="N279" t="str">
            <v>male</v>
          </cell>
          <cell r="O279" t="str">
            <v>Mohammed Abu Thaher</v>
          </cell>
          <cell r="P279" t="str">
            <v>Marzia Begum</v>
          </cell>
          <cell r="Q279" t="str">
            <v>Married</v>
          </cell>
          <cell r="S279">
            <v>2</v>
          </cell>
          <cell r="T279">
            <v>25696</v>
          </cell>
          <cell r="U279" t="str">
            <v>Cox's Bazar</v>
          </cell>
          <cell r="V279">
            <v>42.457534246575342</v>
          </cell>
          <cell r="W279" t="str">
            <v>South Rumaliar Chara, Cox's Bazar.</v>
          </cell>
          <cell r="X279" t="str">
            <v>Rumaliar Chara</v>
          </cell>
          <cell r="Y279">
            <v>4700</v>
          </cell>
          <cell r="Z279" t="str">
            <v>Cox's Bazar</v>
          </cell>
          <cell r="AA279" t="str">
            <v>Cox's Bazar</v>
          </cell>
          <cell r="AC279" t="str">
            <v>01713-601683</v>
          </cell>
          <cell r="AD279" t="str">
            <v>Mohammed Abu Thaher</v>
          </cell>
          <cell r="AE279" t="str">
            <v>South Rumaliar Chara, Cox's Bazar.</v>
          </cell>
          <cell r="AJ279" t="str">
            <v>MUSLIM</v>
          </cell>
        </row>
        <row r="280">
          <cell r="A280" t="str">
            <v>CO261</v>
          </cell>
          <cell r="B280" t="str">
            <v xml:space="preserve">Sheikh </v>
          </cell>
          <cell r="C280" t="str">
            <v>Mohammad Khairul Islam</v>
          </cell>
          <cell r="D280" t="str">
            <v xml:space="preserve">CMAM Team Leader </v>
          </cell>
          <cell r="E280" t="str">
            <v>Nutrition</v>
          </cell>
          <cell r="F280" t="str">
            <v>Teknaf-Nayapara</v>
          </cell>
          <cell r="G280">
            <v>41031</v>
          </cell>
          <cell r="H280">
            <v>41274</v>
          </cell>
          <cell r="I280">
            <v>0.49863013698630138</v>
          </cell>
          <cell r="K280" t="str">
            <v>NO</v>
          </cell>
          <cell r="L280" t="str">
            <v>NO</v>
          </cell>
          <cell r="N280" t="str">
            <v>male</v>
          </cell>
          <cell r="O280" t="str">
            <v xml:space="preserve">Sheikh Mohammad Ali </v>
          </cell>
          <cell r="P280" t="str">
            <v>Hosna Ara Khandaker</v>
          </cell>
          <cell r="Q280" t="str">
            <v>Unmarried</v>
          </cell>
          <cell r="T280">
            <v>31396</v>
          </cell>
          <cell r="U280" t="str">
            <v>Cox's Bazar</v>
          </cell>
          <cell r="V280">
            <v>26.841095890410958</v>
          </cell>
          <cell r="W280" t="str">
            <v>Vill: East Pan Khali, PO: Hnilla Bazar, UPZ: Teknaf, Cox's Bazar</v>
          </cell>
          <cell r="X280" t="str">
            <v>Teknaf</v>
          </cell>
          <cell r="Z280" t="str">
            <v>Teknaf</v>
          </cell>
          <cell r="AA280" t="str">
            <v xml:space="preserve"> Cox's Bazar</v>
          </cell>
          <cell r="AJ280" t="str">
            <v>MUSLIM</v>
          </cell>
        </row>
        <row r="281">
          <cell r="A281" t="str">
            <v>CO262</v>
          </cell>
          <cell r="B281" t="str">
            <v xml:space="preserve">Mohammed </v>
          </cell>
          <cell r="C281" t="str">
            <v>Sayed Noor</v>
          </cell>
          <cell r="D281" t="str">
            <v>Watchman</v>
          </cell>
          <cell r="E281" t="str">
            <v>Logistics</v>
          </cell>
          <cell r="F281" t="str">
            <v>Teknaf</v>
          </cell>
          <cell r="G281">
            <v>41042</v>
          </cell>
          <cell r="H281">
            <v>41274</v>
          </cell>
          <cell r="I281">
            <v>0.46849315068493153</v>
          </cell>
          <cell r="K281" t="str">
            <v>NO</v>
          </cell>
          <cell r="L281" t="str">
            <v>NO</v>
          </cell>
          <cell r="N281" t="str">
            <v>male</v>
          </cell>
          <cell r="O281" t="str">
            <v>Sayed Ahamed</v>
          </cell>
          <cell r="P281" t="str">
            <v>Begum Bahar</v>
          </cell>
          <cell r="Q281" t="str">
            <v>Married</v>
          </cell>
          <cell r="T281">
            <v>27325</v>
          </cell>
          <cell r="U281" t="str">
            <v>Teknaf</v>
          </cell>
          <cell r="V281">
            <v>37.994520547945207</v>
          </cell>
          <cell r="W281" t="str">
            <v>Vill:Khauk Khali Para, PO:Teknaf, Dist: Teknaf</v>
          </cell>
          <cell r="X281" t="str">
            <v>Teknaf</v>
          </cell>
          <cell r="Z281" t="str">
            <v>Teknaf</v>
          </cell>
          <cell r="AA281" t="str">
            <v xml:space="preserve"> Cox's Bazar</v>
          </cell>
          <cell r="AJ281" t="str">
            <v>MUSLIM</v>
          </cell>
        </row>
        <row r="282">
          <cell r="A282" t="str">
            <v>CO263</v>
          </cell>
          <cell r="B282" t="str">
            <v xml:space="preserve">Abdur </v>
          </cell>
          <cell r="C282" t="str">
            <v>Rahim</v>
          </cell>
          <cell r="D282" t="str">
            <v>Watchman</v>
          </cell>
          <cell r="E282" t="str">
            <v>Logistics</v>
          </cell>
          <cell r="F282" t="str">
            <v>Teknaf - Nayapara</v>
          </cell>
          <cell r="G282">
            <v>41042</v>
          </cell>
          <cell r="H282">
            <v>41274</v>
          </cell>
          <cell r="I282">
            <v>0.46849315068493153</v>
          </cell>
          <cell r="K282" t="str">
            <v>NO</v>
          </cell>
          <cell r="L282" t="str">
            <v>NO</v>
          </cell>
          <cell r="N282" t="str">
            <v>male</v>
          </cell>
          <cell r="O282" t="str">
            <v>Kabir Ahamed</v>
          </cell>
          <cell r="P282" t="str">
            <v>Lutfunessa Khanam</v>
          </cell>
          <cell r="Q282" t="str">
            <v>Unmarried</v>
          </cell>
          <cell r="T282">
            <v>32791</v>
          </cell>
          <cell r="U282" t="str">
            <v>Teknaf</v>
          </cell>
          <cell r="V282">
            <v>23.019178082191782</v>
          </cell>
          <cell r="W282" t="str">
            <v>South Leda, P.O: Rangikhali, P.S: Teknaf, Dist: Cox'sBazar.</v>
          </cell>
          <cell r="X282" t="str">
            <v>Teknaf</v>
          </cell>
          <cell r="Z282" t="str">
            <v>Teknaf</v>
          </cell>
          <cell r="AA282" t="str">
            <v xml:space="preserve"> Cox's Bazar</v>
          </cell>
          <cell r="AJ282" t="str">
            <v>MUSLIM</v>
          </cell>
        </row>
        <row r="283">
          <cell r="A283" t="str">
            <v>CO264</v>
          </cell>
          <cell r="B283" t="str">
            <v xml:space="preserve">Md.Gias </v>
          </cell>
          <cell r="C283" t="str">
            <v>Uddin</v>
          </cell>
          <cell r="D283" t="str">
            <v>Watchman</v>
          </cell>
          <cell r="E283" t="str">
            <v>Logistics</v>
          </cell>
          <cell r="F283" t="str">
            <v>Teknaf - Nayapara</v>
          </cell>
          <cell r="G283">
            <v>41042</v>
          </cell>
          <cell r="H283">
            <v>41274</v>
          </cell>
          <cell r="I283">
            <v>0.46849315068493153</v>
          </cell>
          <cell r="K283" t="str">
            <v>NO</v>
          </cell>
          <cell r="L283" t="str">
            <v>NO</v>
          </cell>
          <cell r="N283" t="str">
            <v>male</v>
          </cell>
          <cell r="O283" t="str">
            <v>Md. Shafi Uddin</v>
          </cell>
          <cell r="P283" t="str">
            <v>Bekun Nahar</v>
          </cell>
          <cell r="Q283" t="str">
            <v>Married</v>
          </cell>
          <cell r="T283">
            <v>30722</v>
          </cell>
          <cell r="U283" t="str">
            <v>Teknaf</v>
          </cell>
          <cell r="V283">
            <v>28.687671232876713</v>
          </cell>
          <cell r="W283" t="str">
            <v>Mosoni Para, PO: Rangikhali, P.S: Teknaf, Dist: Cox'sBazar</v>
          </cell>
          <cell r="X283" t="str">
            <v>Teknaf</v>
          </cell>
          <cell r="Z283" t="str">
            <v>Teknaf</v>
          </cell>
          <cell r="AA283" t="str">
            <v xml:space="preserve"> Cox's Bazar</v>
          </cell>
          <cell r="AJ283" t="str">
            <v>MUSLIM</v>
          </cell>
        </row>
        <row r="284">
          <cell r="A284" t="str">
            <v>CO265</v>
          </cell>
          <cell r="B284" t="str">
            <v>Md.Tareq</v>
          </cell>
          <cell r="C284" t="str">
            <v>Hasan</v>
          </cell>
          <cell r="D284" t="str">
            <v xml:space="preserve">Nutrition Program Monitor </v>
          </cell>
          <cell r="E284" t="str">
            <v>Nutrition</v>
          </cell>
          <cell r="F284" t="str">
            <v>Teknaf</v>
          </cell>
          <cell r="G284">
            <v>41044</v>
          </cell>
          <cell r="H284">
            <v>41274</v>
          </cell>
          <cell r="I284">
            <v>0.46301369863013697</v>
          </cell>
          <cell r="K284" t="str">
            <v>M.Sc Nutrition, MPH</v>
          </cell>
          <cell r="L284" t="str">
            <v>YES</v>
          </cell>
          <cell r="N284" t="str">
            <v>male</v>
          </cell>
          <cell r="O284" t="str">
            <v>A.T.M. Mohiuddin</v>
          </cell>
          <cell r="P284" t="str">
            <v>Hosne Ara Mohiuddin</v>
          </cell>
          <cell r="Q284" t="str">
            <v>Unmarried</v>
          </cell>
          <cell r="T284">
            <v>32339</v>
          </cell>
          <cell r="U284" t="str">
            <v>Jhenaidah</v>
          </cell>
          <cell r="V284">
            <v>24.257534246575343</v>
          </cell>
          <cell r="W284" t="str">
            <v>Puspa Bhaban, 249, Shre-e-Bangla Road, Jhenaidah</v>
          </cell>
          <cell r="X284" t="str">
            <v>Jhenaidah</v>
          </cell>
          <cell r="Z284" t="str">
            <v>Jhenaidah</v>
          </cell>
          <cell r="AA284" t="str">
            <v xml:space="preserve">Kushtia </v>
          </cell>
          <cell r="AC284">
            <v>1722826125</v>
          </cell>
          <cell r="AD284" t="str">
            <v>A.T.M. Mohiuddin</v>
          </cell>
          <cell r="AE284" t="str">
            <v>Chourhas mour, Jhenaidah road, Kushtia</v>
          </cell>
          <cell r="AF284">
            <v>1716754200</v>
          </cell>
          <cell r="AG284" t="str">
            <v>Hosne Ara Mohiuddin</v>
          </cell>
          <cell r="AH284" t="str">
            <v>Chourhas mour, Jhenaidah road, Kushtia</v>
          </cell>
          <cell r="AI284">
            <v>1816941002</v>
          </cell>
          <cell r="AJ284" t="str">
            <v>MUSLIM</v>
          </cell>
        </row>
        <row r="285">
          <cell r="A285" t="str">
            <v>CO266</v>
          </cell>
          <cell r="B285" t="str">
            <v xml:space="preserve">Ohidul </v>
          </cell>
          <cell r="C285" t="str">
            <v>Quder</v>
          </cell>
          <cell r="D285" t="str">
            <v>Mental Health Team Leader (CMAM)</v>
          </cell>
          <cell r="E285" t="str">
            <v>Mental Health</v>
          </cell>
          <cell r="F285" t="str">
            <v>Teknaf - Nayapara</v>
          </cell>
          <cell r="G285">
            <v>41049</v>
          </cell>
          <cell r="H285">
            <v>41274</v>
          </cell>
          <cell r="I285">
            <v>0.44931506849315067</v>
          </cell>
          <cell r="K285" t="str">
            <v>Msc. In Geography &amp; Environmental Studies</v>
          </cell>
          <cell r="L285" t="str">
            <v>YES</v>
          </cell>
          <cell r="N285" t="str">
            <v>male</v>
          </cell>
          <cell r="O285" t="str">
            <v>Gulam Quder</v>
          </cell>
          <cell r="P285" t="str">
            <v>Late Suruzzaman</v>
          </cell>
          <cell r="Q285" t="str">
            <v>Married</v>
          </cell>
          <cell r="T285">
            <v>28764</v>
          </cell>
          <cell r="U285" t="str">
            <v>Cox's Bazar</v>
          </cell>
          <cell r="V285">
            <v>34.052054794520551</v>
          </cell>
          <cell r="W285" t="str">
            <v>Village:Rajghat, PO: Matarbari , PS: Moheshkhali, District: Cox's Bazar</v>
          </cell>
          <cell r="AJ285" t="str">
            <v>MUSLIM</v>
          </cell>
        </row>
        <row r="286">
          <cell r="A286" t="str">
            <v>CO267</v>
          </cell>
          <cell r="B286" t="str">
            <v xml:space="preserve">Taufiqur </v>
          </cell>
          <cell r="C286" t="str">
            <v>Rahman</v>
          </cell>
          <cell r="D286" t="str">
            <v xml:space="preserve">CMAM Program Manager </v>
          </cell>
          <cell r="E286" t="str">
            <v>Nutrition</v>
          </cell>
          <cell r="F286" t="str">
            <v>Cox's Bazar</v>
          </cell>
          <cell r="G286">
            <v>41051</v>
          </cell>
          <cell r="H286">
            <v>41274</v>
          </cell>
          <cell r="I286">
            <v>0.44383561643835617</v>
          </cell>
          <cell r="K286" t="str">
            <v>M.Sc in Primary Health Care Management</v>
          </cell>
          <cell r="L286" t="str">
            <v>YES</v>
          </cell>
          <cell r="M286" t="str">
            <v>076-100-2641</v>
          </cell>
          <cell r="N286" t="str">
            <v>male</v>
          </cell>
          <cell r="O286" t="str">
            <v>Md. Abdul Gafur</v>
          </cell>
          <cell r="P286" t="str">
            <v>Jahanara Begum</v>
          </cell>
          <cell r="Q286" t="str">
            <v>Married</v>
          </cell>
          <cell r="R286" t="str">
            <v>Jakia Sultana</v>
          </cell>
          <cell r="S286">
            <v>2</v>
          </cell>
          <cell r="T286">
            <v>20971</v>
          </cell>
          <cell r="U286" t="str">
            <v>Jessore</v>
          </cell>
          <cell r="V286">
            <v>55.402739726027399</v>
          </cell>
          <cell r="W286" t="str">
            <v>Jogodanondo Kati, Jhekorgacha , Jessore</v>
          </cell>
          <cell r="X286" t="str">
            <v>Jhekorgacha</v>
          </cell>
          <cell r="Z286" t="str">
            <v>Jhekorgacha</v>
          </cell>
          <cell r="AA286" t="str">
            <v>Jessore</v>
          </cell>
          <cell r="AB286" t="str">
            <v>02-7911125</v>
          </cell>
          <cell r="AC286">
            <v>1768007427</v>
          </cell>
          <cell r="AD286" t="str">
            <v>Jakia Sultana</v>
          </cell>
          <cell r="AE286" t="str">
            <v>Street- 32/A, House- 6, Flat B-2, Uttara Model Town, Dhaka 1230, Bangladesh</v>
          </cell>
          <cell r="AF286">
            <v>1914244085</v>
          </cell>
          <cell r="AG286" t="str">
            <v>Dr. Tanvir Rahman</v>
          </cell>
          <cell r="AH286" t="str">
            <v>Assistant Surgeon, Muradnagor Upazilla Health Complex, Comilla</v>
          </cell>
          <cell r="AI286">
            <v>1755578936</v>
          </cell>
          <cell r="AJ286" t="str">
            <v>MUSLIM</v>
          </cell>
        </row>
        <row r="287">
          <cell r="A287" t="str">
            <v>CO269</v>
          </cell>
          <cell r="B287" t="str">
            <v>Md. Nazrul</v>
          </cell>
          <cell r="C287" t="str">
            <v>Islam</v>
          </cell>
          <cell r="D287" t="str">
            <v>Wash Team Leader</v>
          </cell>
          <cell r="E287" t="str">
            <v>WASH</v>
          </cell>
          <cell r="F287" t="str">
            <v>Teknaf-Nayapara</v>
          </cell>
          <cell r="G287">
            <v>41157</v>
          </cell>
          <cell r="H287">
            <v>41274</v>
          </cell>
          <cell r="I287">
            <v>0.15342465753424658</v>
          </cell>
          <cell r="K287" t="str">
            <v>M.S.S</v>
          </cell>
          <cell r="L287" t="str">
            <v>YES</v>
          </cell>
          <cell r="N287" t="str">
            <v>male</v>
          </cell>
          <cell r="O287" t="str">
            <v>Ahmed Ullah</v>
          </cell>
          <cell r="P287" t="str">
            <v>Hafes Begum</v>
          </cell>
          <cell r="Q287" t="str">
            <v>Unmarried</v>
          </cell>
          <cell r="T287">
            <v>30317</v>
          </cell>
          <cell r="U287" t="str">
            <v>Chittagong</v>
          </cell>
          <cell r="V287">
            <v>29.797260273972604</v>
          </cell>
          <cell r="W287" t="str">
            <v>Vill: Shekher khil, PO:Shekher Khil, PS: Banshkhali, Dist: Chittagong</v>
          </cell>
          <cell r="AJ287" t="str">
            <v>MUSLIM</v>
          </cell>
        </row>
        <row r="288">
          <cell r="A288" t="str">
            <v>CO270</v>
          </cell>
          <cell r="B288" t="str">
            <v>Tapash</v>
          </cell>
          <cell r="C288" t="str">
            <v>Barua</v>
          </cell>
          <cell r="D288" t="str">
            <v>Cashier/Accountant</v>
          </cell>
          <cell r="E288" t="str">
            <v>Administration</v>
          </cell>
          <cell r="F288" t="str">
            <v>Cox'sBazar</v>
          </cell>
          <cell r="G288">
            <v>41050</v>
          </cell>
          <cell r="H288">
            <v>41274</v>
          </cell>
          <cell r="I288">
            <v>0.44657534246575342</v>
          </cell>
          <cell r="K288" t="str">
            <v>M.B.A</v>
          </cell>
          <cell r="L288" t="str">
            <v>YES</v>
          </cell>
          <cell r="N288" t="str">
            <v>male</v>
          </cell>
          <cell r="O288" t="str">
            <v>Budhi Ranjan Barua</v>
          </cell>
          <cell r="P288" t="str">
            <v>Sabi Barua</v>
          </cell>
          <cell r="Q288" t="str">
            <v>Married</v>
          </cell>
          <cell r="R288" t="str">
            <v>Popy Barua</v>
          </cell>
          <cell r="T288">
            <v>29871</v>
          </cell>
          <cell r="U288" t="str">
            <v>Chittagong</v>
          </cell>
          <cell r="V288">
            <v>31.019178082191782</v>
          </cell>
          <cell r="W288" t="str">
            <v>vill: Charandip, PO: Chrandip, PS:Boalkhali,Dist: Chittagong.</v>
          </cell>
          <cell r="AJ288" t="str">
            <v>BUDDHIST</v>
          </cell>
        </row>
        <row r="289">
          <cell r="A289" t="str">
            <v>CO271</v>
          </cell>
          <cell r="B289" t="str">
            <v xml:space="preserve">Sumon </v>
          </cell>
          <cell r="C289" t="str">
            <v>Kumar Biswas</v>
          </cell>
          <cell r="D289" t="str">
            <v>Hygine Promotion Supervisor</v>
          </cell>
          <cell r="E289" t="str">
            <v>WaSH</v>
          </cell>
          <cell r="F289" t="str">
            <v xml:space="preserve">Ukhiya - Kutupalong </v>
          </cell>
          <cell r="G289">
            <v>41056</v>
          </cell>
          <cell r="H289">
            <v>41274</v>
          </cell>
          <cell r="I289">
            <v>0.43013698630136987</v>
          </cell>
          <cell r="K289" t="str">
            <v>MPH</v>
          </cell>
          <cell r="L289" t="str">
            <v>YES</v>
          </cell>
          <cell r="N289" t="str">
            <v>male</v>
          </cell>
          <cell r="O289" t="str">
            <v>Sukumar Biswas</v>
          </cell>
          <cell r="P289" t="str">
            <v>Anita Rani</v>
          </cell>
          <cell r="Q289" t="str">
            <v>Unmarried</v>
          </cell>
          <cell r="T289">
            <v>31578</v>
          </cell>
          <cell r="U289" t="str">
            <v>Jhenaidah</v>
          </cell>
          <cell r="V289">
            <v>26.342465753424658</v>
          </cell>
          <cell r="W289" t="str">
            <v>Village: New Malithia, Post: Langlbandh , P.S.: Shailkupa, District: Jhenaidah</v>
          </cell>
          <cell r="X289" t="str">
            <v>Shailkupa</v>
          </cell>
          <cell r="Z289" t="str">
            <v>Shailkupa</v>
          </cell>
          <cell r="AA289" t="str">
            <v>Jhenaidah</v>
          </cell>
          <cell r="AC289">
            <v>1714072297</v>
          </cell>
          <cell r="AD289" t="str">
            <v>Sanjay Biswas</v>
          </cell>
          <cell r="AE289" t="str">
            <v xml:space="preserve">House-23, Road-12, Nikunjo-2, Khilkhet, Dhaka-1229 </v>
          </cell>
          <cell r="AF289">
            <v>1714072297</v>
          </cell>
          <cell r="AG289" t="str">
            <v>Sukumar Biswas</v>
          </cell>
          <cell r="AH289" t="str">
            <v>Village: New Malithia, Post: Langlbandh , P.S.: Shailkupa, District: Jhenaidah</v>
          </cell>
          <cell r="AI289">
            <v>1712056735</v>
          </cell>
          <cell r="AJ289" t="str">
            <v>HINDU</v>
          </cell>
        </row>
        <row r="290">
          <cell r="A290" t="str">
            <v>CO272</v>
          </cell>
          <cell r="B290" t="str">
            <v xml:space="preserve">Md. </v>
          </cell>
          <cell r="C290" t="str">
            <v>Monzurul Alam</v>
          </cell>
          <cell r="D290" t="str">
            <v xml:space="preserve">Mental Health Team Leader </v>
          </cell>
          <cell r="E290" t="str">
            <v>Mental Health</v>
          </cell>
          <cell r="F290" t="str">
            <v>Teknaf - Nayapara</v>
          </cell>
          <cell r="G290">
            <v>41056</v>
          </cell>
          <cell r="H290">
            <v>41274</v>
          </cell>
          <cell r="I290">
            <v>0.43013698630136987</v>
          </cell>
          <cell r="K290" t="str">
            <v>M.S.S</v>
          </cell>
          <cell r="L290" t="str">
            <v>YES</v>
          </cell>
          <cell r="N290" t="str">
            <v>male</v>
          </cell>
          <cell r="O290" t="str">
            <v>Md. Abdul Monsur</v>
          </cell>
          <cell r="P290" t="str">
            <v>Most. Golenur Parvin</v>
          </cell>
          <cell r="Q290" t="str">
            <v>Unmarried</v>
          </cell>
          <cell r="T290">
            <v>31670</v>
          </cell>
          <cell r="U290" t="str">
            <v>Natore</v>
          </cell>
          <cell r="V290">
            <v>26.090410958904108</v>
          </cell>
          <cell r="W290" t="str">
            <v>C/o. Md. Abdul Jobbar, Village: Biaghat , Post: Hat Gurudaspur, PS: Gurudaspur, District: Natore</v>
          </cell>
          <cell r="X290" t="str">
            <v>Gurudaspur,</v>
          </cell>
          <cell r="Z290" t="str">
            <v>Natore</v>
          </cell>
          <cell r="AA290" t="str">
            <v>Natore</v>
          </cell>
          <cell r="AC290" t="str">
            <v>01717381718</v>
          </cell>
          <cell r="AD290" t="str">
            <v>Md. Rezaul Karim</v>
          </cell>
          <cell r="AE290" t="str">
            <v>Village: Biaghat , Post: Hat Gurudaspur, PS: Gurudaspur, District: Natore</v>
          </cell>
          <cell r="AF290" t="str">
            <v>01813744520</v>
          </cell>
          <cell r="AG290" t="str">
            <v>S.M Monirul Hasan</v>
          </cell>
          <cell r="AH290" t="str">
            <v>Associare Prof, Department of Sociology, Chittagong University</v>
          </cell>
          <cell r="AI290">
            <v>1711316627</v>
          </cell>
          <cell r="AJ290" t="str">
            <v>MUSLIM</v>
          </cell>
        </row>
        <row r="291">
          <cell r="A291" t="str">
            <v>CO275</v>
          </cell>
          <cell r="B291" t="str">
            <v>Farid</v>
          </cell>
          <cell r="C291" t="str">
            <v>Ahamed</v>
          </cell>
          <cell r="D291" t="str">
            <v>Measurer</v>
          </cell>
          <cell r="E291" t="str">
            <v>Nutrition</v>
          </cell>
          <cell r="F291" t="str">
            <v>Teknaf - Nayapara</v>
          </cell>
          <cell r="G291">
            <v>41057</v>
          </cell>
          <cell r="H291">
            <v>41274</v>
          </cell>
          <cell r="I291">
            <v>0.42739726027397262</v>
          </cell>
          <cell r="L291" t="str">
            <v>NO</v>
          </cell>
          <cell r="N291" t="str">
            <v>male</v>
          </cell>
          <cell r="O291" t="str">
            <v>Late Oli Chand</v>
          </cell>
          <cell r="P291" t="str">
            <v>Late Nasima Khatun</v>
          </cell>
          <cell r="T291">
            <v>27251</v>
          </cell>
          <cell r="U291" t="str">
            <v>Cox's Bazar</v>
          </cell>
          <cell r="V291">
            <v>38.197260273972603</v>
          </cell>
          <cell r="W291" t="str">
            <v>House P.B, 146, Road 2/1, Teknaf Paurashava, Teknaf, Cox's Bazar</v>
          </cell>
          <cell r="X291" t="str">
            <v>Teknaf</v>
          </cell>
          <cell r="Z291" t="str">
            <v>Teknaf</v>
          </cell>
          <cell r="AA291" t="str">
            <v xml:space="preserve"> Cox's Bazar</v>
          </cell>
          <cell r="AJ291" t="str">
            <v>MUSLIM</v>
          </cell>
        </row>
        <row r="292">
          <cell r="A292" t="str">
            <v>CO276</v>
          </cell>
          <cell r="B292" t="str">
            <v>Rakib Hasan</v>
          </cell>
          <cell r="C292" t="str">
            <v>Bony</v>
          </cell>
          <cell r="D292" t="str">
            <v>Receptionist</v>
          </cell>
          <cell r="E292" t="str">
            <v>Administration</v>
          </cell>
          <cell r="F292" t="str">
            <v>Cox'sBazar</v>
          </cell>
          <cell r="G292">
            <v>41058</v>
          </cell>
          <cell r="H292">
            <v>41274</v>
          </cell>
          <cell r="I292">
            <v>0.42465753424657532</v>
          </cell>
          <cell r="L292" t="str">
            <v>NO</v>
          </cell>
          <cell r="N292" t="str">
            <v>male</v>
          </cell>
          <cell r="O292" t="str">
            <v xml:space="preserve">Rafiq Uddin Chy </v>
          </cell>
          <cell r="P292" t="str">
            <v>Hasina Mamtaz</v>
          </cell>
          <cell r="Q292" t="str">
            <v>Unmarried</v>
          </cell>
          <cell r="T292">
            <v>31999</v>
          </cell>
          <cell r="U292" t="str">
            <v>Cox's Bazar</v>
          </cell>
          <cell r="V292">
            <v>25.18904109589041</v>
          </cell>
          <cell r="W292" t="str">
            <v>Hotel Sayaman Road, Mid Baharchara, North side of church, Cox's Bazar</v>
          </cell>
          <cell r="X292" t="str">
            <v>Cox's Bazar</v>
          </cell>
          <cell r="Z292" t="str">
            <v>Cox's Bazar</v>
          </cell>
          <cell r="AA292" t="str">
            <v>Cox's Bazar</v>
          </cell>
          <cell r="AJ292" t="str">
            <v>MUSLIM</v>
          </cell>
        </row>
        <row r="293">
          <cell r="A293" t="str">
            <v>CO277</v>
          </cell>
          <cell r="B293" t="str">
            <v>Md.</v>
          </cell>
          <cell r="C293" t="str">
            <v>Zia Uddin Maruf</v>
          </cell>
          <cell r="D293" t="str">
            <v>Head of Project-CMAM</v>
          </cell>
          <cell r="E293" t="str">
            <v>Mental Health</v>
          </cell>
          <cell r="F293" t="str">
            <v>Ukhiya</v>
          </cell>
          <cell r="G293">
            <v>41063</v>
          </cell>
          <cell r="H293">
            <v>41274</v>
          </cell>
          <cell r="I293">
            <v>0.41095890410958902</v>
          </cell>
          <cell r="K293" t="str">
            <v>MPH</v>
          </cell>
          <cell r="L293" t="str">
            <v>YES</v>
          </cell>
          <cell r="N293" t="str">
            <v>male</v>
          </cell>
          <cell r="O293" t="str">
            <v>Late Hossain Ahmed Bhulan</v>
          </cell>
          <cell r="P293" t="str">
            <v>Laila Arguman Banu</v>
          </cell>
          <cell r="Q293" t="str">
            <v>Married</v>
          </cell>
          <cell r="R293" t="str">
            <v>Safia Ahammed Khan</v>
          </cell>
          <cell r="S293">
            <v>1</v>
          </cell>
          <cell r="T293">
            <v>30669</v>
          </cell>
          <cell r="U293" t="str">
            <v>Dhaka</v>
          </cell>
          <cell r="V293">
            <v>28.832876712328765</v>
          </cell>
          <cell r="W293" t="str">
            <v>Vill: Khollan Pur, P.O: Rupachara, P.S: Rupachara Bazar, Dist: Luxmipur</v>
          </cell>
          <cell r="X293" t="str">
            <v>Luxmipur</v>
          </cell>
          <cell r="Z293" t="str">
            <v>Luxmipur</v>
          </cell>
          <cell r="AA293" t="str">
            <v>Luxmipur</v>
          </cell>
          <cell r="AC293">
            <v>1720173137</v>
          </cell>
          <cell r="AD293" t="str">
            <v>Lutful Nahar Mukta</v>
          </cell>
          <cell r="AE293" t="str">
            <v>Mirpur-12, Pallabi, Dhaka-1216</v>
          </cell>
          <cell r="AF293">
            <v>1552493228</v>
          </cell>
          <cell r="AG293" t="str">
            <v>Laila arjuman Banu</v>
          </cell>
          <cell r="AH293" t="str">
            <v>Mirpur-12, Pallabi, Dhaka-1216</v>
          </cell>
          <cell r="AI293">
            <v>1552312476</v>
          </cell>
          <cell r="AJ293" t="str">
            <v>MUSLIM</v>
          </cell>
        </row>
        <row r="294">
          <cell r="A294" t="str">
            <v>CO278</v>
          </cell>
          <cell r="B294" t="str">
            <v>Mahmuda</v>
          </cell>
          <cell r="C294" t="str">
            <v>Rahman</v>
          </cell>
          <cell r="D294" t="str">
            <v>Head of project</v>
          </cell>
          <cell r="E294" t="str">
            <v>Mental Health</v>
          </cell>
          <cell r="F294" t="str">
            <v xml:space="preserve">Ukhiya - Kutupalong </v>
          </cell>
          <cell r="G294">
            <v>41063</v>
          </cell>
          <cell r="H294">
            <v>41274</v>
          </cell>
          <cell r="I294">
            <v>0.41095890410958902</v>
          </cell>
          <cell r="K294" t="str">
            <v>B.Sc</v>
          </cell>
          <cell r="L294" t="str">
            <v>YES</v>
          </cell>
          <cell r="N294" t="str">
            <v>female</v>
          </cell>
          <cell r="O294" t="str">
            <v>S.M.Khalilur Rahman</v>
          </cell>
          <cell r="P294" t="str">
            <v>Rehana Begum</v>
          </cell>
          <cell r="Q294" t="str">
            <v>Married</v>
          </cell>
          <cell r="R294" t="str">
            <v>Md.Ziaur Rahman</v>
          </cell>
          <cell r="S294">
            <v>1</v>
          </cell>
          <cell r="T294">
            <v>29266</v>
          </cell>
          <cell r="U294" t="str">
            <v>Faridpur</v>
          </cell>
          <cell r="V294">
            <v>32.676712328767124</v>
          </cell>
          <cell r="W294" t="str">
            <v>C/O: S.M. Khalilur Rahman, Village: Bhazundanga, Faridpur.</v>
          </cell>
          <cell r="X294" t="str">
            <v>Faridpur</v>
          </cell>
          <cell r="Z294" t="str">
            <v>Faridpur</v>
          </cell>
          <cell r="AA294" t="str">
            <v>Faridpur</v>
          </cell>
          <cell r="AC294">
            <v>1711314960</v>
          </cell>
          <cell r="AD294" t="str">
            <v xml:space="preserve">Ziaur rahman </v>
          </cell>
          <cell r="AE294" t="str">
            <v>Nabonir Govt Residence, h#D-5, Building# 27, Khiljo Road . Mohammadpur</v>
          </cell>
          <cell r="AF294">
            <v>1814321015</v>
          </cell>
          <cell r="AG294" t="str">
            <v>S.M.Khalilur Rah man</v>
          </cell>
          <cell r="AH294" t="str">
            <v>C/O: S.M. Khalilur Rahman, Village: Bhazundanga, Faridpur.</v>
          </cell>
          <cell r="AI294">
            <v>1711314960</v>
          </cell>
          <cell r="AJ294" t="str">
            <v>MUSLIM</v>
          </cell>
        </row>
        <row r="295">
          <cell r="A295" t="str">
            <v>CO279</v>
          </cell>
          <cell r="B295" t="str">
            <v xml:space="preserve">Bushra </v>
          </cell>
          <cell r="C295" t="str">
            <v>Tabussum</v>
          </cell>
          <cell r="D295" t="str">
            <v>HR  Officer (Personnel &amp; Contract)</v>
          </cell>
          <cell r="E295" t="str">
            <v>Administration</v>
          </cell>
          <cell r="F295" t="str">
            <v>Cox'sBazar</v>
          </cell>
          <cell r="G295">
            <v>41063</v>
          </cell>
          <cell r="H295">
            <v>41274</v>
          </cell>
          <cell r="I295">
            <v>0.41095890410958902</v>
          </cell>
          <cell r="K295" t="str">
            <v>MBA</v>
          </cell>
          <cell r="L295" t="str">
            <v>YES</v>
          </cell>
          <cell r="N295" t="str">
            <v>female</v>
          </cell>
          <cell r="O295" t="str">
            <v>Md. Mahabub-Ul-Basher</v>
          </cell>
          <cell r="P295" t="str">
            <v>Mrs. Salma Basher</v>
          </cell>
          <cell r="Q295" t="str">
            <v>Unmarried</v>
          </cell>
          <cell r="T295">
            <v>31034</v>
          </cell>
          <cell r="U295" t="str">
            <v>Chittagong</v>
          </cell>
          <cell r="V295">
            <v>27.832876712328765</v>
          </cell>
          <cell r="W295" t="str">
            <v>Vill: Miapara, P.O: Jamalpur, P.S: Jamalpur, Dist: Jamalpur</v>
          </cell>
          <cell r="X295" t="str">
            <v xml:space="preserve"> Jamalpur</v>
          </cell>
          <cell r="Z295" t="str">
            <v xml:space="preserve"> Jamalpur</v>
          </cell>
          <cell r="AA295" t="str">
            <v xml:space="preserve"> Jamalpur</v>
          </cell>
          <cell r="AC295">
            <v>1711034213</v>
          </cell>
          <cell r="AD295" t="str">
            <v>Salma Basher</v>
          </cell>
          <cell r="AE295" t="str">
            <v>625 Jamir Uddin Lane, Mogultooly, Chittagong</v>
          </cell>
          <cell r="AF295">
            <v>1942874107</v>
          </cell>
          <cell r="AG295" t="str">
            <v>Sarawer-e-Alam Taqab Babu</v>
          </cell>
          <cell r="AH295" t="str">
            <v>625 Jamir Uddin Lane, Mogultooly, Chittagong</v>
          </cell>
          <cell r="AI295">
            <v>1711063411</v>
          </cell>
          <cell r="AJ295" t="str">
            <v>MUSLIM</v>
          </cell>
        </row>
        <row r="296">
          <cell r="A296" t="str">
            <v>CO280</v>
          </cell>
          <cell r="B296" t="str">
            <v xml:space="preserve">Shimul </v>
          </cell>
          <cell r="C296" t="str">
            <v>Mahmud</v>
          </cell>
          <cell r="D296" t="str">
            <v>Psycho Social Worker</v>
          </cell>
          <cell r="E296" t="str">
            <v>Mental Health</v>
          </cell>
          <cell r="F296" t="str">
            <v xml:space="preserve">Ukhiya - Kutupalong </v>
          </cell>
          <cell r="G296">
            <v>41065</v>
          </cell>
          <cell r="H296">
            <v>41274</v>
          </cell>
          <cell r="I296">
            <v>0.40547945205479452</v>
          </cell>
          <cell r="K296" t="str">
            <v>H.S.C</v>
          </cell>
          <cell r="L296" t="str">
            <v>NO</v>
          </cell>
          <cell r="N296" t="str">
            <v>male</v>
          </cell>
          <cell r="O296" t="str">
            <v>Rajjab Ali</v>
          </cell>
          <cell r="P296" t="str">
            <v>Mahfoja Begum</v>
          </cell>
          <cell r="Q296" t="str">
            <v>Unmarried</v>
          </cell>
          <cell r="T296">
            <v>32757</v>
          </cell>
          <cell r="U296" t="str">
            <v>Teknaf</v>
          </cell>
          <cell r="V296">
            <v>23.112328767123287</v>
          </cell>
          <cell r="W296" t="str">
            <v>Vill: College Para, Word No: 06, Teknaf Municipality, Teknaf, Cox's Bazar</v>
          </cell>
          <cell r="X296" t="str">
            <v>Teknaf</v>
          </cell>
          <cell r="Z296" t="str">
            <v>Teknaf</v>
          </cell>
          <cell r="AA296" t="str">
            <v>Cox's Bazar</v>
          </cell>
          <cell r="AC296">
            <v>1818550912</v>
          </cell>
          <cell r="AD296" t="str">
            <v>Nargis Begum</v>
          </cell>
          <cell r="AE296" t="str">
            <v xml:space="preserve">College Para, Teknaf. </v>
          </cell>
          <cell r="AF296">
            <v>1815927715</v>
          </cell>
          <cell r="AG296" t="str">
            <v>Rajjab Ali</v>
          </cell>
          <cell r="AI296">
            <v>1822223213</v>
          </cell>
          <cell r="AJ296" t="str">
            <v>MUSLIM</v>
          </cell>
        </row>
        <row r="297">
          <cell r="A297" t="str">
            <v>CO281</v>
          </cell>
          <cell r="B297" t="str">
            <v>Beauty</v>
          </cell>
          <cell r="C297" t="str">
            <v>Barua</v>
          </cell>
          <cell r="D297" t="str">
            <v>Psycho Social Worker</v>
          </cell>
          <cell r="E297" t="str">
            <v>Mental Health</v>
          </cell>
          <cell r="F297" t="str">
            <v xml:space="preserve">Ukhiya - Kutupalong </v>
          </cell>
          <cell r="G297">
            <v>41063</v>
          </cell>
          <cell r="H297">
            <v>41274</v>
          </cell>
          <cell r="I297">
            <v>0.41095890410958902</v>
          </cell>
          <cell r="K297" t="str">
            <v>S.S.C</v>
          </cell>
          <cell r="L297" t="str">
            <v>NO</v>
          </cell>
          <cell r="N297" t="str">
            <v>female</v>
          </cell>
          <cell r="O297" t="str">
            <v>Bunto Barua</v>
          </cell>
          <cell r="P297" t="str">
            <v>Ramita Barua</v>
          </cell>
          <cell r="Q297" t="str">
            <v>Married</v>
          </cell>
          <cell r="R297" t="str">
            <v>Hritoy Barua</v>
          </cell>
          <cell r="S297">
            <v>2</v>
          </cell>
          <cell r="T297">
            <v>29954</v>
          </cell>
          <cell r="U297" t="str">
            <v>Ramu</v>
          </cell>
          <cell r="V297">
            <v>30.791780821917808</v>
          </cell>
          <cell r="W297" t="str">
            <v>Vill: High Topi, P.O: Ramu, Upazila: Ramu, Cox's Bazar</v>
          </cell>
          <cell r="X297" t="str">
            <v>Ramu</v>
          </cell>
          <cell r="Z297" t="str">
            <v>Ramu</v>
          </cell>
          <cell r="AA297" t="str">
            <v>Cox's Bazar</v>
          </cell>
          <cell r="AC297">
            <v>1753378771</v>
          </cell>
          <cell r="AD297" t="str">
            <v>Kolpona Barua</v>
          </cell>
          <cell r="AE297" t="str">
            <v>Chokoria</v>
          </cell>
          <cell r="AF297">
            <v>1918882166</v>
          </cell>
          <cell r="AJ297" t="str">
            <v>BUDDHIST</v>
          </cell>
        </row>
        <row r="298">
          <cell r="A298" t="str">
            <v>CO282</v>
          </cell>
          <cell r="B298" t="str">
            <v xml:space="preserve">Ismot </v>
          </cell>
          <cell r="C298" t="str">
            <v>Ara Akhi</v>
          </cell>
          <cell r="D298" t="str">
            <v>Psycho Social Worker</v>
          </cell>
          <cell r="E298" t="str">
            <v>Mental Health</v>
          </cell>
          <cell r="F298" t="str">
            <v>UK - EMOP</v>
          </cell>
          <cell r="G298">
            <v>41091</v>
          </cell>
          <cell r="H298">
            <v>41274</v>
          </cell>
          <cell r="I298">
            <v>0.33424657534246577</v>
          </cell>
          <cell r="L298" t="str">
            <v>YES</v>
          </cell>
          <cell r="N298" t="str">
            <v>female</v>
          </cell>
          <cell r="O298" t="str">
            <v>Md. Ismail</v>
          </cell>
          <cell r="P298" t="str">
            <v>Amena Khatun</v>
          </cell>
          <cell r="T298">
            <v>32325</v>
          </cell>
          <cell r="U298" t="str">
            <v>Cox's Bazar</v>
          </cell>
          <cell r="V298">
            <v>24.295890410958904</v>
          </cell>
          <cell r="W298" t="str">
            <v>Vill- Sahittika Polly (near city college), Cox's Bazar</v>
          </cell>
          <cell r="AJ298" t="str">
            <v>MUSLIM</v>
          </cell>
        </row>
        <row r="299">
          <cell r="A299" t="str">
            <v>CO284</v>
          </cell>
          <cell r="B299" t="str">
            <v>Raisa</v>
          </cell>
          <cell r="C299" t="str">
            <v>Binta Raquib</v>
          </cell>
          <cell r="D299" t="str">
            <v>Nutrition Center Supervisor</v>
          </cell>
          <cell r="E299" t="str">
            <v>Nutrition</v>
          </cell>
          <cell r="F299" t="str">
            <v>Ukhiya</v>
          </cell>
          <cell r="G299">
            <v>41070</v>
          </cell>
          <cell r="H299">
            <v>41274</v>
          </cell>
          <cell r="I299">
            <v>0.39178082191780822</v>
          </cell>
          <cell r="K299" t="str">
            <v>M.Sc in Nutrition &amp; Food Science</v>
          </cell>
          <cell r="L299" t="str">
            <v>YES</v>
          </cell>
          <cell r="N299" t="str">
            <v>female</v>
          </cell>
          <cell r="O299" t="str">
            <v>M.A. Raquib Khan</v>
          </cell>
          <cell r="P299" t="str">
            <v>Nazneen Akhter</v>
          </cell>
          <cell r="Q299" t="str">
            <v>Married</v>
          </cell>
          <cell r="R299" t="str">
            <v>Dewan Mehdi Hasan</v>
          </cell>
          <cell r="T299">
            <v>31034</v>
          </cell>
          <cell r="U299" t="str">
            <v>Dhaka</v>
          </cell>
          <cell r="V299">
            <v>27.832876712328765</v>
          </cell>
          <cell r="W299" t="str">
            <v>431 Ashkona, Dkakkhin khan, Uttara, Dhaka-1230</v>
          </cell>
          <cell r="X299" t="str">
            <v>Uttara</v>
          </cell>
          <cell r="Y299">
            <v>1230</v>
          </cell>
          <cell r="Z299" t="str">
            <v>Uttara</v>
          </cell>
          <cell r="AA299" t="str">
            <v>Dhaka</v>
          </cell>
          <cell r="AC299">
            <v>1946761222</v>
          </cell>
          <cell r="AD299" t="str">
            <v>Dewan Mehdi Hasan</v>
          </cell>
          <cell r="AE299" t="str">
            <v>431 Ashkona, Dkakkhin khan, Uttara, Dhaka-1230</v>
          </cell>
          <cell r="AF299" t="str">
            <v>01681233201/01911418490</v>
          </cell>
          <cell r="AG299" t="str">
            <v>Nazneen Akhter</v>
          </cell>
          <cell r="AH299" t="str">
            <v>431 Ashkona, Dkakkhin khan, Uttara, Dhaka-1230</v>
          </cell>
          <cell r="AI299">
            <v>1716093938</v>
          </cell>
          <cell r="AJ299" t="str">
            <v>MUSLIM</v>
          </cell>
        </row>
        <row r="300">
          <cell r="A300" t="str">
            <v>CO285</v>
          </cell>
          <cell r="B300" t="str">
            <v xml:space="preserve">Mr. Mohammad </v>
          </cell>
          <cell r="C300" t="str">
            <v>Ibrahim</v>
          </cell>
          <cell r="D300" t="str">
            <v>Psycho Social Worker</v>
          </cell>
          <cell r="E300" t="str">
            <v>Mental Health</v>
          </cell>
          <cell r="F300" t="str">
            <v>Teknaf - Nayapara</v>
          </cell>
          <cell r="G300">
            <v>41077</v>
          </cell>
          <cell r="H300">
            <v>41225</v>
          </cell>
          <cell r="I300">
            <v>0.37260273972602742</v>
          </cell>
          <cell r="L300" t="str">
            <v>NO</v>
          </cell>
          <cell r="N300" t="str">
            <v>male</v>
          </cell>
          <cell r="O300" t="str">
            <v>Anu Mia</v>
          </cell>
          <cell r="P300" t="str">
            <v xml:space="preserve">Nur Jahan </v>
          </cell>
          <cell r="T300">
            <v>30414</v>
          </cell>
          <cell r="U300" t="str">
            <v>Cox's Bazar</v>
          </cell>
          <cell r="V300">
            <v>29.531506849315068</v>
          </cell>
          <cell r="W300" t="str">
            <v>Vill-Ghilatoli, Para, P.S- Ukhiya, Dist- Cox's Bazar</v>
          </cell>
          <cell r="AJ300" t="str">
            <v>MUSLIM</v>
          </cell>
        </row>
        <row r="301">
          <cell r="A301" t="str">
            <v>CO287</v>
          </cell>
          <cell r="B301" t="str">
            <v>A.K.M Shahidul Alam</v>
          </cell>
          <cell r="C301" t="str">
            <v>Jony</v>
          </cell>
          <cell r="D301" t="str">
            <v>Purchaser</v>
          </cell>
          <cell r="E301" t="str">
            <v>Logistics</v>
          </cell>
          <cell r="F301" t="str">
            <v>Cox Office</v>
          </cell>
          <cell r="G301">
            <v>41091</v>
          </cell>
          <cell r="H301">
            <v>41274</v>
          </cell>
          <cell r="I301">
            <v>0.33424657534246577</v>
          </cell>
          <cell r="L301" t="str">
            <v>YES</v>
          </cell>
          <cell r="N301" t="str">
            <v>male</v>
          </cell>
          <cell r="O301" t="str">
            <v>A.H.M Ahamed Karim</v>
          </cell>
          <cell r="P301" t="str">
            <v>Shakera Begum</v>
          </cell>
          <cell r="T301">
            <v>27927</v>
          </cell>
          <cell r="U301" t="str">
            <v>Cox's Bazar</v>
          </cell>
          <cell r="V301">
            <v>36.345205479452055</v>
          </cell>
          <cell r="W301" t="str">
            <v>Vill- Bouiddargona, Word-8,. Cox's Bazar Pouroshava, Cox's Bazar.</v>
          </cell>
          <cell r="AJ301" t="str">
            <v>MUSLIM</v>
          </cell>
        </row>
        <row r="302">
          <cell r="A302" t="str">
            <v>CO288</v>
          </cell>
          <cell r="B302" t="str">
            <v>Ashis Kumar</v>
          </cell>
          <cell r="C302" t="str">
            <v>Nag</v>
          </cell>
          <cell r="D302" t="str">
            <v>Base Logistician Support</v>
          </cell>
          <cell r="E302" t="str">
            <v>Logistics</v>
          </cell>
          <cell r="F302" t="str">
            <v>Cox Office</v>
          </cell>
          <cell r="G302">
            <v>41126</v>
          </cell>
          <cell r="H302">
            <v>41274</v>
          </cell>
          <cell r="I302">
            <v>0.23835616438356164</v>
          </cell>
          <cell r="L302" t="str">
            <v>YES</v>
          </cell>
          <cell r="N302" t="str">
            <v>male</v>
          </cell>
          <cell r="O302" t="str">
            <v>Bhola Nath Nag</v>
          </cell>
          <cell r="P302" t="str">
            <v>Anjali Nag</v>
          </cell>
          <cell r="T302">
            <v>29897</v>
          </cell>
          <cell r="U302" t="str">
            <v>Chittagong</v>
          </cell>
          <cell r="V302">
            <v>30.947945205479453</v>
          </cell>
          <cell r="W302" t="str">
            <v>Vill-Nagbari, Middle Rampur, PO&amp;PS-Satkania-4200, Chittagong.</v>
          </cell>
          <cell r="X302" t="str">
            <v>Satkania</v>
          </cell>
          <cell r="Z302" t="str">
            <v>Satkania</v>
          </cell>
          <cell r="AA302" t="str">
            <v>Chittagong</v>
          </cell>
          <cell r="AJ302" t="str">
            <v>HINDU</v>
          </cell>
        </row>
        <row r="303">
          <cell r="A303" t="str">
            <v>CO289</v>
          </cell>
          <cell r="B303" t="str">
            <v xml:space="preserve">Delower </v>
          </cell>
          <cell r="C303" t="str">
            <v>Hossain</v>
          </cell>
          <cell r="D303" t="str">
            <v>Data Entry Officer</v>
          </cell>
          <cell r="E303" t="str">
            <v>Mental Health</v>
          </cell>
          <cell r="F303" t="str">
            <v>Cox Office</v>
          </cell>
          <cell r="G303">
            <v>41122</v>
          </cell>
          <cell r="H303">
            <v>41274</v>
          </cell>
          <cell r="I303">
            <v>0.24931506849315069</v>
          </cell>
          <cell r="L303" t="str">
            <v>YES</v>
          </cell>
          <cell r="N303" t="str">
            <v>male</v>
          </cell>
          <cell r="O303" t="str">
            <v>Late Abdul Mabud</v>
          </cell>
          <cell r="P303" t="str">
            <v>Jobeda Begom</v>
          </cell>
          <cell r="T303">
            <v>31048</v>
          </cell>
          <cell r="U303" t="str">
            <v>Cox's Bazar</v>
          </cell>
          <cell r="V303">
            <v>27.794520547945204</v>
          </cell>
          <cell r="W303" t="str">
            <v>Shek Rasel Road, Main Road,Cox's Bazar</v>
          </cell>
          <cell r="X303" t="str">
            <v>Cox's Bazar</v>
          </cell>
          <cell r="Z303" t="str">
            <v>Cox's Bazar</v>
          </cell>
          <cell r="AA303" t="str">
            <v>Cox's Bazar</v>
          </cell>
          <cell r="AJ303" t="str">
            <v>MUSLIM</v>
          </cell>
        </row>
        <row r="304">
          <cell r="A304" t="str">
            <v>CO290</v>
          </cell>
          <cell r="B304" t="str">
            <v>Muhammad</v>
          </cell>
          <cell r="C304" t="str">
            <v>Mahadi</v>
          </cell>
          <cell r="D304" t="str">
            <v xml:space="preserve">Reporting and Communication Manager </v>
          </cell>
          <cell r="E304" t="str">
            <v>Management</v>
          </cell>
          <cell r="F304" t="str">
            <v>Cox Office</v>
          </cell>
          <cell r="G304">
            <v>41162</v>
          </cell>
          <cell r="H304">
            <v>41274</v>
          </cell>
          <cell r="I304">
            <v>0.13972602739726028</v>
          </cell>
          <cell r="K304" t="str">
            <v>MS in environmental science</v>
          </cell>
          <cell r="L304" t="str">
            <v>YES</v>
          </cell>
          <cell r="N304" t="str">
            <v>male</v>
          </cell>
          <cell r="O304" t="str">
            <v>Md. Kabir</v>
          </cell>
          <cell r="P304" t="str">
            <v>Mrs. Hosne Ara Begum</v>
          </cell>
          <cell r="Q304" t="str">
            <v>Unmarried</v>
          </cell>
          <cell r="T304">
            <v>32141</v>
          </cell>
          <cell r="U304" t="str">
            <v>Cox's Bazar</v>
          </cell>
          <cell r="V304">
            <v>24.8</v>
          </cell>
          <cell r="W304" t="str">
            <v>10. R. K. Mission Gazia Bari Road Nawmahal</v>
          </cell>
          <cell r="X304" t="str">
            <v>Mymensingh</v>
          </cell>
          <cell r="Z304" t="str">
            <v>Mymensingh</v>
          </cell>
          <cell r="AA304" t="str">
            <v>Mymensingh</v>
          </cell>
          <cell r="AD304" t="str">
            <v>Md. Kabir</v>
          </cell>
          <cell r="AE304" t="str">
            <v>10. R. K Mission Gazia Bari Road Nawmahal, Mymensingh</v>
          </cell>
          <cell r="AF304" t="str">
            <v>01911927063</v>
          </cell>
          <cell r="AJ304" t="str">
            <v>MUSLIM</v>
          </cell>
        </row>
        <row r="305">
          <cell r="A305" t="str">
            <v>CO291</v>
          </cell>
          <cell r="B305" t="str">
            <v>Mr. Jahangir</v>
          </cell>
          <cell r="C305" t="str">
            <v>Alam</v>
          </cell>
          <cell r="D305" t="str">
            <v>Measurer</v>
          </cell>
          <cell r="E305" t="str">
            <v>Nutrition</v>
          </cell>
          <cell r="F305" t="str">
            <v>TEK-NYP</v>
          </cell>
          <cell r="G305">
            <v>41175</v>
          </cell>
          <cell r="H305">
            <v>41274</v>
          </cell>
          <cell r="I305">
            <v>0.10410958904109589</v>
          </cell>
          <cell r="L305" t="str">
            <v>NO</v>
          </cell>
          <cell r="N305" t="str">
            <v>male</v>
          </cell>
          <cell r="O305" t="str">
            <v>Sultan Ahmed</v>
          </cell>
          <cell r="P305" t="str">
            <v>Ahima Sultana</v>
          </cell>
          <cell r="T305">
            <v>33401</v>
          </cell>
          <cell r="U305" t="str">
            <v>Cox's Bazar</v>
          </cell>
          <cell r="V305">
            <v>21.347945205479451</v>
          </cell>
          <cell r="W305" t="str">
            <v>Vill-Puran pallan Para, PO- Teknaf, Upazila- Teknaf, Cox's Bazar</v>
          </cell>
          <cell r="AJ305" t="str">
            <v>MUSLIM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BOARD"/>
      <sheetName val="TO_DO"/>
      <sheetName val="SHEET_2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A15" t="str">
            <v>ELFASHERADMIN</v>
          </cell>
          <cell r="B15" t="str">
            <v>EFC01</v>
          </cell>
          <cell r="H15" t="str">
            <v>EL FASHER</v>
          </cell>
          <cell r="AL15" t="str">
            <v>KH-EF</v>
          </cell>
          <cell r="AV15" t="str">
            <v>End of contract</v>
          </cell>
          <cell r="AY15" t="str">
            <v>Normal 45 hours</v>
          </cell>
        </row>
        <row r="16">
          <cell r="A16" t="str">
            <v>ELFASHERLOG</v>
          </cell>
          <cell r="B16" t="str">
            <v>EFC01</v>
          </cell>
          <cell r="H16" t="str">
            <v>NYALA</v>
          </cell>
          <cell r="AL16" t="str">
            <v>PS =&gt; bases or KH</v>
          </cell>
          <cell r="AV16" t="str">
            <v>End of project</v>
          </cell>
          <cell r="AY16" t="str">
            <v>Shift 45 hours</v>
          </cell>
        </row>
        <row r="17">
          <cell r="A17" t="str">
            <v>ELFASHERWS</v>
          </cell>
          <cell r="B17" t="str">
            <v>EFH01</v>
          </cell>
          <cell r="H17" t="str">
            <v>KHARTOUM</v>
          </cell>
          <cell r="AL17" t="str">
            <v>Bases =&gt; KH or PS</v>
          </cell>
          <cell r="AV17" t="str">
            <v>Dismissal</v>
          </cell>
          <cell r="AY17" t="str">
            <v>Shift 48 hours</v>
          </cell>
        </row>
        <row r="18">
          <cell r="A18" t="str">
            <v>ELFASHERFA</v>
          </cell>
          <cell r="B18" t="str">
            <v>EFF01</v>
          </cell>
          <cell r="AL18" t="str">
            <v>JU-EF</v>
          </cell>
          <cell r="AV18" t="str">
            <v>Resignation</v>
          </cell>
        </row>
        <row r="19">
          <cell r="A19" t="str">
            <v>ELFASHERFS</v>
          </cell>
          <cell r="B19" t="str">
            <v>EFF01</v>
          </cell>
          <cell r="D19" t="str">
            <v>DC</v>
          </cell>
          <cell r="AL19" t="str">
            <v>Not relocated</v>
          </cell>
          <cell r="AV19" t="str">
            <v>Sickness</v>
          </cell>
        </row>
        <row r="20">
          <cell r="A20" t="str">
            <v>ELFASHERNUT</v>
          </cell>
          <cell r="B20" t="str">
            <v>EFN01</v>
          </cell>
          <cell r="D20" t="str">
            <v>IC</v>
          </cell>
          <cell r="AV20" t="str">
            <v>Death</v>
          </cell>
        </row>
        <row r="21">
          <cell r="A21" t="str">
            <v>ELFASHERNUTSURVEY</v>
          </cell>
          <cell r="B21" t="str">
            <v>EFN02</v>
          </cell>
          <cell r="AV21" t="str">
            <v>Transferred</v>
          </cell>
        </row>
        <row r="22">
          <cell r="A22" t="str">
            <v>NYALAADMIN</v>
          </cell>
          <cell r="B22" t="str">
            <v>NYC01</v>
          </cell>
          <cell r="AV22" t="str">
            <v>Other</v>
          </cell>
        </row>
        <row r="23">
          <cell r="A23" t="str">
            <v>NYALALOG</v>
          </cell>
          <cell r="B23" t="str">
            <v>NYC01</v>
          </cell>
        </row>
        <row r="24">
          <cell r="A24" t="str">
            <v>NYALANUT</v>
          </cell>
          <cell r="B24" t="str">
            <v>NYN01</v>
          </cell>
        </row>
        <row r="25">
          <cell r="A25" t="str">
            <v>NYALANUTSURVEY</v>
          </cell>
          <cell r="B25" t="str">
            <v>NYN02</v>
          </cell>
        </row>
        <row r="26">
          <cell r="A26" t="str">
            <v>NYALAWS</v>
          </cell>
          <cell r="B26" t="str">
            <v>NYH01</v>
          </cell>
        </row>
        <row r="27">
          <cell r="A27" t="str">
            <v>NYALAFS</v>
          </cell>
          <cell r="B27" t="str">
            <v>NYF01</v>
          </cell>
        </row>
        <row r="28">
          <cell r="A28" t="str">
            <v>KHARTOUMADMIN</v>
          </cell>
          <cell r="B28" t="str">
            <v>KHC01</v>
          </cell>
        </row>
        <row r="29">
          <cell r="A29" t="str">
            <v>KHARTOUMWATSAN</v>
          </cell>
          <cell r="B29" t="str">
            <v>KHC01</v>
          </cell>
        </row>
        <row r="30">
          <cell r="A30" t="str">
            <v>KHARTOUMHEALTH</v>
          </cell>
          <cell r="B30" t="str">
            <v>KHC01</v>
          </cell>
        </row>
        <row r="31">
          <cell r="A31" t="str">
            <v>KHARTOUMNUT</v>
          </cell>
          <cell r="B31" t="str">
            <v>KHC01</v>
          </cell>
        </row>
        <row r="32">
          <cell r="A32" t="str">
            <v>KHARTOUMLOG</v>
          </cell>
          <cell r="B32" t="str">
            <v>KHC01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P1"/>
      <sheetName val="P2"/>
      <sheetName val="Con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D15" t="str">
            <v>Active</v>
          </cell>
        </row>
        <row r="16">
          <cell r="D16" t="str">
            <v>Stopped</v>
          </cell>
        </row>
      </sheetData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Staff Costs"/>
      <sheetName val="Detail internal"/>
      <sheetName val="Sheet1"/>
      <sheetName val="Details"/>
      <sheetName val="Total food tonnage "/>
      <sheetName val="Staff food aid "/>
      <sheetName val="Distrbiution costs "/>
      <sheetName val="Material needed"/>
      <sheetName val="Transport "/>
      <sheetName val="Budget LTSH"/>
    </sheetNames>
    <sheetDataSet>
      <sheetData sheetId="0" refreshError="1"/>
      <sheetData sheetId="1" refreshError="1">
        <row r="61">
          <cell r="E61">
            <v>0</v>
          </cell>
          <cell r="K61">
            <v>0</v>
          </cell>
        </row>
        <row r="83">
          <cell r="E8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Grille salaire"/>
      <sheetName val="Catégories"/>
      <sheetName val="Datas"/>
      <sheetName val="PRET"/>
      <sheetName val="Avances"/>
      <sheetName val="Frais Medx"/>
      <sheetName val="Suivi Staff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Mois</v>
          </cell>
          <cell r="B1">
            <v>40087</v>
          </cell>
        </row>
        <row r="2">
          <cell r="A2" t="str">
            <v>Début Mois</v>
          </cell>
          <cell r="B2">
            <v>40082</v>
          </cell>
        </row>
        <row r="3">
          <cell r="A3" t="str">
            <v>Fin Mois</v>
          </cell>
          <cell r="B3">
            <v>40111</v>
          </cell>
        </row>
        <row r="5">
          <cell r="A5" t="str">
            <v>#1</v>
          </cell>
          <cell r="B5" t="str">
            <v>#2</v>
          </cell>
          <cell r="C5" t="str">
            <v>#3</v>
          </cell>
          <cell r="D5" t="str">
            <v>#4</v>
          </cell>
          <cell r="E5" t="str">
            <v>#5</v>
          </cell>
          <cell r="F5" t="str">
            <v>#6</v>
          </cell>
          <cell r="G5" t="str">
            <v>#7</v>
          </cell>
          <cell r="H5" t="str">
            <v>#8</v>
          </cell>
          <cell r="I5" t="str">
            <v>#9</v>
          </cell>
          <cell r="J5" t="str">
            <v>#10</v>
          </cell>
          <cell r="K5" t="str">
            <v>#11</v>
          </cell>
          <cell r="L5" t="str">
            <v>#12</v>
          </cell>
          <cell r="M5" t="str">
            <v>#13</v>
          </cell>
          <cell r="N5" t="str">
            <v>#14</v>
          </cell>
          <cell r="O5" t="str">
            <v>#15</v>
          </cell>
          <cell r="P5" t="str">
            <v>#16</v>
          </cell>
          <cell r="Q5" t="str">
            <v>#17</v>
          </cell>
          <cell r="R5" t="str">
            <v>#18</v>
          </cell>
          <cell r="S5" t="str">
            <v>#19</v>
          </cell>
          <cell r="T5" t="str">
            <v>#20</v>
          </cell>
          <cell r="U5" t="str">
            <v>#21</v>
          </cell>
          <cell r="V5" t="str">
            <v>#22</v>
          </cell>
          <cell r="W5" t="str">
            <v>#23</v>
          </cell>
          <cell r="X5" t="str">
            <v>#24</v>
          </cell>
          <cell r="Y5" t="str">
            <v>#25</v>
          </cell>
          <cell r="Z5" t="str">
            <v>#26</v>
          </cell>
          <cell r="AA5" t="str">
            <v>#27</v>
          </cell>
          <cell r="AB5" t="str">
            <v>#28</v>
          </cell>
          <cell r="AC5" t="str">
            <v>#29</v>
          </cell>
          <cell r="AD5" t="str">
            <v>#30</v>
          </cell>
          <cell r="AE5" t="str">
            <v>#31</v>
          </cell>
          <cell r="AF5" t="str">
            <v>#32</v>
          </cell>
          <cell r="AG5" t="str">
            <v>#33</v>
          </cell>
          <cell r="AH5" t="str">
            <v>#34</v>
          </cell>
        </row>
        <row r="6">
          <cell r="A6" t="str">
            <v>Code salarié</v>
          </cell>
          <cell r="B6" t="str">
            <v>ON/OFF</v>
          </cell>
          <cell r="C6" t="str">
            <v>Contrat N°</v>
          </cell>
          <cell r="D6" t="str">
            <v>Nom / Prénom</v>
          </cell>
          <cell r="E6" t="str">
            <v>Statut marital</v>
          </cell>
          <cell r="F6" t="str">
            <v>N° Pièce identité</v>
          </cell>
          <cell r="G6" t="str">
            <v>Adresse</v>
          </cell>
          <cell r="H6" t="str">
            <v>N° CNPS</v>
          </cell>
          <cell r="I6" t="str">
            <v>Sexe</v>
          </cell>
          <cell r="J6" t="str">
            <v>Fonction</v>
          </cell>
          <cell r="K6" t="str">
            <v>Déprtmt</v>
          </cell>
          <cell r="L6" t="str">
            <v>Date naissance</v>
          </cell>
          <cell r="M6" t="str">
            <v>Age (en jours)</v>
          </cell>
          <cell r="N6" t="str">
            <v>Date initiale entrée</v>
          </cell>
          <cell r="O6" t="str">
            <v>Date d'entrée du dernier contrat</v>
          </cell>
          <cell r="P6" t="str">
            <v>Type contrat</v>
          </cell>
          <cell r="Q6" t="str">
            <v>Date fin</v>
          </cell>
          <cell r="R6" t="str">
            <v>Ancienneté (année)</v>
          </cell>
          <cell r="S6" t="str">
            <v>Catégorie</v>
          </cell>
          <cell r="T6" t="str">
            <v>Niveau</v>
          </cell>
          <cell r="U6" t="str">
            <v>Nb pers charge</v>
          </cell>
          <cell r="V6" t="str">
            <v>Volume horaire mensuel</v>
          </cell>
          <cell r="W6" t="str">
            <v>Nb de jours  travaillés par Mois</v>
          </cell>
          <cell r="X6" t="str">
            <v>salaire base (SB)</v>
          </cell>
          <cell r="Y6" t="str">
            <v>Taux horaire</v>
          </cell>
          <cell r="Z6" t="str">
            <v>Prime Ancienneté</v>
          </cell>
          <cell r="AA6" t="str">
            <v>SB + ancienneté</v>
          </cell>
          <cell r="AB6" t="str">
            <v>Conditions vie difficiles</v>
          </cell>
          <cell r="AC6" t="str">
            <v>transport</v>
          </cell>
          <cell r="AD6" t="str">
            <v>Sal Brut</v>
          </cell>
          <cell r="AE6" t="str">
            <v>Code Budget</v>
          </cell>
          <cell r="AF6" t="str">
            <v>Ligne Budget</v>
          </cell>
          <cell r="AG6" t="str">
            <v>Nb jours congés à solder fin contrat</v>
          </cell>
          <cell r="AH6" t="str">
            <v>REMARQUES</v>
          </cell>
        </row>
        <row r="7">
          <cell r="A7" t="str">
            <v>KN001</v>
          </cell>
          <cell r="B7" t="str">
            <v>ON</v>
          </cell>
          <cell r="C7">
            <v>5</v>
          </cell>
          <cell r="D7" t="str">
            <v>ALI Haroune Mahamat</v>
          </cell>
          <cell r="E7" t="str">
            <v>Marié</v>
          </cell>
          <cell r="F7" t="str">
            <v>112-00287844-22</v>
          </cell>
          <cell r="G7" t="str">
            <v>Mao</v>
          </cell>
          <cell r="H7">
            <v>115050</v>
          </cell>
          <cell r="I7" t="str">
            <v>M</v>
          </cell>
          <cell r="J7" t="str">
            <v>Assistant log</v>
          </cell>
          <cell r="K7" t="str">
            <v>Log</v>
          </cell>
          <cell r="L7">
            <v>23377</v>
          </cell>
          <cell r="M7">
            <v>16494</v>
          </cell>
          <cell r="N7">
            <v>39814</v>
          </cell>
          <cell r="O7">
            <v>40026</v>
          </cell>
          <cell r="P7" t="str">
            <v>CDD</v>
          </cell>
          <cell r="Q7">
            <v>40086</v>
          </cell>
          <cell r="R7">
            <v>0</v>
          </cell>
          <cell r="S7" t="str">
            <v>T3</v>
          </cell>
          <cell r="T7" t="str">
            <v>Qualifié</v>
          </cell>
          <cell r="U7">
            <v>5</v>
          </cell>
          <cell r="V7">
            <v>171.6</v>
          </cell>
          <cell r="W7">
            <v>30</v>
          </cell>
          <cell r="X7">
            <v>318500</v>
          </cell>
          <cell r="Y7">
            <v>1856.0606060606062</v>
          </cell>
          <cell r="Z7">
            <v>0</v>
          </cell>
          <cell r="AA7">
            <v>318500</v>
          </cell>
          <cell r="AB7">
            <v>0</v>
          </cell>
          <cell r="AC7">
            <v>20000</v>
          </cell>
          <cell r="AD7">
            <v>338500</v>
          </cell>
          <cell r="AE7" t="str">
            <v>KNC01</v>
          </cell>
          <cell r="AF7" t="str">
            <v>CB01</v>
          </cell>
        </row>
        <row r="8">
          <cell r="A8" t="str">
            <v>KN002</v>
          </cell>
          <cell r="B8" t="str">
            <v>ON</v>
          </cell>
          <cell r="C8">
            <v>5</v>
          </cell>
          <cell r="D8" t="str">
            <v>MOUSTAPHA Abakar</v>
          </cell>
          <cell r="E8" t="str">
            <v>Marié</v>
          </cell>
          <cell r="F8" t="str">
            <v>202-00257063-11</v>
          </cell>
          <cell r="G8" t="str">
            <v>Mao</v>
          </cell>
          <cell r="I8" t="str">
            <v>M</v>
          </cell>
          <cell r="J8" t="str">
            <v>Chauffeur</v>
          </cell>
          <cell r="K8" t="str">
            <v>Log</v>
          </cell>
          <cell r="L8">
            <v>25204</v>
          </cell>
          <cell r="M8">
            <v>14694</v>
          </cell>
          <cell r="N8">
            <v>39870</v>
          </cell>
          <cell r="O8">
            <v>40026</v>
          </cell>
          <cell r="P8" t="str">
            <v>CDD</v>
          </cell>
          <cell r="Q8">
            <v>40086</v>
          </cell>
          <cell r="R8">
            <v>0</v>
          </cell>
          <cell r="S8" t="str">
            <v>T1</v>
          </cell>
          <cell r="T8" t="str">
            <v>Débutant</v>
          </cell>
          <cell r="U8">
            <v>1</v>
          </cell>
          <cell r="V8">
            <v>237.6</v>
          </cell>
          <cell r="W8">
            <v>30</v>
          </cell>
          <cell r="X8">
            <v>78125</v>
          </cell>
          <cell r="Y8">
            <v>328.80892255892257</v>
          </cell>
          <cell r="Z8">
            <v>0</v>
          </cell>
          <cell r="AA8">
            <v>78125</v>
          </cell>
          <cell r="AB8">
            <v>0</v>
          </cell>
          <cell r="AC8">
            <v>20000</v>
          </cell>
          <cell r="AD8">
            <v>98125</v>
          </cell>
          <cell r="AE8" t="str">
            <v>KNC01</v>
          </cell>
          <cell r="AF8" t="str">
            <v>CB01</v>
          </cell>
        </row>
        <row r="9">
          <cell r="A9" t="str">
            <v>KN003</v>
          </cell>
          <cell r="B9" t="str">
            <v>ON</v>
          </cell>
          <cell r="C9">
            <v>5</v>
          </cell>
          <cell r="D9" t="str">
            <v>MOUSSA Ahmat</v>
          </cell>
          <cell r="E9" t="str">
            <v>Célibataire</v>
          </cell>
          <cell r="F9" t="str">
            <v>103-00611603-22</v>
          </cell>
          <cell r="G9" t="str">
            <v>Mao</v>
          </cell>
          <cell r="I9" t="str">
            <v>M</v>
          </cell>
          <cell r="J9" t="str">
            <v>Chauffeur</v>
          </cell>
          <cell r="K9" t="str">
            <v>Log</v>
          </cell>
          <cell r="L9">
            <v>32143</v>
          </cell>
          <cell r="M9">
            <v>7854</v>
          </cell>
          <cell r="N9">
            <v>39853</v>
          </cell>
          <cell r="O9">
            <v>40026</v>
          </cell>
          <cell r="P9" t="str">
            <v>CDD</v>
          </cell>
          <cell r="Q9">
            <v>40086</v>
          </cell>
          <cell r="R9">
            <v>0</v>
          </cell>
          <cell r="S9" t="str">
            <v>T1</v>
          </cell>
          <cell r="T9" t="str">
            <v>Débutant</v>
          </cell>
          <cell r="U9">
            <v>1</v>
          </cell>
          <cell r="V9">
            <v>237.6</v>
          </cell>
          <cell r="W9">
            <v>30</v>
          </cell>
          <cell r="X9">
            <v>156250</v>
          </cell>
          <cell r="Y9">
            <v>657.61784511784515</v>
          </cell>
          <cell r="Z9">
            <v>0</v>
          </cell>
          <cell r="AA9">
            <v>156250</v>
          </cell>
          <cell r="AB9">
            <v>0</v>
          </cell>
          <cell r="AC9">
            <v>20000</v>
          </cell>
          <cell r="AD9">
            <v>176250</v>
          </cell>
          <cell r="AE9" t="str">
            <v>KNC01</v>
          </cell>
          <cell r="AF9" t="str">
            <v>CB01</v>
          </cell>
        </row>
        <row r="10">
          <cell r="A10" t="str">
            <v>KN004</v>
          </cell>
          <cell r="B10" t="str">
            <v>ON</v>
          </cell>
          <cell r="C10">
            <v>5</v>
          </cell>
          <cell r="D10" t="str">
            <v>ABAKAR Allamine</v>
          </cell>
          <cell r="E10" t="str">
            <v>Marié</v>
          </cell>
          <cell r="F10" t="str">
            <v>1465/DK/03</v>
          </cell>
          <cell r="G10" t="str">
            <v>Mao</v>
          </cell>
          <cell r="I10" t="str">
            <v>M</v>
          </cell>
          <cell r="J10" t="str">
            <v>Chauffeur</v>
          </cell>
          <cell r="K10" t="str">
            <v>Log</v>
          </cell>
          <cell r="L10">
            <v>28491</v>
          </cell>
          <cell r="M10">
            <v>11454</v>
          </cell>
          <cell r="N10">
            <v>39814</v>
          </cell>
          <cell r="O10">
            <v>40026</v>
          </cell>
          <cell r="P10" t="str">
            <v>CDD</v>
          </cell>
          <cell r="Q10">
            <v>40086</v>
          </cell>
          <cell r="R10">
            <v>0</v>
          </cell>
          <cell r="S10" t="str">
            <v>T1</v>
          </cell>
          <cell r="T10" t="str">
            <v>Débutant</v>
          </cell>
          <cell r="U10">
            <v>1.5</v>
          </cell>
          <cell r="V10">
            <v>237.6</v>
          </cell>
          <cell r="W10">
            <v>30</v>
          </cell>
          <cell r="X10">
            <v>156250</v>
          </cell>
          <cell r="Y10">
            <v>657.61784511784515</v>
          </cell>
          <cell r="Z10">
            <v>0</v>
          </cell>
          <cell r="AA10">
            <v>156250</v>
          </cell>
          <cell r="AB10">
            <v>0</v>
          </cell>
          <cell r="AC10">
            <v>20000</v>
          </cell>
          <cell r="AD10">
            <v>176250</v>
          </cell>
          <cell r="AE10" t="str">
            <v>KNC01</v>
          </cell>
          <cell r="AF10" t="str">
            <v>CB01</v>
          </cell>
        </row>
        <row r="11">
          <cell r="A11" t="str">
            <v>KN005</v>
          </cell>
          <cell r="B11" t="str">
            <v>ON</v>
          </cell>
          <cell r="C11">
            <v>5</v>
          </cell>
          <cell r="D11" t="str">
            <v>Abakar Ahmat Sied</v>
          </cell>
          <cell r="E11" t="str">
            <v>Marié</v>
          </cell>
          <cell r="F11" t="str">
            <v>006/PK/90</v>
          </cell>
          <cell r="G11" t="str">
            <v>Mao</v>
          </cell>
          <cell r="H11">
            <v>151416</v>
          </cell>
          <cell r="I11" t="str">
            <v>M</v>
          </cell>
          <cell r="J11" t="str">
            <v>Chauffeur</v>
          </cell>
          <cell r="K11" t="str">
            <v>Log</v>
          </cell>
          <cell r="L11">
            <v>25569</v>
          </cell>
          <cell r="M11">
            <v>14334</v>
          </cell>
          <cell r="N11">
            <v>39814</v>
          </cell>
          <cell r="O11">
            <v>40026</v>
          </cell>
          <cell r="P11" t="str">
            <v>CDD</v>
          </cell>
          <cell r="Q11">
            <v>40086</v>
          </cell>
          <cell r="R11">
            <v>0</v>
          </cell>
          <cell r="S11" t="str">
            <v>T1</v>
          </cell>
          <cell r="T11" t="str">
            <v>Débutant</v>
          </cell>
          <cell r="U11">
            <v>5</v>
          </cell>
          <cell r="V11">
            <v>237.6</v>
          </cell>
          <cell r="W11">
            <v>30</v>
          </cell>
          <cell r="X11">
            <v>156250</v>
          </cell>
          <cell r="Y11">
            <v>657.61784511784515</v>
          </cell>
          <cell r="Z11">
            <v>0</v>
          </cell>
          <cell r="AA11">
            <v>156250</v>
          </cell>
          <cell r="AB11">
            <v>0</v>
          </cell>
          <cell r="AC11">
            <v>20000</v>
          </cell>
          <cell r="AD11">
            <v>176250</v>
          </cell>
          <cell r="AE11" t="str">
            <v>KNC01</v>
          </cell>
          <cell r="AF11" t="str">
            <v>CB01</v>
          </cell>
        </row>
        <row r="12">
          <cell r="A12" t="str">
            <v>KN006</v>
          </cell>
          <cell r="B12" t="str">
            <v>ON</v>
          </cell>
          <cell r="C12">
            <v>5</v>
          </cell>
          <cell r="D12" t="str">
            <v>SALEH Brahim Hissein</v>
          </cell>
          <cell r="E12" t="str">
            <v>Marié</v>
          </cell>
          <cell r="F12" t="str">
            <v>855/95</v>
          </cell>
          <cell r="G12" t="str">
            <v>Mao</v>
          </cell>
          <cell r="I12" t="str">
            <v>M</v>
          </cell>
          <cell r="J12" t="str">
            <v>Gardien</v>
          </cell>
          <cell r="K12" t="str">
            <v>Log</v>
          </cell>
          <cell r="L12">
            <v>25204</v>
          </cell>
          <cell r="M12">
            <v>14694</v>
          </cell>
          <cell r="N12">
            <v>39814</v>
          </cell>
          <cell r="O12">
            <v>40026</v>
          </cell>
          <cell r="P12" t="str">
            <v>CDD</v>
          </cell>
          <cell r="Q12">
            <v>40086</v>
          </cell>
          <cell r="R12">
            <v>0</v>
          </cell>
          <cell r="S12" t="str">
            <v>E1</v>
          </cell>
          <cell r="T12" t="str">
            <v>Débutant</v>
          </cell>
          <cell r="U12">
            <v>5</v>
          </cell>
          <cell r="V12">
            <v>312</v>
          </cell>
          <cell r="W12">
            <v>30</v>
          </cell>
          <cell r="X12">
            <v>95000</v>
          </cell>
          <cell r="Y12">
            <v>304.4871794871795</v>
          </cell>
          <cell r="Z12">
            <v>0</v>
          </cell>
          <cell r="AA12">
            <v>95000</v>
          </cell>
          <cell r="AB12">
            <v>0</v>
          </cell>
          <cell r="AC12">
            <v>20000</v>
          </cell>
          <cell r="AD12">
            <v>115000</v>
          </cell>
          <cell r="AE12" t="str">
            <v>KNC01</v>
          </cell>
          <cell r="AF12" t="str">
            <v>CB01</v>
          </cell>
        </row>
        <row r="13">
          <cell r="A13" t="str">
            <v>KN007</v>
          </cell>
          <cell r="B13" t="str">
            <v>ON</v>
          </cell>
          <cell r="C13">
            <v>5</v>
          </cell>
          <cell r="D13" t="str">
            <v>ADOUM Moussa Abdoulaye</v>
          </cell>
          <cell r="E13" t="str">
            <v>Marié</v>
          </cell>
          <cell r="F13">
            <v>832606</v>
          </cell>
          <cell r="G13" t="str">
            <v>Mao</v>
          </cell>
          <cell r="I13" t="str">
            <v>M</v>
          </cell>
          <cell r="J13" t="str">
            <v>Gardien</v>
          </cell>
          <cell r="K13" t="str">
            <v>Log</v>
          </cell>
          <cell r="L13">
            <v>28126</v>
          </cell>
          <cell r="M13">
            <v>11814</v>
          </cell>
          <cell r="N13">
            <v>39814</v>
          </cell>
          <cell r="O13">
            <v>40026</v>
          </cell>
          <cell r="P13" t="str">
            <v>CDD</v>
          </cell>
          <cell r="Q13">
            <v>40086</v>
          </cell>
          <cell r="R13">
            <v>0</v>
          </cell>
          <cell r="S13" t="str">
            <v>E1</v>
          </cell>
          <cell r="T13" t="str">
            <v>Débutant</v>
          </cell>
          <cell r="U13">
            <v>4.5</v>
          </cell>
          <cell r="V13">
            <v>312</v>
          </cell>
          <cell r="W13">
            <v>30</v>
          </cell>
          <cell r="X13">
            <v>95000</v>
          </cell>
          <cell r="Y13">
            <v>304.4871794871795</v>
          </cell>
          <cell r="Z13">
            <v>0</v>
          </cell>
          <cell r="AA13">
            <v>95000</v>
          </cell>
          <cell r="AB13">
            <v>0</v>
          </cell>
          <cell r="AC13">
            <v>20000</v>
          </cell>
          <cell r="AD13">
            <v>115000</v>
          </cell>
          <cell r="AE13" t="str">
            <v>KNC01</v>
          </cell>
          <cell r="AF13" t="str">
            <v>CB01</v>
          </cell>
        </row>
        <row r="14">
          <cell r="A14" t="str">
            <v>KN008</v>
          </cell>
          <cell r="B14" t="str">
            <v>ON</v>
          </cell>
          <cell r="C14">
            <v>5</v>
          </cell>
          <cell r="D14" t="str">
            <v>MAHAMAT Ali Dalladou</v>
          </cell>
          <cell r="E14" t="str">
            <v>Marié</v>
          </cell>
          <cell r="F14" t="str">
            <v>101-00468895-22</v>
          </cell>
          <cell r="G14" t="str">
            <v>Mao</v>
          </cell>
          <cell r="I14" t="str">
            <v>M</v>
          </cell>
          <cell r="J14" t="str">
            <v>Gardien</v>
          </cell>
          <cell r="K14" t="str">
            <v>Log</v>
          </cell>
          <cell r="L14">
            <v>23743</v>
          </cell>
          <cell r="M14">
            <v>16134</v>
          </cell>
          <cell r="N14">
            <v>39814</v>
          </cell>
          <cell r="O14">
            <v>40026</v>
          </cell>
          <cell r="P14" t="str">
            <v>CDD</v>
          </cell>
          <cell r="Q14">
            <v>40086</v>
          </cell>
          <cell r="R14">
            <v>0</v>
          </cell>
          <cell r="S14" t="str">
            <v>E1</v>
          </cell>
          <cell r="T14" t="str">
            <v>Débutant</v>
          </cell>
          <cell r="U14">
            <v>5</v>
          </cell>
          <cell r="V14">
            <v>312</v>
          </cell>
          <cell r="W14">
            <v>30</v>
          </cell>
          <cell r="X14">
            <v>95000</v>
          </cell>
          <cell r="Y14">
            <v>304.4871794871795</v>
          </cell>
          <cell r="Z14">
            <v>0</v>
          </cell>
          <cell r="AA14">
            <v>95000</v>
          </cell>
          <cell r="AB14">
            <v>0</v>
          </cell>
          <cell r="AC14">
            <v>20000</v>
          </cell>
          <cell r="AD14">
            <v>115000</v>
          </cell>
          <cell r="AE14" t="str">
            <v>KNC01</v>
          </cell>
          <cell r="AF14" t="str">
            <v>6500O</v>
          </cell>
        </row>
        <row r="15">
          <cell r="A15" t="str">
            <v>KN009</v>
          </cell>
          <cell r="B15" t="str">
            <v>ON</v>
          </cell>
          <cell r="C15">
            <v>5</v>
          </cell>
          <cell r="D15" t="str">
            <v>ABAKAR Ali Mai</v>
          </cell>
          <cell r="E15" t="str">
            <v>Marié</v>
          </cell>
          <cell r="F15">
            <v>832620</v>
          </cell>
          <cell r="G15" t="str">
            <v>Mao</v>
          </cell>
          <cell r="I15" t="str">
            <v>M</v>
          </cell>
          <cell r="J15" t="str">
            <v>Gardien</v>
          </cell>
          <cell r="K15" t="str">
            <v>Log</v>
          </cell>
          <cell r="L15">
            <v>27395</v>
          </cell>
          <cell r="M15">
            <v>12534</v>
          </cell>
          <cell r="N15">
            <v>39814</v>
          </cell>
          <cell r="O15">
            <v>40026</v>
          </cell>
          <cell r="P15" t="str">
            <v>CDD</v>
          </cell>
          <cell r="Q15">
            <v>40086</v>
          </cell>
          <cell r="R15">
            <v>0</v>
          </cell>
          <cell r="S15" t="str">
            <v>E1</v>
          </cell>
          <cell r="T15" t="str">
            <v>Débutant</v>
          </cell>
          <cell r="U15">
            <v>2</v>
          </cell>
          <cell r="V15">
            <v>312</v>
          </cell>
          <cell r="W15">
            <v>30</v>
          </cell>
          <cell r="X15">
            <v>95000</v>
          </cell>
          <cell r="Y15">
            <v>304.4871794871795</v>
          </cell>
          <cell r="Z15">
            <v>0</v>
          </cell>
          <cell r="AA15">
            <v>95000</v>
          </cell>
          <cell r="AB15">
            <v>0</v>
          </cell>
          <cell r="AC15">
            <v>20000</v>
          </cell>
          <cell r="AD15">
            <v>115000</v>
          </cell>
          <cell r="AE15" t="str">
            <v>KNC01</v>
          </cell>
          <cell r="AF15" t="str">
            <v>CB01</v>
          </cell>
        </row>
        <row r="16">
          <cell r="A16" t="str">
            <v>KN010</v>
          </cell>
          <cell r="B16" t="str">
            <v>ON</v>
          </cell>
          <cell r="C16">
            <v>5</v>
          </cell>
          <cell r="D16" t="str">
            <v>MOUSTAPHA Arabi Bougar</v>
          </cell>
          <cell r="E16" t="str">
            <v>Marié</v>
          </cell>
          <cell r="G16" t="str">
            <v>Mao</v>
          </cell>
          <cell r="I16" t="str">
            <v>M</v>
          </cell>
          <cell r="J16" t="str">
            <v>Gardien</v>
          </cell>
          <cell r="K16" t="str">
            <v>Log</v>
          </cell>
          <cell r="L16">
            <v>29221</v>
          </cell>
          <cell r="M16">
            <v>10734</v>
          </cell>
          <cell r="N16">
            <v>39814</v>
          </cell>
          <cell r="O16">
            <v>40026</v>
          </cell>
          <cell r="P16" t="str">
            <v>CDD</v>
          </cell>
          <cell r="Q16">
            <v>40086</v>
          </cell>
          <cell r="R16">
            <v>0</v>
          </cell>
          <cell r="S16" t="str">
            <v>E1</v>
          </cell>
          <cell r="T16" t="str">
            <v>Débutant</v>
          </cell>
          <cell r="U16">
            <v>2</v>
          </cell>
          <cell r="V16">
            <v>312</v>
          </cell>
          <cell r="W16">
            <v>30</v>
          </cell>
          <cell r="X16">
            <v>95000</v>
          </cell>
          <cell r="Y16">
            <v>304.4871794871795</v>
          </cell>
          <cell r="Z16">
            <v>0</v>
          </cell>
          <cell r="AA16">
            <v>95000</v>
          </cell>
          <cell r="AB16">
            <v>0</v>
          </cell>
          <cell r="AC16">
            <v>20000</v>
          </cell>
          <cell r="AD16">
            <v>115000</v>
          </cell>
          <cell r="AE16" t="str">
            <v>KNC01</v>
          </cell>
          <cell r="AF16" t="str">
            <v>6500O</v>
          </cell>
        </row>
        <row r="17">
          <cell r="A17" t="str">
            <v>KN011</v>
          </cell>
          <cell r="B17" t="str">
            <v>ON</v>
          </cell>
          <cell r="C17">
            <v>5</v>
          </cell>
          <cell r="D17" t="str">
            <v>ABDRAMANE Ali Adoum</v>
          </cell>
          <cell r="E17" t="str">
            <v>Marié</v>
          </cell>
          <cell r="F17" t="str">
            <v>303-00217120-22</v>
          </cell>
          <cell r="G17" t="str">
            <v>Mao</v>
          </cell>
          <cell r="I17" t="str">
            <v>M</v>
          </cell>
          <cell r="J17" t="str">
            <v>Gardien</v>
          </cell>
          <cell r="K17" t="str">
            <v>Log</v>
          </cell>
          <cell r="L17">
            <v>28856</v>
          </cell>
          <cell r="M17">
            <v>11094</v>
          </cell>
          <cell r="N17">
            <v>39814</v>
          </cell>
          <cell r="O17">
            <v>40026</v>
          </cell>
          <cell r="P17" t="str">
            <v>CDD</v>
          </cell>
          <cell r="Q17">
            <v>40086</v>
          </cell>
          <cell r="R17">
            <v>0</v>
          </cell>
          <cell r="S17" t="str">
            <v>E1</v>
          </cell>
          <cell r="T17" t="str">
            <v>Débutant</v>
          </cell>
          <cell r="U17">
            <v>3.5</v>
          </cell>
          <cell r="V17">
            <v>312</v>
          </cell>
          <cell r="W17">
            <v>30</v>
          </cell>
          <cell r="X17">
            <v>95000</v>
          </cell>
          <cell r="Y17">
            <v>304.4871794871795</v>
          </cell>
          <cell r="Z17">
            <v>0</v>
          </cell>
          <cell r="AA17">
            <v>95000</v>
          </cell>
          <cell r="AB17">
            <v>0</v>
          </cell>
          <cell r="AC17">
            <v>20000</v>
          </cell>
          <cell r="AD17">
            <v>115000</v>
          </cell>
          <cell r="AE17" t="str">
            <v>KNC01</v>
          </cell>
          <cell r="AF17" t="str">
            <v>CB01</v>
          </cell>
        </row>
        <row r="18">
          <cell r="A18" t="str">
            <v>KN012</v>
          </cell>
          <cell r="B18" t="str">
            <v>ON</v>
          </cell>
          <cell r="C18">
            <v>5</v>
          </cell>
          <cell r="D18" t="str">
            <v>BRAHIM Mallah</v>
          </cell>
          <cell r="E18" t="str">
            <v>Marié</v>
          </cell>
          <cell r="F18">
            <v>230</v>
          </cell>
          <cell r="G18" t="str">
            <v>Mao</v>
          </cell>
          <cell r="H18">
            <v>139991</v>
          </cell>
          <cell r="I18" t="str">
            <v>M</v>
          </cell>
          <cell r="J18" t="str">
            <v>Gardien</v>
          </cell>
          <cell r="K18" t="str">
            <v>Log</v>
          </cell>
          <cell r="L18">
            <v>22647</v>
          </cell>
          <cell r="M18">
            <v>17214</v>
          </cell>
          <cell r="N18">
            <v>39814</v>
          </cell>
          <cell r="O18">
            <v>40026</v>
          </cell>
          <cell r="P18" t="str">
            <v>CDD</v>
          </cell>
          <cell r="Q18">
            <v>40086</v>
          </cell>
          <cell r="R18">
            <v>0</v>
          </cell>
          <cell r="S18" t="str">
            <v>E1</v>
          </cell>
          <cell r="T18" t="str">
            <v>Débutant</v>
          </cell>
          <cell r="U18">
            <v>4</v>
          </cell>
          <cell r="V18">
            <v>312</v>
          </cell>
          <cell r="W18">
            <v>30</v>
          </cell>
          <cell r="X18">
            <v>95000</v>
          </cell>
          <cell r="Y18">
            <v>304.4871794871795</v>
          </cell>
          <cell r="Z18">
            <v>0</v>
          </cell>
          <cell r="AA18">
            <v>95000</v>
          </cell>
          <cell r="AB18">
            <v>0</v>
          </cell>
          <cell r="AC18">
            <v>20000</v>
          </cell>
          <cell r="AD18">
            <v>115000</v>
          </cell>
          <cell r="AE18" t="str">
            <v>KNC01</v>
          </cell>
          <cell r="AF18" t="str">
            <v>6500O</v>
          </cell>
        </row>
        <row r="19">
          <cell r="A19" t="str">
            <v>KN013</v>
          </cell>
          <cell r="B19" t="str">
            <v>ON</v>
          </cell>
          <cell r="C19">
            <v>5</v>
          </cell>
          <cell r="D19" t="str">
            <v>YOUSSOUF Mahamat Souleymane</v>
          </cell>
          <cell r="E19" t="str">
            <v>Marié</v>
          </cell>
          <cell r="F19" t="str">
            <v>018/04</v>
          </cell>
          <cell r="G19" t="str">
            <v>Mao</v>
          </cell>
          <cell r="I19" t="str">
            <v>M</v>
          </cell>
          <cell r="J19" t="str">
            <v>Gardien</v>
          </cell>
          <cell r="K19" t="str">
            <v>Log</v>
          </cell>
          <cell r="L19">
            <v>30317</v>
          </cell>
          <cell r="M19">
            <v>9654</v>
          </cell>
          <cell r="N19">
            <v>39814</v>
          </cell>
          <cell r="O19">
            <v>40026</v>
          </cell>
          <cell r="P19" t="str">
            <v>CDD</v>
          </cell>
          <cell r="Q19">
            <v>40086</v>
          </cell>
          <cell r="R19">
            <v>0</v>
          </cell>
          <cell r="S19" t="str">
            <v>E1</v>
          </cell>
          <cell r="T19" t="str">
            <v>Débutant</v>
          </cell>
          <cell r="U19">
            <v>1</v>
          </cell>
          <cell r="V19">
            <v>312</v>
          </cell>
          <cell r="W19">
            <v>30</v>
          </cell>
          <cell r="X19">
            <v>95000</v>
          </cell>
          <cell r="Y19">
            <v>304.4871794871795</v>
          </cell>
          <cell r="Z19">
            <v>0</v>
          </cell>
          <cell r="AA19">
            <v>95000</v>
          </cell>
          <cell r="AB19">
            <v>0</v>
          </cell>
          <cell r="AC19">
            <v>20000</v>
          </cell>
          <cell r="AD19">
            <v>115000</v>
          </cell>
          <cell r="AE19" t="str">
            <v>KNC01</v>
          </cell>
          <cell r="AF19" t="str">
            <v>CB01</v>
          </cell>
        </row>
        <row r="20">
          <cell r="A20" t="str">
            <v>KN014</v>
          </cell>
          <cell r="B20" t="str">
            <v>OFF</v>
          </cell>
          <cell r="C20">
            <v>1</v>
          </cell>
          <cell r="D20" t="str">
            <v>AHAMAT MAHAMAT Abdou</v>
          </cell>
          <cell r="E20" t="str">
            <v>Marié</v>
          </cell>
          <cell r="F20" t="str">
            <v>138-00273615-22</v>
          </cell>
          <cell r="G20" t="str">
            <v>Mao</v>
          </cell>
          <cell r="I20" t="str">
            <v>M</v>
          </cell>
          <cell r="J20" t="str">
            <v>Resp enquête FS</v>
          </cell>
          <cell r="K20" t="str">
            <v>FS</v>
          </cell>
          <cell r="L20">
            <v>23475</v>
          </cell>
          <cell r="M20">
            <v>16397</v>
          </cell>
          <cell r="N20">
            <v>39851</v>
          </cell>
          <cell r="O20">
            <v>40026</v>
          </cell>
          <cell r="P20" t="str">
            <v>CDD</v>
          </cell>
          <cell r="R20">
            <v>0</v>
          </cell>
          <cell r="S20" t="str">
            <v>T2</v>
          </cell>
          <cell r="T20" t="str">
            <v>Débutant</v>
          </cell>
          <cell r="U20">
            <v>5</v>
          </cell>
          <cell r="V20">
            <v>171.6</v>
          </cell>
          <cell r="W20">
            <v>0</v>
          </cell>
          <cell r="X20">
            <v>208750</v>
          </cell>
          <cell r="Y20">
            <v>1216.4918414918416</v>
          </cell>
          <cell r="Z20">
            <v>0</v>
          </cell>
          <cell r="AA20">
            <v>208750</v>
          </cell>
          <cell r="AB20">
            <v>0</v>
          </cell>
          <cell r="AC20">
            <v>20000</v>
          </cell>
          <cell r="AD20">
            <v>228750</v>
          </cell>
          <cell r="AE20" t="str">
            <v>KNF01</v>
          </cell>
          <cell r="AF20">
            <v>6501</v>
          </cell>
        </row>
        <row r="21">
          <cell r="A21" t="str">
            <v>KN015</v>
          </cell>
          <cell r="B21" t="str">
            <v>OFF</v>
          </cell>
          <cell r="C21">
            <v>3</v>
          </cell>
          <cell r="D21" t="str">
            <v>MAHAMAT M'BODOU Younous</v>
          </cell>
          <cell r="E21" t="str">
            <v>Marié</v>
          </cell>
          <cell r="F21" t="str">
            <v>213/81</v>
          </cell>
          <cell r="G21" t="str">
            <v>Mao</v>
          </cell>
          <cell r="I21" t="str">
            <v>M</v>
          </cell>
          <cell r="J21" t="str">
            <v>Animateur/enquêteur</v>
          </cell>
          <cell r="K21" t="str">
            <v>FS</v>
          </cell>
          <cell r="L21">
            <v>29587</v>
          </cell>
          <cell r="M21">
            <v>10374</v>
          </cell>
          <cell r="N21">
            <v>39853</v>
          </cell>
          <cell r="O21">
            <v>40026</v>
          </cell>
          <cell r="P21" t="str">
            <v>CDD</v>
          </cell>
          <cell r="R21">
            <v>0</v>
          </cell>
          <cell r="S21" t="str">
            <v>T1</v>
          </cell>
          <cell r="T21" t="str">
            <v>Débutant</v>
          </cell>
          <cell r="U21">
            <v>1.5</v>
          </cell>
          <cell r="V21">
            <v>171.6</v>
          </cell>
          <cell r="W21">
            <v>30</v>
          </cell>
          <cell r="X21">
            <v>156250</v>
          </cell>
          <cell r="Y21">
            <v>910.54778554778557</v>
          </cell>
          <cell r="Z21">
            <v>0</v>
          </cell>
          <cell r="AA21">
            <v>156250</v>
          </cell>
          <cell r="AB21">
            <v>0</v>
          </cell>
          <cell r="AC21">
            <v>20000</v>
          </cell>
          <cell r="AD21">
            <v>176250</v>
          </cell>
          <cell r="AE21" t="str">
            <v>KNF01</v>
          </cell>
          <cell r="AF21">
            <v>6501</v>
          </cell>
        </row>
        <row r="22">
          <cell r="A22" t="str">
            <v>KN016</v>
          </cell>
          <cell r="B22" t="str">
            <v>OFF</v>
          </cell>
          <cell r="C22">
            <v>3</v>
          </cell>
          <cell r="D22" t="str">
            <v>MAHAMAT Seïd Mallaye</v>
          </cell>
          <cell r="E22" t="str">
            <v>Célibataire</v>
          </cell>
          <cell r="F22" t="str">
            <v>112-03074989-22</v>
          </cell>
          <cell r="G22" t="str">
            <v>Mao</v>
          </cell>
          <cell r="I22" t="str">
            <v>M</v>
          </cell>
          <cell r="J22" t="str">
            <v>Animateur/enquêteur</v>
          </cell>
          <cell r="K22" t="str">
            <v>FS</v>
          </cell>
          <cell r="L22">
            <v>31585</v>
          </cell>
          <cell r="M22">
            <v>8403</v>
          </cell>
          <cell r="N22">
            <v>39853</v>
          </cell>
          <cell r="O22">
            <v>40026</v>
          </cell>
          <cell r="P22" t="str">
            <v>CDD</v>
          </cell>
          <cell r="R22">
            <v>0</v>
          </cell>
          <cell r="S22" t="str">
            <v>T1</v>
          </cell>
          <cell r="T22" t="str">
            <v>Débutant</v>
          </cell>
          <cell r="U22">
            <v>1</v>
          </cell>
          <cell r="V22">
            <v>171.6</v>
          </cell>
          <cell r="W22">
            <v>30</v>
          </cell>
          <cell r="X22">
            <v>156250</v>
          </cell>
          <cell r="Y22">
            <v>910.54778554778557</v>
          </cell>
          <cell r="Z22">
            <v>0</v>
          </cell>
          <cell r="AA22">
            <v>156250</v>
          </cell>
          <cell r="AB22">
            <v>0</v>
          </cell>
          <cell r="AC22">
            <v>20000</v>
          </cell>
          <cell r="AD22">
            <v>176250</v>
          </cell>
          <cell r="AE22" t="str">
            <v>KNF01</v>
          </cell>
          <cell r="AF22">
            <v>6501</v>
          </cell>
        </row>
        <row r="23">
          <cell r="A23" t="str">
            <v>KN017</v>
          </cell>
          <cell r="B23" t="str">
            <v>ON</v>
          </cell>
          <cell r="C23">
            <v>5</v>
          </cell>
          <cell r="D23" t="str">
            <v>MALLOUM Abakar Kaya</v>
          </cell>
          <cell r="E23" t="str">
            <v>Marié</v>
          </cell>
          <cell r="F23" t="str">
            <v>204-00298824-22</v>
          </cell>
          <cell r="G23" t="str">
            <v>Mao</v>
          </cell>
          <cell r="H23">
            <v>134756</v>
          </cell>
          <cell r="I23" t="str">
            <v>M</v>
          </cell>
          <cell r="J23" t="str">
            <v>Admin Base</v>
          </cell>
          <cell r="K23" t="str">
            <v>Admin</v>
          </cell>
          <cell r="L23">
            <v>27758</v>
          </cell>
          <cell r="M23">
            <v>12175</v>
          </cell>
          <cell r="N23">
            <v>39851</v>
          </cell>
          <cell r="O23">
            <v>40026</v>
          </cell>
          <cell r="P23" t="str">
            <v>CDD</v>
          </cell>
          <cell r="Q23">
            <v>40086</v>
          </cell>
          <cell r="R23">
            <v>0</v>
          </cell>
          <cell r="S23" t="str">
            <v>T3</v>
          </cell>
          <cell r="T23" t="str">
            <v>Débutant</v>
          </cell>
          <cell r="U23">
            <v>4</v>
          </cell>
          <cell r="V23">
            <v>171.6</v>
          </cell>
          <cell r="W23">
            <v>30</v>
          </cell>
          <cell r="X23">
            <v>280000</v>
          </cell>
          <cell r="Y23">
            <v>1631.7016317016319</v>
          </cell>
          <cell r="Z23">
            <v>0</v>
          </cell>
          <cell r="AA23">
            <v>280000</v>
          </cell>
          <cell r="AB23">
            <v>0</v>
          </cell>
          <cell r="AC23">
            <v>20000</v>
          </cell>
          <cell r="AD23">
            <v>300000</v>
          </cell>
          <cell r="AE23" t="str">
            <v>KNC01</v>
          </cell>
          <cell r="AF23" t="str">
            <v>CB01</v>
          </cell>
        </row>
        <row r="24">
          <cell r="A24" t="str">
            <v>KN018</v>
          </cell>
          <cell r="B24" t="str">
            <v>ON</v>
          </cell>
          <cell r="C24">
            <v>5</v>
          </cell>
          <cell r="D24" t="str">
            <v>ZARA Abakar</v>
          </cell>
          <cell r="E24" t="str">
            <v>Divorcé</v>
          </cell>
          <cell r="F24" t="str">
            <v>201-00099183-22</v>
          </cell>
          <cell r="G24" t="str">
            <v>Mao</v>
          </cell>
          <cell r="I24" t="str">
            <v>F</v>
          </cell>
          <cell r="J24" t="str">
            <v>Femme ménage</v>
          </cell>
          <cell r="K24" t="str">
            <v>Admin</v>
          </cell>
          <cell r="L24">
            <v>25934</v>
          </cell>
          <cell r="M24">
            <v>13974</v>
          </cell>
          <cell r="N24">
            <v>39860</v>
          </cell>
          <cell r="O24">
            <v>40026</v>
          </cell>
          <cell r="P24" t="str">
            <v>CDD</v>
          </cell>
          <cell r="Q24">
            <v>40086</v>
          </cell>
          <cell r="R24">
            <v>0</v>
          </cell>
          <cell r="S24" t="str">
            <v>E1</v>
          </cell>
          <cell r="T24" t="str">
            <v>Débutant</v>
          </cell>
          <cell r="U24">
            <v>4</v>
          </cell>
          <cell r="V24">
            <v>264</v>
          </cell>
          <cell r="W24">
            <v>30</v>
          </cell>
          <cell r="X24">
            <v>95000</v>
          </cell>
          <cell r="Y24">
            <v>359.84848484848487</v>
          </cell>
          <cell r="Z24">
            <v>0</v>
          </cell>
          <cell r="AA24">
            <v>95000</v>
          </cell>
          <cell r="AB24">
            <v>0</v>
          </cell>
          <cell r="AC24">
            <v>20000</v>
          </cell>
          <cell r="AD24">
            <v>115000</v>
          </cell>
          <cell r="AE24" t="str">
            <v>KNC01</v>
          </cell>
          <cell r="AF24" t="str">
            <v>6500O</v>
          </cell>
        </row>
        <row r="25">
          <cell r="A25" t="str">
            <v>KN019</v>
          </cell>
          <cell r="B25" t="str">
            <v>ON</v>
          </cell>
          <cell r="C25">
            <v>5</v>
          </cell>
          <cell r="D25" t="str">
            <v>ABDRAMANE Ali Oumar</v>
          </cell>
          <cell r="E25" t="str">
            <v>Célibataire</v>
          </cell>
          <cell r="F25" t="str">
            <v>192/002</v>
          </cell>
          <cell r="G25" t="str">
            <v>Mao</v>
          </cell>
          <cell r="I25" t="str">
            <v>M</v>
          </cell>
          <cell r="J25" t="str">
            <v>Cuisinier</v>
          </cell>
          <cell r="K25" t="str">
            <v>Admin</v>
          </cell>
          <cell r="L25">
            <v>32185</v>
          </cell>
          <cell r="M25">
            <v>7813</v>
          </cell>
          <cell r="N25">
            <v>39860</v>
          </cell>
          <cell r="O25">
            <v>40026</v>
          </cell>
          <cell r="P25" t="str">
            <v>CDD</v>
          </cell>
          <cell r="Q25">
            <v>40086</v>
          </cell>
          <cell r="R25">
            <v>0</v>
          </cell>
          <cell r="S25" t="str">
            <v>E2</v>
          </cell>
          <cell r="T25" t="str">
            <v>Débutant</v>
          </cell>
          <cell r="U25">
            <v>1</v>
          </cell>
          <cell r="V25">
            <v>264</v>
          </cell>
          <cell r="W25">
            <v>30</v>
          </cell>
          <cell r="X25">
            <v>102500</v>
          </cell>
          <cell r="Y25">
            <v>388.25757575757575</v>
          </cell>
          <cell r="Z25">
            <v>0</v>
          </cell>
          <cell r="AA25">
            <v>102500</v>
          </cell>
          <cell r="AB25">
            <v>0</v>
          </cell>
          <cell r="AC25">
            <v>20000</v>
          </cell>
          <cell r="AD25">
            <v>122500</v>
          </cell>
          <cell r="AE25" t="str">
            <v>KNC01</v>
          </cell>
          <cell r="AF25" t="str">
            <v>6500O</v>
          </cell>
        </row>
        <row r="26">
          <cell r="A26" t="str">
            <v>KN020</v>
          </cell>
          <cell r="B26" t="str">
            <v>ON</v>
          </cell>
          <cell r="C26">
            <v>5</v>
          </cell>
          <cell r="D26" t="str">
            <v>DJADDA MHT Fane</v>
          </cell>
          <cell r="E26" t="str">
            <v>Marié</v>
          </cell>
          <cell r="F26" t="str">
            <v>105-00383586-12</v>
          </cell>
          <cell r="G26" t="str">
            <v>Mao</v>
          </cell>
          <cell r="I26" t="str">
            <v>M</v>
          </cell>
          <cell r="J26" t="str">
            <v>Magasinier</v>
          </cell>
          <cell r="K26" t="str">
            <v>Log</v>
          </cell>
          <cell r="L26">
            <v>28806</v>
          </cell>
          <cell r="M26">
            <v>11143</v>
          </cell>
          <cell r="N26">
            <v>39867</v>
          </cell>
          <cell r="O26">
            <v>40026</v>
          </cell>
          <cell r="P26" t="str">
            <v>CDD</v>
          </cell>
          <cell r="Q26">
            <v>40086</v>
          </cell>
          <cell r="R26">
            <v>0</v>
          </cell>
          <cell r="S26" t="str">
            <v>T1</v>
          </cell>
          <cell r="T26" t="str">
            <v>Débutant</v>
          </cell>
          <cell r="U26">
            <v>4</v>
          </cell>
          <cell r="V26">
            <v>171.6</v>
          </cell>
          <cell r="W26">
            <v>30</v>
          </cell>
          <cell r="X26">
            <v>156250</v>
          </cell>
          <cell r="Y26">
            <v>910.54778554778557</v>
          </cell>
          <cell r="Z26">
            <v>0</v>
          </cell>
          <cell r="AA26">
            <v>156250</v>
          </cell>
          <cell r="AB26">
            <v>0</v>
          </cell>
          <cell r="AC26">
            <v>20000</v>
          </cell>
          <cell r="AD26">
            <v>176250</v>
          </cell>
          <cell r="AE26" t="str">
            <v>KNC01</v>
          </cell>
          <cell r="AF26" t="str">
            <v>CB01</v>
          </cell>
        </row>
        <row r="27">
          <cell r="A27" t="str">
            <v>KN021</v>
          </cell>
          <cell r="B27" t="str">
            <v>ON</v>
          </cell>
          <cell r="C27">
            <v>4</v>
          </cell>
          <cell r="D27" t="str">
            <v>ABDELKERIM Mbodou Taher</v>
          </cell>
          <cell r="I27" t="str">
            <v>M</v>
          </cell>
          <cell r="J27" t="str">
            <v>Resp. Projet pratique soins</v>
          </cell>
          <cell r="K27" t="str">
            <v>SM</v>
          </cell>
          <cell r="L27">
            <v>30479</v>
          </cell>
          <cell r="M27">
            <v>9493</v>
          </cell>
          <cell r="N27">
            <v>39895</v>
          </cell>
          <cell r="O27">
            <v>40026</v>
          </cell>
          <cell r="P27" t="str">
            <v>CDD</v>
          </cell>
          <cell r="Q27">
            <v>40086</v>
          </cell>
          <cell r="R27">
            <v>0</v>
          </cell>
          <cell r="S27" t="str">
            <v>T3</v>
          </cell>
          <cell r="T27" t="str">
            <v>Débutant</v>
          </cell>
          <cell r="U27">
            <v>1</v>
          </cell>
          <cell r="V27">
            <v>171.6</v>
          </cell>
          <cell r="W27">
            <v>30</v>
          </cell>
          <cell r="X27">
            <v>280000</v>
          </cell>
          <cell r="Y27">
            <v>1631.7016317016319</v>
          </cell>
          <cell r="Z27">
            <v>0</v>
          </cell>
          <cell r="AA27">
            <v>280000</v>
          </cell>
          <cell r="AB27">
            <v>0</v>
          </cell>
          <cell r="AC27">
            <v>20000</v>
          </cell>
          <cell r="AD27">
            <v>300000</v>
          </cell>
          <cell r="AE27" t="str">
            <v>KNR01</v>
          </cell>
          <cell r="AF27" t="str">
            <v>BB01</v>
          </cell>
        </row>
        <row r="28">
          <cell r="A28" t="str">
            <v>KN022</v>
          </cell>
          <cell r="B28" t="str">
            <v>ON</v>
          </cell>
          <cell r="C28">
            <v>4</v>
          </cell>
          <cell r="D28" t="str">
            <v>ABDALLAH  Moustapha</v>
          </cell>
          <cell r="I28" t="str">
            <v>M</v>
          </cell>
          <cell r="J28" t="str">
            <v>Travailleur Social</v>
          </cell>
          <cell r="K28" t="str">
            <v>SM</v>
          </cell>
          <cell r="L28">
            <v>30317</v>
          </cell>
          <cell r="M28">
            <v>9654</v>
          </cell>
          <cell r="N28">
            <v>39895</v>
          </cell>
          <cell r="O28">
            <v>40026</v>
          </cell>
          <cell r="P28" t="str">
            <v>CDD</v>
          </cell>
          <cell r="Q28">
            <v>40086</v>
          </cell>
          <cell r="R28">
            <v>0</v>
          </cell>
          <cell r="S28" t="str">
            <v>T1</v>
          </cell>
          <cell r="T28" t="str">
            <v>Débutant</v>
          </cell>
          <cell r="U28">
            <v>3.5</v>
          </cell>
          <cell r="V28">
            <v>171.6</v>
          </cell>
          <cell r="W28">
            <v>30</v>
          </cell>
          <cell r="X28">
            <v>156250</v>
          </cell>
          <cell r="Y28">
            <v>910.54778554778557</v>
          </cell>
          <cell r="Z28">
            <v>0</v>
          </cell>
          <cell r="AA28">
            <v>156250</v>
          </cell>
          <cell r="AB28">
            <v>0</v>
          </cell>
          <cell r="AC28">
            <v>20000</v>
          </cell>
          <cell r="AD28">
            <v>176250</v>
          </cell>
          <cell r="AE28" t="str">
            <v>KNR01</v>
          </cell>
          <cell r="AF28" t="str">
            <v>BB01</v>
          </cell>
        </row>
        <row r="29">
          <cell r="A29" t="str">
            <v>KN023</v>
          </cell>
          <cell r="B29" t="str">
            <v>ON</v>
          </cell>
          <cell r="C29">
            <v>4</v>
          </cell>
          <cell r="D29" t="str">
            <v>ACHTA Bintou Ali</v>
          </cell>
          <cell r="I29" t="str">
            <v>F</v>
          </cell>
          <cell r="J29" t="str">
            <v>Travailleur Social</v>
          </cell>
          <cell r="K29" t="str">
            <v>SM</v>
          </cell>
          <cell r="L29">
            <v>31048</v>
          </cell>
          <cell r="M29">
            <v>8934</v>
          </cell>
          <cell r="N29">
            <v>39895</v>
          </cell>
          <cell r="O29">
            <v>40026</v>
          </cell>
          <cell r="P29" t="str">
            <v>CDD</v>
          </cell>
          <cell r="Q29">
            <v>40086</v>
          </cell>
          <cell r="R29">
            <v>0</v>
          </cell>
          <cell r="S29" t="str">
            <v>T1</v>
          </cell>
          <cell r="T29" t="str">
            <v>Débutant</v>
          </cell>
          <cell r="U29">
            <v>1</v>
          </cell>
          <cell r="V29">
            <v>171.6</v>
          </cell>
          <cell r="W29">
            <v>30</v>
          </cell>
          <cell r="X29">
            <v>156250</v>
          </cell>
          <cell r="Y29">
            <v>910.54778554778557</v>
          </cell>
          <cell r="Z29">
            <v>0</v>
          </cell>
          <cell r="AA29">
            <v>156250</v>
          </cell>
          <cell r="AB29">
            <v>0</v>
          </cell>
          <cell r="AC29">
            <v>20000</v>
          </cell>
          <cell r="AD29">
            <v>176250</v>
          </cell>
          <cell r="AE29" t="str">
            <v>KNR01</v>
          </cell>
          <cell r="AF29" t="str">
            <v>BB01</v>
          </cell>
        </row>
        <row r="30">
          <cell r="A30" t="str">
            <v>KN024</v>
          </cell>
          <cell r="B30" t="str">
            <v>ON</v>
          </cell>
          <cell r="C30">
            <v>4</v>
          </cell>
          <cell r="D30" t="str">
            <v>FATIME Drichi</v>
          </cell>
          <cell r="I30" t="str">
            <v>F</v>
          </cell>
          <cell r="J30" t="str">
            <v>Travailleur Social</v>
          </cell>
          <cell r="K30" t="str">
            <v>SM</v>
          </cell>
          <cell r="L30">
            <v>30317</v>
          </cell>
          <cell r="M30">
            <v>9654</v>
          </cell>
          <cell r="N30">
            <v>39895</v>
          </cell>
          <cell r="O30">
            <v>40026</v>
          </cell>
          <cell r="P30" t="str">
            <v>CDD</v>
          </cell>
          <cell r="Q30">
            <v>40086</v>
          </cell>
          <cell r="R30">
            <v>0</v>
          </cell>
          <cell r="S30" t="str">
            <v>T1</v>
          </cell>
          <cell r="T30" t="str">
            <v>Débutant</v>
          </cell>
          <cell r="U30">
            <v>4.5</v>
          </cell>
          <cell r="V30">
            <v>171.6</v>
          </cell>
          <cell r="W30">
            <v>30</v>
          </cell>
          <cell r="X30">
            <v>156250</v>
          </cell>
          <cell r="Y30">
            <v>910.54778554778557</v>
          </cell>
          <cell r="Z30">
            <v>0</v>
          </cell>
          <cell r="AA30">
            <v>156250</v>
          </cell>
          <cell r="AB30">
            <v>0</v>
          </cell>
          <cell r="AC30">
            <v>20000</v>
          </cell>
          <cell r="AD30">
            <v>176250</v>
          </cell>
          <cell r="AE30" t="str">
            <v>KNR01</v>
          </cell>
          <cell r="AF30" t="str">
            <v>BB01</v>
          </cell>
        </row>
        <row r="31">
          <cell r="A31" t="str">
            <v>KN025</v>
          </cell>
          <cell r="B31" t="str">
            <v>OFF</v>
          </cell>
          <cell r="C31">
            <v>3</v>
          </cell>
          <cell r="D31" t="str">
            <v>KHADIDJA Amabouwa Bakoumi</v>
          </cell>
          <cell r="I31" t="str">
            <v>F</v>
          </cell>
          <cell r="J31" t="str">
            <v>Enquetrice nut</v>
          </cell>
          <cell r="K31" t="str">
            <v>Nut</v>
          </cell>
          <cell r="L31">
            <v>32192</v>
          </cell>
          <cell r="M31">
            <v>7806</v>
          </cell>
          <cell r="N31">
            <v>39896</v>
          </cell>
          <cell r="O31">
            <v>40026</v>
          </cell>
          <cell r="P31" t="str">
            <v>CDD</v>
          </cell>
          <cell r="Q31">
            <v>40071</v>
          </cell>
          <cell r="R31">
            <v>0</v>
          </cell>
          <cell r="S31" t="str">
            <v>T1</v>
          </cell>
          <cell r="T31" t="str">
            <v>Débutant</v>
          </cell>
          <cell r="U31">
            <v>1.5</v>
          </cell>
          <cell r="V31">
            <v>171.6</v>
          </cell>
          <cell r="W31">
            <v>20</v>
          </cell>
          <cell r="X31">
            <v>156250</v>
          </cell>
          <cell r="Y31">
            <v>910.54778554778557</v>
          </cell>
          <cell r="Z31">
            <v>0</v>
          </cell>
          <cell r="AA31">
            <v>156250</v>
          </cell>
          <cell r="AB31">
            <v>0</v>
          </cell>
          <cell r="AC31">
            <v>20000</v>
          </cell>
          <cell r="AD31">
            <v>176250</v>
          </cell>
          <cell r="AE31" t="str">
            <v>KNN01</v>
          </cell>
          <cell r="AF31" t="str">
            <v>BB00</v>
          </cell>
        </row>
        <row r="32">
          <cell r="A32" t="str">
            <v>KN026</v>
          </cell>
          <cell r="B32" t="str">
            <v>OFF</v>
          </cell>
          <cell r="C32">
            <v>2</v>
          </cell>
          <cell r="D32" t="str">
            <v>MOUSSA Idriss</v>
          </cell>
          <cell r="I32" t="str">
            <v>M</v>
          </cell>
          <cell r="J32" t="str">
            <v>Animateur/enquêteur</v>
          </cell>
          <cell r="K32" t="str">
            <v>FS</v>
          </cell>
          <cell r="L32">
            <v>31048</v>
          </cell>
          <cell r="M32">
            <v>8934</v>
          </cell>
          <cell r="N32">
            <v>39896</v>
          </cell>
          <cell r="O32">
            <v>40026</v>
          </cell>
          <cell r="P32" t="str">
            <v>CDD</v>
          </cell>
          <cell r="Q32">
            <v>40086</v>
          </cell>
          <cell r="R32">
            <v>0</v>
          </cell>
          <cell r="S32" t="str">
            <v>T1</v>
          </cell>
          <cell r="T32" t="str">
            <v>Débutant</v>
          </cell>
          <cell r="U32">
            <v>3.5</v>
          </cell>
          <cell r="V32">
            <v>171.6</v>
          </cell>
          <cell r="W32">
            <v>30</v>
          </cell>
          <cell r="X32">
            <v>156250</v>
          </cell>
          <cell r="Y32">
            <v>910.54778554778557</v>
          </cell>
          <cell r="Z32">
            <v>0</v>
          </cell>
          <cell r="AA32">
            <v>156250</v>
          </cell>
          <cell r="AB32">
            <v>0</v>
          </cell>
          <cell r="AC32">
            <v>20000</v>
          </cell>
          <cell r="AD32">
            <v>176250</v>
          </cell>
          <cell r="AE32" t="str">
            <v>KNF01</v>
          </cell>
          <cell r="AF32">
            <v>6501</v>
          </cell>
        </row>
        <row r="33">
          <cell r="A33" t="str">
            <v>KN027</v>
          </cell>
          <cell r="B33" t="str">
            <v>OFF</v>
          </cell>
          <cell r="C33">
            <v>1</v>
          </cell>
          <cell r="D33" t="str">
            <v>ADOUM Ali Adoum</v>
          </cell>
          <cell r="I33" t="str">
            <v>M</v>
          </cell>
          <cell r="J33" t="str">
            <v>Traducteur</v>
          </cell>
          <cell r="K33" t="str">
            <v>Nut</v>
          </cell>
          <cell r="L33">
            <v>29587</v>
          </cell>
          <cell r="M33">
            <v>10374</v>
          </cell>
          <cell r="N33">
            <v>39933</v>
          </cell>
          <cell r="O33">
            <v>39933</v>
          </cell>
          <cell r="P33" t="str">
            <v>CDD</v>
          </cell>
          <cell r="Q33">
            <v>40025</v>
          </cell>
          <cell r="R33">
            <v>0</v>
          </cell>
          <cell r="S33" t="str">
            <v>T1</v>
          </cell>
          <cell r="T33" t="str">
            <v>Débutant</v>
          </cell>
          <cell r="U33">
            <v>1</v>
          </cell>
          <cell r="V33">
            <v>171.6</v>
          </cell>
          <cell r="W33">
            <v>24</v>
          </cell>
          <cell r="X33">
            <v>156250</v>
          </cell>
          <cell r="Y33">
            <v>910.54778554778557</v>
          </cell>
          <cell r="Z33">
            <v>0</v>
          </cell>
          <cell r="AA33">
            <v>156250</v>
          </cell>
          <cell r="AB33">
            <v>0</v>
          </cell>
          <cell r="AC33">
            <v>20000</v>
          </cell>
          <cell r="AD33">
            <v>176250</v>
          </cell>
          <cell r="AE33" t="str">
            <v>KNN01</v>
          </cell>
          <cell r="AF33">
            <v>6501</v>
          </cell>
        </row>
        <row r="34">
          <cell r="A34" t="str">
            <v>KN028</v>
          </cell>
          <cell r="B34" t="str">
            <v>OFF</v>
          </cell>
          <cell r="C34">
            <v>1</v>
          </cell>
          <cell r="D34" t="str">
            <v>BRAHIM Moussa Ali</v>
          </cell>
          <cell r="I34" t="str">
            <v>M</v>
          </cell>
          <cell r="J34" t="str">
            <v>Traducteur</v>
          </cell>
          <cell r="K34" t="str">
            <v>Nut</v>
          </cell>
          <cell r="L34">
            <v>23012</v>
          </cell>
          <cell r="M34">
            <v>16854</v>
          </cell>
          <cell r="N34">
            <v>39933</v>
          </cell>
          <cell r="O34">
            <v>39933</v>
          </cell>
          <cell r="P34" t="str">
            <v>CDD</v>
          </cell>
          <cell r="Q34">
            <v>39958</v>
          </cell>
          <cell r="R34">
            <v>0</v>
          </cell>
          <cell r="S34" t="str">
            <v>T1</v>
          </cell>
          <cell r="T34" t="str">
            <v>Débutant</v>
          </cell>
          <cell r="U34">
            <v>5</v>
          </cell>
          <cell r="V34">
            <v>171.6</v>
          </cell>
          <cell r="W34">
            <v>23</v>
          </cell>
          <cell r="X34">
            <v>156250</v>
          </cell>
          <cell r="Y34">
            <v>910.54778554778557</v>
          </cell>
          <cell r="Z34">
            <v>0</v>
          </cell>
          <cell r="AA34">
            <v>156250</v>
          </cell>
          <cell r="AB34">
            <v>0</v>
          </cell>
          <cell r="AC34">
            <v>20000</v>
          </cell>
          <cell r="AD34">
            <v>176250</v>
          </cell>
          <cell r="AE34" t="str">
            <v>KNN01</v>
          </cell>
          <cell r="AF34">
            <v>6501</v>
          </cell>
        </row>
        <row r="35">
          <cell r="A35" t="str">
            <v>KN029</v>
          </cell>
          <cell r="B35" t="str">
            <v>OFF</v>
          </cell>
          <cell r="C35">
            <v>2</v>
          </cell>
          <cell r="D35" t="str">
            <v>ABDELWAHID  Arabi Bahar</v>
          </cell>
          <cell r="I35" t="str">
            <v>M</v>
          </cell>
          <cell r="J35" t="str">
            <v>Chef Equipe Surv.</v>
          </cell>
          <cell r="K35" t="str">
            <v>Nut</v>
          </cell>
          <cell r="L35">
            <v>29587</v>
          </cell>
          <cell r="M35">
            <v>10374</v>
          </cell>
          <cell r="N35">
            <v>39941</v>
          </cell>
          <cell r="O35">
            <v>40014</v>
          </cell>
          <cell r="P35" t="str">
            <v>CDD</v>
          </cell>
          <cell r="Q35">
            <v>40023</v>
          </cell>
          <cell r="R35">
            <v>0</v>
          </cell>
          <cell r="S35" t="str">
            <v>T2</v>
          </cell>
          <cell r="T35" t="str">
            <v>Débutant</v>
          </cell>
          <cell r="U35">
            <v>1.5</v>
          </cell>
          <cell r="V35">
            <v>171.6</v>
          </cell>
          <cell r="W35">
            <v>10</v>
          </cell>
          <cell r="X35">
            <v>208750</v>
          </cell>
          <cell r="Y35">
            <v>1216</v>
          </cell>
          <cell r="Z35">
            <v>0</v>
          </cell>
          <cell r="AA35">
            <v>208750</v>
          </cell>
          <cell r="AB35">
            <v>0</v>
          </cell>
          <cell r="AC35">
            <v>6450</v>
          </cell>
          <cell r="AD35">
            <v>215200</v>
          </cell>
          <cell r="AE35" t="str">
            <v>KNNO1</v>
          </cell>
          <cell r="AF35" t="str">
            <v>CA01</v>
          </cell>
        </row>
        <row r="36">
          <cell r="A36" t="str">
            <v>KN030</v>
          </cell>
          <cell r="B36" t="str">
            <v>ON</v>
          </cell>
          <cell r="C36">
            <v>4</v>
          </cell>
          <cell r="D36" t="str">
            <v>ACHTA Mahamat Saleh</v>
          </cell>
          <cell r="I36" t="str">
            <v>F</v>
          </cell>
          <cell r="J36" t="str">
            <v>Enquêtrice nut</v>
          </cell>
          <cell r="K36" t="str">
            <v>Nut</v>
          </cell>
          <cell r="L36">
            <v>29587</v>
          </cell>
          <cell r="M36">
            <v>10374</v>
          </cell>
          <cell r="N36">
            <v>39995</v>
          </cell>
          <cell r="O36">
            <v>39995</v>
          </cell>
          <cell r="P36" t="str">
            <v>CDD</v>
          </cell>
          <cell r="Q36">
            <v>40086</v>
          </cell>
          <cell r="R36">
            <v>0</v>
          </cell>
          <cell r="S36" t="str">
            <v>T1</v>
          </cell>
          <cell r="T36" t="str">
            <v>Débutant</v>
          </cell>
          <cell r="U36">
            <v>1</v>
          </cell>
          <cell r="V36">
            <v>171.6</v>
          </cell>
          <cell r="W36">
            <v>30</v>
          </cell>
          <cell r="X36">
            <v>156250</v>
          </cell>
          <cell r="Y36">
            <v>911</v>
          </cell>
          <cell r="Z36">
            <v>0</v>
          </cell>
          <cell r="AA36">
            <v>156250</v>
          </cell>
          <cell r="AB36">
            <v>0</v>
          </cell>
          <cell r="AC36">
            <v>20000</v>
          </cell>
          <cell r="AD36">
            <v>176250</v>
          </cell>
          <cell r="AE36" t="str">
            <v>KNN01</v>
          </cell>
          <cell r="AF36" t="str">
            <v>BB00</v>
          </cell>
        </row>
        <row r="37">
          <cell r="A37" t="str">
            <v>KN031</v>
          </cell>
          <cell r="B37" t="str">
            <v>OFF</v>
          </cell>
          <cell r="C37">
            <v>1</v>
          </cell>
          <cell r="D37" t="str">
            <v>ALI  LARME</v>
          </cell>
          <cell r="I37" t="str">
            <v>M</v>
          </cell>
          <cell r="J37" t="str">
            <v>Chef Equipe Surv.</v>
          </cell>
          <cell r="K37" t="str">
            <v>Nut</v>
          </cell>
          <cell r="L37">
            <v>28938</v>
          </cell>
          <cell r="M37">
            <v>11011</v>
          </cell>
          <cell r="N37">
            <v>40014</v>
          </cell>
          <cell r="O37">
            <v>40014</v>
          </cell>
          <cell r="P37" t="str">
            <v>CDD</v>
          </cell>
          <cell r="Q37">
            <v>40023</v>
          </cell>
          <cell r="R37">
            <v>0</v>
          </cell>
          <cell r="S37" t="str">
            <v>T2</v>
          </cell>
          <cell r="T37" t="str">
            <v>Débutant</v>
          </cell>
          <cell r="U37">
            <v>1</v>
          </cell>
          <cell r="V37">
            <v>171.6</v>
          </cell>
          <cell r="W37">
            <v>10</v>
          </cell>
          <cell r="X37">
            <v>208750</v>
          </cell>
          <cell r="Y37">
            <v>1216</v>
          </cell>
          <cell r="Z37">
            <v>0</v>
          </cell>
          <cell r="AA37">
            <v>208750</v>
          </cell>
          <cell r="AB37">
            <v>0</v>
          </cell>
          <cell r="AC37">
            <v>6450</v>
          </cell>
          <cell r="AD37">
            <v>215200</v>
          </cell>
          <cell r="AE37" t="str">
            <v>KNN01</v>
          </cell>
          <cell r="AF37" t="str">
            <v>CA01</v>
          </cell>
        </row>
        <row r="38">
          <cell r="A38" t="str">
            <v>KN032</v>
          </cell>
          <cell r="B38" t="str">
            <v>OFF</v>
          </cell>
          <cell r="C38">
            <v>1</v>
          </cell>
          <cell r="D38" t="str">
            <v>OUSMANE OUMAR</v>
          </cell>
          <cell r="I38" t="str">
            <v>M</v>
          </cell>
          <cell r="J38" t="str">
            <v>Chef Equipe Surv.</v>
          </cell>
          <cell r="K38" t="str">
            <v>Nut</v>
          </cell>
          <cell r="L38">
            <v>28856</v>
          </cell>
          <cell r="M38">
            <v>11094</v>
          </cell>
          <cell r="N38">
            <v>40014</v>
          </cell>
          <cell r="O38">
            <v>40014</v>
          </cell>
          <cell r="P38" t="str">
            <v>CDD</v>
          </cell>
          <cell r="Q38">
            <v>40023</v>
          </cell>
          <cell r="R38">
            <v>0</v>
          </cell>
          <cell r="S38" t="str">
            <v>T2</v>
          </cell>
          <cell r="T38" t="str">
            <v>Débutant</v>
          </cell>
          <cell r="U38">
            <v>3.5</v>
          </cell>
          <cell r="V38">
            <v>171.6</v>
          </cell>
          <cell r="W38">
            <v>10</v>
          </cell>
          <cell r="X38">
            <v>208750</v>
          </cell>
          <cell r="Y38">
            <v>1216</v>
          </cell>
          <cell r="Z38">
            <v>0</v>
          </cell>
          <cell r="AA38">
            <v>208750</v>
          </cell>
          <cell r="AB38">
            <v>0</v>
          </cell>
          <cell r="AC38">
            <v>6450</v>
          </cell>
          <cell r="AD38">
            <v>215200</v>
          </cell>
          <cell r="AE38" t="str">
            <v>KNN01</v>
          </cell>
          <cell r="AF38" t="str">
            <v>CA01</v>
          </cell>
        </row>
        <row r="39">
          <cell r="A39" t="str">
            <v>KN033</v>
          </cell>
          <cell r="B39" t="str">
            <v>OFF</v>
          </cell>
          <cell r="C39">
            <v>1</v>
          </cell>
          <cell r="D39" t="str">
            <v>ALI MAHAMAT SEID</v>
          </cell>
          <cell r="I39" t="str">
            <v>M</v>
          </cell>
          <cell r="J39" t="str">
            <v>Chef Equipe Surv.</v>
          </cell>
          <cell r="K39" t="str">
            <v>Nut</v>
          </cell>
          <cell r="L39">
            <v>28491</v>
          </cell>
          <cell r="M39">
            <v>11454</v>
          </cell>
          <cell r="N39">
            <v>40014</v>
          </cell>
          <cell r="O39">
            <v>40014</v>
          </cell>
          <cell r="P39" t="str">
            <v>CDD</v>
          </cell>
          <cell r="Q39">
            <v>40023</v>
          </cell>
          <cell r="R39">
            <v>0</v>
          </cell>
          <cell r="S39" t="str">
            <v>T2</v>
          </cell>
          <cell r="T39" t="str">
            <v>Débutant</v>
          </cell>
          <cell r="U39">
            <v>2</v>
          </cell>
          <cell r="V39">
            <v>171.6</v>
          </cell>
          <cell r="W39">
            <v>10</v>
          </cell>
          <cell r="X39">
            <v>208750</v>
          </cell>
          <cell r="Y39">
            <v>1216</v>
          </cell>
          <cell r="Z39">
            <v>0</v>
          </cell>
          <cell r="AA39">
            <v>208750</v>
          </cell>
          <cell r="AB39">
            <v>0</v>
          </cell>
          <cell r="AC39">
            <v>6450</v>
          </cell>
          <cell r="AD39">
            <v>215200</v>
          </cell>
          <cell r="AE39" t="str">
            <v>KNN01</v>
          </cell>
          <cell r="AF39" t="str">
            <v>CA01</v>
          </cell>
        </row>
        <row r="40">
          <cell r="A40" t="str">
            <v>KN034</v>
          </cell>
          <cell r="B40" t="str">
            <v>OFF</v>
          </cell>
          <cell r="C40">
            <v>1</v>
          </cell>
          <cell r="D40" t="str">
            <v>ADJI MOUTA</v>
          </cell>
          <cell r="I40" t="str">
            <v>M</v>
          </cell>
          <cell r="J40" t="str">
            <v>Mesureur</v>
          </cell>
          <cell r="K40" t="str">
            <v>Nut</v>
          </cell>
          <cell r="L40">
            <v>24108</v>
          </cell>
          <cell r="M40">
            <v>15774</v>
          </cell>
          <cell r="N40">
            <v>40014</v>
          </cell>
          <cell r="O40">
            <v>40014</v>
          </cell>
          <cell r="P40" t="str">
            <v>CDD</v>
          </cell>
          <cell r="Q40">
            <v>40023</v>
          </cell>
          <cell r="R40">
            <v>0</v>
          </cell>
          <cell r="S40" t="str">
            <v>E3</v>
          </cell>
          <cell r="T40" t="str">
            <v>Débutant</v>
          </cell>
          <cell r="U40">
            <v>4.5</v>
          </cell>
          <cell r="V40">
            <v>171.6</v>
          </cell>
          <cell r="W40">
            <v>10</v>
          </cell>
          <cell r="X40">
            <v>118750</v>
          </cell>
          <cell r="Y40">
            <v>692.01631701631709</v>
          </cell>
          <cell r="Z40">
            <v>0</v>
          </cell>
          <cell r="AA40">
            <v>118750</v>
          </cell>
          <cell r="AB40">
            <v>0</v>
          </cell>
          <cell r="AC40">
            <v>6450</v>
          </cell>
          <cell r="AD40">
            <v>125200</v>
          </cell>
          <cell r="AE40" t="str">
            <v>KNN01</v>
          </cell>
          <cell r="AF40" t="str">
            <v>CA00</v>
          </cell>
        </row>
        <row r="41">
          <cell r="A41" t="str">
            <v>KN035</v>
          </cell>
          <cell r="B41" t="str">
            <v>OFF</v>
          </cell>
          <cell r="C41">
            <v>1</v>
          </cell>
          <cell r="D41" t="str">
            <v>AHMAT GUET MAHAMAT</v>
          </cell>
          <cell r="I41" t="str">
            <v>M</v>
          </cell>
          <cell r="J41" t="str">
            <v>Mesureur</v>
          </cell>
          <cell r="K41" t="str">
            <v>Nut</v>
          </cell>
          <cell r="L41">
            <v>27395</v>
          </cell>
          <cell r="M41">
            <v>12534</v>
          </cell>
          <cell r="N41">
            <v>40014</v>
          </cell>
          <cell r="O41">
            <v>40014</v>
          </cell>
          <cell r="P41" t="str">
            <v>CDD</v>
          </cell>
          <cell r="Q41">
            <v>40023</v>
          </cell>
          <cell r="R41">
            <v>0</v>
          </cell>
          <cell r="S41" t="str">
            <v>E3</v>
          </cell>
          <cell r="T41" t="str">
            <v>Débutant</v>
          </cell>
          <cell r="U41">
            <v>2</v>
          </cell>
          <cell r="V41">
            <v>171.6</v>
          </cell>
          <cell r="W41">
            <v>10</v>
          </cell>
          <cell r="X41">
            <v>118750</v>
          </cell>
          <cell r="Y41">
            <v>692.01631701631709</v>
          </cell>
          <cell r="Z41">
            <v>0</v>
          </cell>
          <cell r="AA41">
            <v>118750</v>
          </cell>
          <cell r="AB41">
            <v>0</v>
          </cell>
          <cell r="AC41">
            <v>6450</v>
          </cell>
          <cell r="AD41">
            <v>125200</v>
          </cell>
          <cell r="AE41" t="str">
            <v>KNN01</v>
          </cell>
          <cell r="AF41" t="str">
            <v>CA00</v>
          </cell>
        </row>
        <row r="42">
          <cell r="A42" t="str">
            <v>KN036</v>
          </cell>
          <cell r="B42" t="str">
            <v>OFF</v>
          </cell>
          <cell r="C42">
            <v>1</v>
          </cell>
          <cell r="D42" t="str">
            <v>AHMAT  SOULEYMEN DJARMA</v>
          </cell>
          <cell r="I42" t="str">
            <v>M</v>
          </cell>
          <cell r="J42" t="str">
            <v>Mesureur</v>
          </cell>
          <cell r="K42" t="str">
            <v>Nut</v>
          </cell>
          <cell r="L42">
            <v>27030</v>
          </cell>
          <cell r="M42">
            <v>12894</v>
          </cell>
          <cell r="N42">
            <v>40014</v>
          </cell>
          <cell r="O42">
            <v>40014</v>
          </cell>
          <cell r="P42" t="str">
            <v>CDD</v>
          </cell>
          <cell r="Q42">
            <v>40023</v>
          </cell>
          <cell r="R42">
            <v>0</v>
          </cell>
          <cell r="S42" t="str">
            <v>E3</v>
          </cell>
          <cell r="T42" t="str">
            <v>Débutant</v>
          </cell>
          <cell r="U42">
            <v>2</v>
          </cell>
          <cell r="V42">
            <v>171.6</v>
          </cell>
          <cell r="W42">
            <v>10</v>
          </cell>
          <cell r="X42">
            <v>118750</v>
          </cell>
          <cell r="Y42">
            <v>692.01631701631709</v>
          </cell>
          <cell r="Z42">
            <v>0</v>
          </cell>
          <cell r="AA42">
            <v>118750</v>
          </cell>
          <cell r="AB42">
            <v>0</v>
          </cell>
          <cell r="AC42">
            <v>6450</v>
          </cell>
          <cell r="AD42">
            <v>125200</v>
          </cell>
          <cell r="AE42" t="str">
            <v>KNN01</v>
          </cell>
          <cell r="AF42" t="str">
            <v>CA00</v>
          </cell>
        </row>
        <row r="43">
          <cell r="A43" t="str">
            <v>KN037</v>
          </cell>
          <cell r="B43" t="str">
            <v>OFF</v>
          </cell>
          <cell r="C43">
            <v>1</v>
          </cell>
          <cell r="D43" t="str">
            <v>MAHAMAT TAHER HASSANE</v>
          </cell>
          <cell r="I43" t="str">
            <v>M</v>
          </cell>
          <cell r="J43" t="str">
            <v>Mesureur</v>
          </cell>
          <cell r="K43" t="str">
            <v>Nut</v>
          </cell>
          <cell r="L43">
            <v>27760</v>
          </cell>
          <cell r="M43">
            <v>12174</v>
          </cell>
          <cell r="N43">
            <v>40014</v>
          </cell>
          <cell r="O43">
            <v>40014</v>
          </cell>
          <cell r="P43" t="str">
            <v>CDD</v>
          </cell>
          <cell r="Q43">
            <v>40023</v>
          </cell>
          <cell r="R43">
            <v>0</v>
          </cell>
          <cell r="S43" t="str">
            <v>E3</v>
          </cell>
          <cell r="T43" t="str">
            <v>Débutant</v>
          </cell>
          <cell r="U43">
            <v>3.5</v>
          </cell>
          <cell r="V43">
            <v>171.6</v>
          </cell>
          <cell r="W43">
            <v>10</v>
          </cell>
          <cell r="X43">
            <v>118750</v>
          </cell>
          <cell r="Y43">
            <v>692.01631701631709</v>
          </cell>
          <cell r="Z43">
            <v>0</v>
          </cell>
          <cell r="AA43">
            <v>118750</v>
          </cell>
          <cell r="AB43">
            <v>0</v>
          </cell>
          <cell r="AC43">
            <v>6450</v>
          </cell>
          <cell r="AD43">
            <v>125200</v>
          </cell>
          <cell r="AE43" t="str">
            <v>KNN01</v>
          </cell>
          <cell r="AF43" t="str">
            <v>CA00</v>
          </cell>
        </row>
        <row r="44">
          <cell r="A44" t="str">
            <v>KN038</v>
          </cell>
          <cell r="B44" t="str">
            <v>OFF</v>
          </cell>
          <cell r="C44">
            <v>1</v>
          </cell>
          <cell r="D44" t="str">
            <v>AHMAT MAHAMAT ALI</v>
          </cell>
          <cell r="I44" t="str">
            <v>M</v>
          </cell>
          <cell r="J44" t="str">
            <v>Mesureur</v>
          </cell>
          <cell r="K44" t="str">
            <v>Nut</v>
          </cell>
          <cell r="L44">
            <v>27196</v>
          </cell>
          <cell r="M44">
            <v>12729</v>
          </cell>
          <cell r="N44">
            <v>40014</v>
          </cell>
          <cell r="O44">
            <v>40014</v>
          </cell>
          <cell r="P44" t="str">
            <v>CDD</v>
          </cell>
          <cell r="Q44">
            <v>40023</v>
          </cell>
          <cell r="R44">
            <v>0</v>
          </cell>
          <cell r="S44" t="str">
            <v>E3</v>
          </cell>
          <cell r="T44" t="str">
            <v>Débutant</v>
          </cell>
          <cell r="U44">
            <v>3.5</v>
          </cell>
          <cell r="V44">
            <v>171.6</v>
          </cell>
          <cell r="W44">
            <v>10</v>
          </cell>
          <cell r="X44">
            <v>118750</v>
          </cell>
          <cell r="Y44">
            <v>692.01631701631709</v>
          </cell>
          <cell r="Z44">
            <v>0</v>
          </cell>
          <cell r="AA44">
            <v>118750</v>
          </cell>
          <cell r="AB44">
            <v>0</v>
          </cell>
          <cell r="AC44">
            <v>6450</v>
          </cell>
          <cell r="AD44">
            <v>125200</v>
          </cell>
          <cell r="AE44" t="str">
            <v>KNN01</v>
          </cell>
          <cell r="AF44" t="str">
            <v>CA00</v>
          </cell>
        </row>
        <row r="45">
          <cell r="A45" t="str">
            <v>KN039</v>
          </cell>
          <cell r="B45" t="str">
            <v>OFF</v>
          </cell>
          <cell r="C45">
            <v>1</v>
          </cell>
          <cell r="D45" t="str">
            <v>MAHAMAT CHOUKOU</v>
          </cell>
          <cell r="I45" t="str">
            <v>M</v>
          </cell>
          <cell r="J45" t="str">
            <v>Mesureur</v>
          </cell>
          <cell r="K45" t="str">
            <v>Nut</v>
          </cell>
          <cell r="L45">
            <v>27030</v>
          </cell>
          <cell r="M45">
            <v>12894</v>
          </cell>
          <cell r="N45">
            <v>40014</v>
          </cell>
          <cell r="O45">
            <v>40014</v>
          </cell>
          <cell r="P45" t="str">
            <v>CDD</v>
          </cell>
          <cell r="Q45">
            <v>40023</v>
          </cell>
          <cell r="R45">
            <v>0</v>
          </cell>
          <cell r="S45" t="str">
            <v>E3</v>
          </cell>
          <cell r="T45" t="str">
            <v>Débutant</v>
          </cell>
          <cell r="U45">
            <v>3.5</v>
          </cell>
          <cell r="V45">
            <v>171.6</v>
          </cell>
          <cell r="W45">
            <v>10</v>
          </cell>
          <cell r="X45">
            <v>118750</v>
          </cell>
          <cell r="Y45">
            <v>692.01631701631709</v>
          </cell>
          <cell r="Z45">
            <v>0</v>
          </cell>
          <cell r="AA45">
            <v>118750</v>
          </cell>
          <cell r="AB45">
            <v>0</v>
          </cell>
          <cell r="AC45">
            <v>6450</v>
          </cell>
          <cell r="AD45">
            <v>125200</v>
          </cell>
          <cell r="AE45" t="str">
            <v>KNN01</v>
          </cell>
          <cell r="AF45" t="str">
            <v>CA00</v>
          </cell>
        </row>
        <row r="46">
          <cell r="A46" t="str">
            <v>KN040</v>
          </cell>
          <cell r="B46" t="str">
            <v>OFF</v>
          </cell>
          <cell r="C46">
            <v>1</v>
          </cell>
          <cell r="D46" t="str">
            <v>OUMAR MOUSTAPHA MALLOUMI</v>
          </cell>
          <cell r="I46" t="str">
            <v>M</v>
          </cell>
          <cell r="J46" t="str">
            <v>Mesureur</v>
          </cell>
          <cell r="K46" t="str">
            <v>Nut</v>
          </cell>
          <cell r="L46">
            <v>27760</v>
          </cell>
          <cell r="M46">
            <v>12174</v>
          </cell>
          <cell r="N46">
            <v>40014</v>
          </cell>
          <cell r="O46">
            <v>40014</v>
          </cell>
          <cell r="P46" t="str">
            <v>CDD</v>
          </cell>
          <cell r="Q46">
            <v>40023</v>
          </cell>
          <cell r="R46">
            <v>0</v>
          </cell>
          <cell r="S46" t="str">
            <v>E3</v>
          </cell>
          <cell r="T46" t="str">
            <v>Débutant</v>
          </cell>
          <cell r="U46">
            <v>3</v>
          </cell>
          <cell r="V46">
            <v>171.6</v>
          </cell>
          <cell r="W46">
            <v>10</v>
          </cell>
          <cell r="X46">
            <v>118750</v>
          </cell>
          <cell r="Y46">
            <v>692.01631701631709</v>
          </cell>
          <cell r="Z46">
            <v>0</v>
          </cell>
          <cell r="AA46">
            <v>118750</v>
          </cell>
          <cell r="AB46">
            <v>0</v>
          </cell>
          <cell r="AC46">
            <v>6450</v>
          </cell>
          <cell r="AD46">
            <v>125200</v>
          </cell>
          <cell r="AE46" t="str">
            <v>KNN01</v>
          </cell>
          <cell r="AF46" t="str">
            <v>CA00</v>
          </cell>
        </row>
        <row r="47">
          <cell r="A47" t="str">
            <v>KN041</v>
          </cell>
          <cell r="B47" t="str">
            <v>OFF</v>
          </cell>
          <cell r="C47">
            <v>1</v>
          </cell>
          <cell r="D47" t="str">
            <v>BRAHIM MAHAMAT  SEID</v>
          </cell>
          <cell r="I47" t="str">
            <v>M</v>
          </cell>
          <cell r="J47" t="str">
            <v>Mesureur</v>
          </cell>
          <cell r="K47" t="str">
            <v>Nut</v>
          </cell>
          <cell r="L47">
            <v>29221</v>
          </cell>
          <cell r="M47">
            <v>10734</v>
          </cell>
          <cell r="N47">
            <v>40014</v>
          </cell>
          <cell r="O47">
            <v>40014</v>
          </cell>
          <cell r="P47" t="str">
            <v>CDD</v>
          </cell>
          <cell r="Q47">
            <v>40023</v>
          </cell>
          <cell r="R47">
            <v>0</v>
          </cell>
          <cell r="S47" t="str">
            <v>E3</v>
          </cell>
          <cell r="T47" t="str">
            <v>Débutant</v>
          </cell>
          <cell r="U47">
            <v>3</v>
          </cell>
          <cell r="V47">
            <v>171.6</v>
          </cell>
          <cell r="W47">
            <v>10</v>
          </cell>
          <cell r="X47">
            <v>118750</v>
          </cell>
          <cell r="Y47">
            <v>692.01631701631709</v>
          </cell>
          <cell r="Z47">
            <v>0</v>
          </cell>
          <cell r="AA47">
            <v>118750</v>
          </cell>
          <cell r="AB47">
            <v>0</v>
          </cell>
          <cell r="AC47">
            <v>6450</v>
          </cell>
          <cell r="AD47">
            <v>125200</v>
          </cell>
          <cell r="AE47" t="str">
            <v>KNN01</v>
          </cell>
          <cell r="AF47" t="str">
            <v>CA00</v>
          </cell>
        </row>
        <row r="48">
          <cell r="W48">
            <v>-40051</v>
          </cell>
          <cell r="Z48">
            <v>0</v>
          </cell>
          <cell r="AD48">
            <v>0</v>
          </cell>
        </row>
        <row r="49">
          <cell r="W49">
            <v>-40051</v>
          </cell>
        </row>
        <row r="50">
          <cell r="W50">
            <v>-40051</v>
          </cell>
        </row>
        <row r="51">
          <cell r="W51">
            <v>-40051</v>
          </cell>
        </row>
        <row r="52">
          <cell r="W52">
            <v>-40051</v>
          </cell>
        </row>
        <row r="53">
          <cell r="W53">
            <v>-40051</v>
          </cell>
        </row>
        <row r="54">
          <cell r="W54">
            <v>-40051</v>
          </cell>
        </row>
        <row r="55">
          <cell r="W55">
            <v>-40051</v>
          </cell>
        </row>
        <row r="56">
          <cell r="W56">
            <v>-40051</v>
          </cell>
        </row>
        <row r="57">
          <cell r="W57">
            <v>-40051</v>
          </cell>
        </row>
        <row r="58">
          <cell r="W58">
            <v>-40051</v>
          </cell>
        </row>
        <row r="59">
          <cell r="W59">
            <v>-40051</v>
          </cell>
        </row>
        <row r="60">
          <cell r="W60">
            <v>-40051</v>
          </cell>
        </row>
        <row r="61">
          <cell r="W61">
            <v>-40051</v>
          </cell>
        </row>
        <row r="62">
          <cell r="W62">
            <v>-40051</v>
          </cell>
        </row>
        <row r="63">
          <cell r="W63">
            <v>-40051</v>
          </cell>
        </row>
        <row r="64">
          <cell r="W64">
            <v>-40051</v>
          </cell>
        </row>
        <row r="65">
          <cell r="W65">
            <v>-40051</v>
          </cell>
        </row>
        <row r="66">
          <cell r="W66">
            <v>-40051</v>
          </cell>
        </row>
        <row r="67">
          <cell r="W67">
            <v>-40051</v>
          </cell>
        </row>
        <row r="68">
          <cell r="W68">
            <v>-40051</v>
          </cell>
        </row>
        <row r="69">
          <cell r="W69">
            <v>-40051</v>
          </cell>
        </row>
        <row r="70">
          <cell r="W70">
            <v>-40051</v>
          </cell>
        </row>
        <row r="71">
          <cell r="W71">
            <v>-40051</v>
          </cell>
        </row>
        <row r="72">
          <cell r="W72">
            <v>-40051</v>
          </cell>
        </row>
        <row r="73">
          <cell r="W73">
            <v>-40051</v>
          </cell>
        </row>
        <row r="74">
          <cell r="W74">
            <v>-40051</v>
          </cell>
        </row>
        <row r="75">
          <cell r="W75">
            <v>-40051</v>
          </cell>
        </row>
        <row r="76">
          <cell r="W76">
            <v>-40051</v>
          </cell>
        </row>
        <row r="77">
          <cell r="W77">
            <v>-40051</v>
          </cell>
        </row>
        <row r="78">
          <cell r="W78">
            <v>-40051</v>
          </cell>
        </row>
        <row r="79">
          <cell r="W79">
            <v>-40051</v>
          </cell>
        </row>
        <row r="80">
          <cell r="W80">
            <v>-40051</v>
          </cell>
        </row>
        <row r="81">
          <cell r="W81">
            <v>-40051</v>
          </cell>
        </row>
        <row r="82">
          <cell r="W82">
            <v>-40051</v>
          </cell>
        </row>
        <row r="83">
          <cell r="W83">
            <v>-40051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ètres"/>
      <sheetName val="besoin pour 1 source"/>
      <sheetName val="activités WS"/>
      <sheetName val="STAFF"/>
      <sheetName val="Véhicules_3"/>
      <sheetName val="Imputation Radio_3"/>
      <sheetName val="log_3"/>
      <sheetName val="camion_3"/>
      <sheetName val="MOTOS_3"/>
      <sheetName val="ouverture Giharo"/>
      <sheetName val="Procurement planning"/>
    </sheetNames>
    <sheetDataSet>
      <sheetData sheetId="0" refreshError="1">
        <row r="3">
          <cell r="B3">
            <v>1290</v>
          </cell>
        </row>
        <row r="4">
          <cell r="B4">
            <v>1.25</v>
          </cell>
        </row>
        <row r="13">
          <cell r="B1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Datas"/>
    </sheetNames>
    <sheetDataSet>
      <sheetData sheetId="0" refreshError="1"/>
      <sheetData sheetId="1" refreshError="1">
        <row r="5">
          <cell r="A5" t="str">
            <v>EF0001</v>
          </cell>
        </row>
        <row r="6">
          <cell r="A6" t="str">
            <v>EF0002</v>
          </cell>
        </row>
        <row r="7">
          <cell r="A7" t="str">
            <v>EF0003</v>
          </cell>
        </row>
        <row r="8">
          <cell r="A8" t="str">
            <v>EF0004</v>
          </cell>
        </row>
        <row r="9">
          <cell r="A9" t="str">
            <v>EF0005</v>
          </cell>
        </row>
        <row r="10">
          <cell r="A10" t="str">
            <v>EF0007</v>
          </cell>
        </row>
        <row r="11">
          <cell r="A11" t="str">
            <v>EF0008</v>
          </cell>
        </row>
        <row r="12">
          <cell r="A12" t="str">
            <v>EF0009</v>
          </cell>
        </row>
        <row r="13">
          <cell r="A13" t="str">
            <v>EF0010</v>
          </cell>
        </row>
        <row r="14">
          <cell r="A14" t="str">
            <v>EF0011</v>
          </cell>
        </row>
        <row r="15">
          <cell r="A15" t="str">
            <v>EF0012</v>
          </cell>
        </row>
        <row r="16">
          <cell r="A16" t="str">
            <v>EF0013</v>
          </cell>
        </row>
        <row r="17">
          <cell r="A17" t="str">
            <v>EF0014</v>
          </cell>
        </row>
        <row r="18">
          <cell r="A18" t="str">
            <v>EF0015</v>
          </cell>
        </row>
        <row r="19">
          <cell r="A19" t="str">
            <v>EF0016</v>
          </cell>
        </row>
        <row r="20">
          <cell r="A20" t="str">
            <v>EF0017</v>
          </cell>
        </row>
        <row r="21">
          <cell r="A21" t="str">
            <v>EF0018</v>
          </cell>
        </row>
        <row r="22">
          <cell r="A22" t="str">
            <v>EF0019</v>
          </cell>
        </row>
        <row r="23">
          <cell r="A23" t="str">
            <v>EF0020</v>
          </cell>
        </row>
        <row r="24">
          <cell r="A24" t="str">
            <v>EF0021</v>
          </cell>
        </row>
        <row r="25">
          <cell r="A25" t="str">
            <v>EF0022</v>
          </cell>
        </row>
        <row r="26">
          <cell r="A26" t="str">
            <v>EF0023</v>
          </cell>
        </row>
        <row r="27">
          <cell r="A27" t="str">
            <v>EF0024</v>
          </cell>
        </row>
        <row r="28">
          <cell r="A28" t="str">
            <v>EF0025</v>
          </cell>
        </row>
        <row r="29">
          <cell r="A29" t="str">
            <v>EF0026</v>
          </cell>
        </row>
        <row r="30">
          <cell r="A30" t="str">
            <v>EF0027</v>
          </cell>
        </row>
        <row r="31">
          <cell r="A31" t="str">
            <v>EF0028</v>
          </cell>
        </row>
        <row r="32">
          <cell r="A32" t="str">
            <v>EF0029</v>
          </cell>
        </row>
        <row r="33">
          <cell r="A33" t="str">
            <v>EF0030</v>
          </cell>
        </row>
        <row r="34">
          <cell r="A34" t="str">
            <v>EF0031</v>
          </cell>
        </row>
        <row r="35">
          <cell r="A35" t="str">
            <v>EF0032</v>
          </cell>
        </row>
        <row r="36">
          <cell r="A36" t="str">
            <v>EF0033</v>
          </cell>
        </row>
        <row r="37">
          <cell r="A37" t="str">
            <v>EF0034</v>
          </cell>
        </row>
        <row r="38">
          <cell r="A38" t="str">
            <v>EF0035</v>
          </cell>
        </row>
        <row r="39">
          <cell r="A39" t="str">
            <v>EF0036</v>
          </cell>
        </row>
        <row r="40">
          <cell r="A40" t="str">
            <v>EF0037</v>
          </cell>
        </row>
        <row r="41">
          <cell r="A41" t="str">
            <v>EF0038</v>
          </cell>
        </row>
        <row r="42">
          <cell r="A42" t="str">
            <v>EF0039</v>
          </cell>
        </row>
        <row r="43">
          <cell r="A43" t="str">
            <v>EF0040</v>
          </cell>
        </row>
        <row r="44">
          <cell r="A44" t="str">
            <v>EF0041</v>
          </cell>
        </row>
        <row r="45">
          <cell r="A45" t="str">
            <v>EF0042</v>
          </cell>
        </row>
        <row r="46">
          <cell r="A46" t="str">
            <v>EF0043</v>
          </cell>
        </row>
        <row r="47">
          <cell r="A47" t="str">
            <v>EF0044</v>
          </cell>
        </row>
        <row r="48">
          <cell r="A48" t="str">
            <v>EF0045</v>
          </cell>
        </row>
        <row r="49">
          <cell r="A49" t="str">
            <v>EF0046</v>
          </cell>
        </row>
        <row r="50">
          <cell r="A50" t="str">
            <v>EF0047</v>
          </cell>
        </row>
        <row r="51">
          <cell r="A51" t="str">
            <v>EF0048</v>
          </cell>
        </row>
        <row r="52">
          <cell r="A52" t="str">
            <v>EF0049</v>
          </cell>
        </row>
        <row r="53">
          <cell r="A53" t="str">
            <v>EF0050</v>
          </cell>
        </row>
        <row r="54">
          <cell r="A54" t="str">
            <v>EF0051</v>
          </cell>
        </row>
        <row r="55">
          <cell r="A55" t="str">
            <v>EF0052</v>
          </cell>
        </row>
        <row r="56">
          <cell r="A56" t="str">
            <v>EF0053</v>
          </cell>
        </row>
        <row r="57">
          <cell r="A57" t="str">
            <v>EF0054</v>
          </cell>
        </row>
        <row r="58">
          <cell r="A58" t="str">
            <v>EF0055</v>
          </cell>
        </row>
        <row r="59">
          <cell r="A59" t="str">
            <v>EF0056</v>
          </cell>
        </row>
        <row r="60">
          <cell r="A60" t="str">
            <v>EF0057</v>
          </cell>
        </row>
        <row r="61">
          <cell r="A61" t="str">
            <v>EF0058</v>
          </cell>
        </row>
        <row r="62">
          <cell r="A62" t="str">
            <v>EF0059</v>
          </cell>
        </row>
        <row r="63">
          <cell r="A63" t="str">
            <v>EF0060</v>
          </cell>
        </row>
        <row r="64">
          <cell r="A64" t="str">
            <v>EF0061</v>
          </cell>
        </row>
        <row r="65">
          <cell r="A65" t="str">
            <v>EF0062</v>
          </cell>
        </row>
        <row r="66">
          <cell r="A66" t="str">
            <v>EF0063</v>
          </cell>
        </row>
        <row r="67">
          <cell r="A67" t="str">
            <v>EF0064</v>
          </cell>
        </row>
        <row r="68">
          <cell r="A68" t="str">
            <v>EF0065</v>
          </cell>
        </row>
        <row r="69">
          <cell r="A69" t="str">
            <v>EF0066</v>
          </cell>
        </row>
        <row r="70">
          <cell r="A70" t="str">
            <v>EF0067</v>
          </cell>
        </row>
        <row r="71">
          <cell r="A71" t="str">
            <v>EF0068</v>
          </cell>
        </row>
        <row r="72">
          <cell r="A72" t="str">
            <v>EF0069</v>
          </cell>
        </row>
        <row r="73">
          <cell r="A73" t="str">
            <v>EF0070</v>
          </cell>
        </row>
        <row r="74">
          <cell r="A74" t="str">
            <v>EF0071</v>
          </cell>
        </row>
        <row r="75">
          <cell r="A75" t="str">
            <v>EF0072</v>
          </cell>
        </row>
        <row r="76">
          <cell r="A76" t="str">
            <v>EF0073</v>
          </cell>
        </row>
        <row r="77">
          <cell r="A77" t="str">
            <v>EF0074</v>
          </cell>
        </row>
        <row r="78">
          <cell r="A78" t="str">
            <v>EF0075</v>
          </cell>
        </row>
        <row r="79">
          <cell r="A79" t="str">
            <v>EF0076</v>
          </cell>
        </row>
        <row r="80">
          <cell r="A80" t="str">
            <v>EF0077</v>
          </cell>
        </row>
        <row r="81">
          <cell r="A81" t="str">
            <v>EF0078</v>
          </cell>
        </row>
        <row r="82">
          <cell r="A82" t="str">
            <v>EF0079</v>
          </cell>
        </row>
        <row r="83">
          <cell r="A83" t="str">
            <v>EF0080</v>
          </cell>
        </row>
        <row r="84">
          <cell r="A84" t="str">
            <v>EF0081</v>
          </cell>
        </row>
        <row r="85">
          <cell r="A85" t="str">
            <v>EF0082</v>
          </cell>
        </row>
        <row r="86">
          <cell r="A86" t="str">
            <v>EF0083</v>
          </cell>
        </row>
        <row r="87">
          <cell r="A87" t="str">
            <v>EF0084</v>
          </cell>
        </row>
        <row r="88">
          <cell r="A88" t="str">
            <v>EF0085</v>
          </cell>
        </row>
        <row r="89">
          <cell r="A89" t="str">
            <v>EF0086</v>
          </cell>
        </row>
        <row r="90">
          <cell r="A90" t="str">
            <v>EF0087</v>
          </cell>
        </row>
        <row r="91">
          <cell r="A91" t="str">
            <v>EF0088</v>
          </cell>
        </row>
        <row r="92">
          <cell r="A92" t="str">
            <v>EF0089</v>
          </cell>
        </row>
        <row r="93">
          <cell r="A93" t="str">
            <v>EF0090</v>
          </cell>
        </row>
        <row r="94">
          <cell r="A94" t="str">
            <v>EF0091</v>
          </cell>
        </row>
        <row r="95">
          <cell r="A95" t="str">
            <v>EF0092</v>
          </cell>
        </row>
        <row r="96">
          <cell r="A96" t="str">
            <v>EF0093</v>
          </cell>
        </row>
        <row r="97">
          <cell r="A97" t="str">
            <v>EF0094</v>
          </cell>
        </row>
        <row r="98">
          <cell r="A98" t="str">
            <v>EF0095</v>
          </cell>
        </row>
        <row r="99">
          <cell r="A99" t="str">
            <v>EF0096</v>
          </cell>
        </row>
        <row r="100">
          <cell r="A100" t="str">
            <v>EF0097</v>
          </cell>
        </row>
        <row r="101">
          <cell r="A101" t="str">
            <v>EF0098</v>
          </cell>
        </row>
        <row r="102">
          <cell r="A102" t="str">
            <v>EF0099</v>
          </cell>
        </row>
        <row r="103">
          <cell r="A103" t="str">
            <v>EF0100</v>
          </cell>
        </row>
        <row r="104">
          <cell r="A104" t="str">
            <v>EF0101</v>
          </cell>
        </row>
        <row r="105">
          <cell r="A105" t="str">
            <v>EF0102</v>
          </cell>
        </row>
        <row r="106">
          <cell r="A106" t="str">
            <v>EF0103</v>
          </cell>
        </row>
        <row r="107">
          <cell r="A107" t="str">
            <v>EF0104</v>
          </cell>
        </row>
        <row r="108">
          <cell r="A108" t="str">
            <v>EF0105</v>
          </cell>
        </row>
        <row r="109">
          <cell r="A109" t="str">
            <v>EF0106</v>
          </cell>
        </row>
        <row r="110">
          <cell r="A110" t="str">
            <v>EF0107</v>
          </cell>
        </row>
        <row r="111">
          <cell r="A111" t="str">
            <v>EF0108</v>
          </cell>
        </row>
        <row r="112">
          <cell r="A112" t="str">
            <v>EF0109</v>
          </cell>
        </row>
        <row r="113">
          <cell r="A113" t="str">
            <v>EF0110</v>
          </cell>
        </row>
        <row r="114">
          <cell r="A114" t="str">
            <v>EF0111</v>
          </cell>
        </row>
        <row r="115">
          <cell r="A115" t="str">
            <v>EF0112</v>
          </cell>
        </row>
        <row r="116">
          <cell r="A116" t="str">
            <v>EF0113</v>
          </cell>
        </row>
        <row r="117">
          <cell r="A117" t="str">
            <v>EF0114</v>
          </cell>
        </row>
        <row r="118">
          <cell r="A118" t="str">
            <v>EF0115</v>
          </cell>
        </row>
        <row r="119">
          <cell r="A119" t="str">
            <v>EF0116</v>
          </cell>
        </row>
        <row r="120">
          <cell r="A120" t="str">
            <v>EF0117</v>
          </cell>
        </row>
        <row r="121">
          <cell r="A121" t="str">
            <v>EF0118</v>
          </cell>
        </row>
        <row r="122">
          <cell r="A122" t="str">
            <v>EF0119</v>
          </cell>
        </row>
        <row r="123">
          <cell r="A123" t="str">
            <v>EF0120</v>
          </cell>
        </row>
        <row r="124">
          <cell r="A124" t="str">
            <v>EF0121</v>
          </cell>
        </row>
        <row r="125">
          <cell r="A125" t="str">
            <v>EF0122</v>
          </cell>
        </row>
        <row r="126">
          <cell r="A126" t="str">
            <v>EF0123</v>
          </cell>
        </row>
        <row r="127">
          <cell r="A127" t="str">
            <v>EF0124</v>
          </cell>
        </row>
        <row r="128">
          <cell r="A128" t="str">
            <v>EF0125</v>
          </cell>
        </row>
        <row r="129">
          <cell r="A129" t="str">
            <v>EF0126</v>
          </cell>
        </row>
        <row r="130">
          <cell r="A130" t="str">
            <v>EF0127</v>
          </cell>
        </row>
        <row r="131">
          <cell r="A131" t="str">
            <v>EF0128</v>
          </cell>
        </row>
        <row r="132">
          <cell r="A132" t="str">
            <v>EF0129</v>
          </cell>
        </row>
        <row r="133">
          <cell r="A133" t="str">
            <v>EF0130</v>
          </cell>
        </row>
        <row r="134">
          <cell r="A134" t="str">
            <v>EF0131</v>
          </cell>
        </row>
        <row r="135">
          <cell r="A135" t="str">
            <v>EF0132</v>
          </cell>
        </row>
        <row r="136">
          <cell r="A136" t="str">
            <v>EF0133</v>
          </cell>
        </row>
        <row r="137">
          <cell r="A137" t="str">
            <v>EF0134</v>
          </cell>
        </row>
        <row r="138">
          <cell r="A138" t="str">
            <v>EF0135</v>
          </cell>
        </row>
        <row r="139">
          <cell r="A139" t="str">
            <v>EF0136</v>
          </cell>
        </row>
        <row r="140">
          <cell r="A140" t="str">
            <v>EF0137</v>
          </cell>
        </row>
        <row r="141">
          <cell r="A141" t="str">
            <v>EF0138</v>
          </cell>
        </row>
        <row r="142">
          <cell r="A142" t="str">
            <v>EF0139</v>
          </cell>
        </row>
        <row r="143">
          <cell r="A143" t="str">
            <v>EF0140</v>
          </cell>
        </row>
        <row r="144">
          <cell r="A144" t="str">
            <v>EF0141</v>
          </cell>
        </row>
        <row r="145">
          <cell r="A145" t="str">
            <v>EF0142</v>
          </cell>
        </row>
        <row r="146">
          <cell r="A146" t="str">
            <v>EF0143</v>
          </cell>
        </row>
        <row r="147">
          <cell r="A147" t="str">
            <v>EF0144</v>
          </cell>
        </row>
        <row r="148">
          <cell r="A148" t="str">
            <v>EF0145</v>
          </cell>
        </row>
        <row r="149">
          <cell r="A149" t="str">
            <v>EF0146</v>
          </cell>
        </row>
        <row r="150">
          <cell r="A150" t="str">
            <v>EF0147</v>
          </cell>
        </row>
        <row r="151">
          <cell r="A151" t="str">
            <v>EF0148</v>
          </cell>
        </row>
        <row r="152">
          <cell r="A152" t="str">
            <v>EF0149</v>
          </cell>
        </row>
        <row r="153">
          <cell r="A153" t="str">
            <v>EF0150</v>
          </cell>
        </row>
        <row r="154">
          <cell r="A154" t="str">
            <v>EF0151</v>
          </cell>
        </row>
        <row r="155">
          <cell r="A155" t="str">
            <v>EF0152</v>
          </cell>
        </row>
        <row r="156">
          <cell r="A156" t="str">
            <v>EF0153</v>
          </cell>
        </row>
        <row r="157">
          <cell r="A157" t="str">
            <v>EF0154</v>
          </cell>
        </row>
        <row r="158">
          <cell r="A158" t="str">
            <v>EF0155</v>
          </cell>
        </row>
        <row r="159">
          <cell r="A159" t="str">
            <v>EF0156</v>
          </cell>
        </row>
        <row r="160">
          <cell r="A160" t="str">
            <v xml:space="preserve">EF0157 </v>
          </cell>
        </row>
        <row r="161">
          <cell r="A161" t="str">
            <v>EF0158</v>
          </cell>
        </row>
        <row r="162">
          <cell r="A162" t="str">
            <v>EF0159</v>
          </cell>
        </row>
        <row r="163">
          <cell r="A163" t="str">
            <v>EF0160</v>
          </cell>
        </row>
        <row r="164">
          <cell r="A164" t="str">
            <v>EF0161</v>
          </cell>
        </row>
        <row r="165">
          <cell r="A165" t="str">
            <v>EF0162</v>
          </cell>
        </row>
        <row r="166">
          <cell r="A166" t="str">
            <v>EF0163</v>
          </cell>
        </row>
        <row r="167">
          <cell r="A167" t="str">
            <v>EF0164</v>
          </cell>
        </row>
        <row r="168">
          <cell r="A168" t="str">
            <v>EF0165</v>
          </cell>
        </row>
        <row r="169">
          <cell r="A169" t="str">
            <v>EF0166</v>
          </cell>
        </row>
        <row r="170">
          <cell r="A170" t="str">
            <v>EF0167</v>
          </cell>
        </row>
        <row r="171">
          <cell r="A171" t="str">
            <v>EF0168</v>
          </cell>
        </row>
        <row r="172">
          <cell r="A172" t="str">
            <v>EF0169</v>
          </cell>
        </row>
        <row r="173">
          <cell r="A173" t="str">
            <v>EF0170</v>
          </cell>
        </row>
        <row r="174">
          <cell r="A174" t="str">
            <v>EF0171</v>
          </cell>
        </row>
        <row r="175">
          <cell r="A175" t="str">
            <v>EF0172</v>
          </cell>
        </row>
        <row r="176">
          <cell r="A176" t="str">
            <v>EF0173</v>
          </cell>
        </row>
        <row r="177">
          <cell r="A177" t="str">
            <v>EF0174</v>
          </cell>
        </row>
        <row r="178">
          <cell r="A178" t="str">
            <v>EF0175</v>
          </cell>
        </row>
        <row r="179">
          <cell r="A179" t="str">
            <v>EF0176</v>
          </cell>
        </row>
        <row r="180">
          <cell r="A180" t="str">
            <v>EF0177</v>
          </cell>
        </row>
        <row r="181">
          <cell r="A181" t="str">
            <v>EF0178</v>
          </cell>
        </row>
        <row r="182">
          <cell r="A182" t="str">
            <v>EF0179</v>
          </cell>
        </row>
        <row r="183">
          <cell r="A183" t="str">
            <v>EF0180</v>
          </cell>
        </row>
        <row r="184">
          <cell r="A184" t="str">
            <v>EF0181</v>
          </cell>
        </row>
        <row r="185">
          <cell r="A185" t="str">
            <v>EF0182</v>
          </cell>
        </row>
        <row r="186">
          <cell r="A186" t="str">
            <v>EF0183</v>
          </cell>
        </row>
        <row r="187">
          <cell r="A187" t="str">
            <v>EF0184</v>
          </cell>
        </row>
        <row r="188">
          <cell r="A188" t="str">
            <v>EF0185</v>
          </cell>
        </row>
        <row r="189">
          <cell r="A189" t="str">
            <v>EF0186</v>
          </cell>
        </row>
        <row r="190">
          <cell r="A190" t="str">
            <v>EF0187</v>
          </cell>
        </row>
        <row r="191">
          <cell r="A191" t="str">
            <v>EF0188</v>
          </cell>
        </row>
        <row r="192">
          <cell r="A192" t="str">
            <v>EF0189</v>
          </cell>
        </row>
        <row r="193">
          <cell r="A193" t="str">
            <v>EF0190</v>
          </cell>
        </row>
        <row r="194">
          <cell r="A194" t="str">
            <v>EF0191</v>
          </cell>
        </row>
        <row r="195">
          <cell r="A195" t="str">
            <v>EF0192</v>
          </cell>
        </row>
        <row r="196">
          <cell r="A196" t="str">
            <v>EF0193</v>
          </cell>
        </row>
        <row r="197">
          <cell r="A197" t="str">
            <v>EF0194</v>
          </cell>
        </row>
        <row r="198">
          <cell r="A198" t="str">
            <v>EF0195</v>
          </cell>
        </row>
        <row r="199">
          <cell r="A199" t="str">
            <v>EF0196</v>
          </cell>
        </row>
        <row r="200">
          <cell r="A200" t="str">
            <v>EF0197</v>
          </cell>
        </row>
        <row r="201">
          <cell r="A201" t="str">
            <v>EF0198</v>
          </cell>
        </row>
        <row r="202">
          <cell r="A202" t="str">
            <v>EF0199</v>
          </cell>
        </row>
        <row r="203">
          <cell r="A203" t="str">
            <v>EF0200</v>
          </cell>
        </row>
        <row r="204">
          <cell r="A204" t="str">
            <v>EF0201</v>
          </cell>
        </row>
        <row r="205">
          <cell r="A205" t="str">
            <v>EF0202</v>
          </cell>
        </row>
        <row r="206">
          <cell r="A206" t="str">
            <v>EF0203</v>
          </cell>
        </row>
        <row r="207">
          <cell r="A207" t="str">
            <v>EF0204</v>
          </cell>
        </row>
        <row r="208">
          <cell r="A208" t="str">
            <v>EF0205</v>
          </cell>
        </row>
        <row r="209">
          <cell r="A209" t="str">
            <v>EF0206</v>
          </cell>
        </row>
        <row r="210">
          <cell r="A210" t="str">
            <v>EF0207</v>
          </cell>
        </row>
        <row r="211">
          <cell r="A211" t="str">
            <v>EF0208</v>
          </cell>
        </row>
        <row r="212">
          <cell r="A212" t="str">
            <v>EF0209</v>
          </cell>
        </row>
        <row r="213">
          <cell r="A213" t="str">
            <v>EF0210</v>
          </cell>
        </row>
        <row r="214">
          <cell r="A214" t="str">
            <v>EF0211</v>
          </cell>
        </row>
        <row r="215">
          <cell r="A215" t="str">
            <v>EF0212</v>
          </cell>
        </row>
        <row r="216">
          <cell r="A216" t="str">
            <v>EF0213</v>
          </cell>
        </row>
        <row r="217">
          <cell r="A217" t="str">
            <v>EF0214</v>
          </cell>
        </row>
        <row r="218">
          <cell r="A218" t="str">
            <v>EF0215</v>
          </cell>
        </row>
        <row r="219">
          <cell r="A219" t="str">
            <v>EF0216</v>
          </cell>
        </row>
        <row r="220">
          <cell r="A220" t="str">
            <v>EF0217</v>
          </cell>
        </row>
        <row r="221">
          <cell r="A221" t="str">
            <v>EF0218</v>
          </cell>
        </row>
        <row r="222">
          <cell r="A222" t="str">
            <v>EF0219</v>
          </cell>
        </row>
        <row r="223">
          <cell r="A223" t="str">
            <v>EF0220</v>
          </cell>
        </row>
        <row r="224">
          <cell r="A224" t="str">
            <v>EF0223</v>
          </cell>
        </row>
        <row r="225">
          <cell r="A225" t="str">
            <v>EF0224</v>
          </cell>
        </row>
        <row r="226">
          <cell r="A226" t="str">
            <v>EF0225</v>
          </cell>
        </row>
        <row r="227">
          <cell r="A227" t="str">
            <v>EF0226</v>
          </cell>
        </row>
        <row r="228">
          <cell r="A228" t="str">
            <v>EF0227</v>
          </cell>
        </row>
        <row r="229">
          <cell r="A229" t="str">
            <v>EF0228</v>
          </cell>
        </row>
        <row r="230">
          <cell r="A230" t="str">
            <v>EF0229</v>
          </cell>
        </row>
        <row r="231">
          <cell r="A231" t="str">
            <v>EF0230</v>
          </cell>
        </row>
        <row r="232">
          <cell r="A232" t="str">
            <v>EF0231</v>
          </cell>
        </row>
        <row r="233">
          <cell r="A233" t="str">
            <v>EF0232</v>
          </cell>
        </row>
        <row r="234">
          <cell r="A234" t="str">
            <v>EF0233</v>
          </cell>
        </row>
        <row r="235">
          <cell r="A235" t="str">
            <v>EF0234</v>
          </cell>
        </row>
        <row r="236">
          <cell r="A236" t="str">
            <v>EF0235</v>
          </cell>
        </row>
        <row r="237">
          <cell r="A237" t="str">
            <v>EF0236</v>
          </cell>
        </row>
        <row r="238">
          <cell r="A238" t="str">
            <v>EF0237</v>
          </cell>
        </row>
        <row r="239">
          <cell r="A239" t="str">
            <v>EF0238</v>
          </cell>
        </row>
        <row r="240">
          <cell r="A240" t="str">
            <v>EF0239</v>
          </cell>
        </row>
        <row r="241">
          <cell r="A241" t="str">
            <v>EF0240</v>
          </cell>
        </row>
        <row r="242">
          <cell r="A242" t="str">
            <v>EF0241</v>
          </cell>
        </row>
        <row r="243">
          <cell r="A243" t="str">
            <v>EF0242</v>
          </cell>
        </row>
        <row r="244">
          <cell r="A244" t="str">
            <v>EF0243</v>
          </cell>
        </row>
        <row r="245">
          <cell r="A245" t="str">
            <v>EF0244</v>
          </cell>
        </row>
        <row r="246">
          <cell r="A246" t="str">
            <v>EF0245</v>
          </cell>
        </row>
        <row r="247">
          <cell r="A247" t="str">
            <v>EF0246</v>
          </cell>
        </row>
        <row r="248">
          <cell r="A248" t="str">
            <v>EF0247</v>
          </cell>
        </row>
        <row r="249">
          <cell r="A249" t="str">
            <v>EF0248</v>
          </cell>
        </row>
        <row r="250">
          <cell r="A250" t="str">
            <v>EF0249</v>
          </cell>
        </row>
        <row r="251">
          <cell r="A251" t="str">
            <v>EF0250</v>
          </cell>
        </row>
        <row r="252">
          <cell r="A252" t="str">
            <v>EF0251</v>
          </cell>
        </row>
        <row r="253">
          <cell r="A253" t="str">
            <v>EF0252</v>
          </cell>
        </row>
        <row r="254">
          <cell r="A254" t="str">
            <v>EF0253</v>
          </cell>
        </row>
        <row r="255">
          <cell r="A255" t="str">
            <v>EF0254</v>
          </cell>
        </row>
        <row r="256">
          <cell r="A256" t="str">
            <v>EF0255</v>
          </cell>
        </row>
        <row r="257">
          <cell r="A257" t="str">
            <v>EF0256</v>
          </cell>
        </row>
        <row r="258">
          <cell r="A258" t="str">
            <v>EF0257</v>
          </cell>
        </row>
        <row r="259">
          <cell r="A259" t="str">
            <v>EF0258</v>
          </cell>
        </row>
        <row r="260">
          <cell r="A260" t="str">
            <v>EF0259</v>
          </cell>
        </row>
        <row r="261">
          <cell r="A261" t="str">
            <v>EF0260</v>
          </cell>
        </row>
        <row r="262">
          <cell r="A262" t="str">
            <v>EF0261</v>
          </cell>
        </row>
        <row r="263">
          <cell r="A263" t="str">
            <v>EF0262</v>
          </cell>
        </row>
        <row r="264">
          <cell r="A264" t="str">
            <v>EF0263</v>
          </cell>
        </row>
        <row r="265">
          <cell r="A265" t="str">
            <v>EF0264</v>
          </cell>
        </row>
        <row r="266">
          <cell r="A266" t="str">
            <v>EF0265</v>
          </cell>
        </row>
        <row r="267">
          <cell r="A267" t="str">
            <v>EF0266</v>
          </cell>
        </row>
        <row r="268">
          <cell r="A268" t="str">
            <v>EF0267</v>
          </cell>
        </row>
        <row r="269">
          <cell r="A269" t="str">
            <v>EF0268</v>
          </cell>
        </row>
        <row r="270">
          <cell r="A270" t="str">
            <v>EF0269</v>
          </cell>
        </row>
        <row r="271">
          <cell r="A271" t="str">
            <v>EF0270</v>
          </cell>
        </row>
        <row r="272">
          <cell r="A272" t="str">
            <v>EF0271</v>
          </cell>
        </row>
        <row r="273">
          <cell r="A273" t="str">
            <v>EF0272</v>
          </cell>
        </row>
        <row r="274">
          <cell r="A274" t="str">
            <v>EF0273</v>
          </cell>
        </row>
        <row r="275">
          <cell r="A275" t="str">
            <v>EF0274</v>
          </cell>
        </row>
        <row r="276">
          <cell r="A276" t="str">
            <v>EF0275</v>
          </cell>
        </row>
        <row r="277">
          <cell r="A277" t="str">
            <v>EF0276</v>
          </cell>
        </row>
        <row r="278">
          <cell r="A278" t="str">
            <v>EF0277</v>
          </cell>
        </row>
        <row r="279">
          <cell r="A279" t="str">
            <v>EF0278</v>
          </cell>
        </row>
        <row r="280">
          <cell r="A280" t="str">
            <v>EF0279</v>
          </cell>
        </row>
        <row r="281">
          <cell r="A281" t="str">
            <v>EF0280</v>
          </cell>
        </row>
        <row r="282">
          <cell r="A282" t="str">
            <v>EF0281</v>
          </cell>
        </row>
        <row r="283">
          <cell r="A283" t="str">
            <v>EF0282</v>
          </cell>
        </row>
        <row r="284">
          <cell r="A284" t="str">
            <v>EF0283</v>
          </cell>
        </row>
        <row r="285">
          <cell r="A285" t="str">
            <v>EF0284</v>
          </cell>
        </row>
        <row r="286">
          <cell r="A286" t="str">
            <v>EF0285</v>
          </cell>
        </row>
        <row r="287">
          <cell r="A287" t="str">
            <v>EF0286</v>
          </cell>
        </row>
        <row r="288">
          <cell r="A288" t="str">
            <v>EF0287</v>
          </cell>
        </row>
        <row r="289">
          <cell r="A289" t="str">
            <v>EF0288</v>
          </cell>
        </row>
        <row r="290">
          <cell r="A290" t="str">
            <v>EF0289</v>
          </cell>
        </row>
        <row r="291">
          <cell r="A291" t="str">
            <v>EF0290</v>
          </cell>
        </row>
        <row r="292">
          <cell r="A292" t="str">
            <v>EF0291</v>
          </cell>
        </row>
        <row r="293">
          <cell r="A293" t="str">
            <v>EF0292</v>
          </cell>
        </row>
        <row r="294">
          <cell r="A294" t="str">
            <v>EF0293</v>
          </cell>
        </row>
        <row r="295">
          <cell r="A295" t="str">
            <v>EF0294</v>
          </cell>
        </row>
        <row r="296">
          <cell r="A296" t="str">
            <v>EF0295</v>
          </cell>
        </row>
        <row r="297">
          <cell r="A297" t="str">
            <v>EF0296</v>
          </cell>
        </row>
        <row r="298">
          <cell r="A298" t="str">
            <v>EF0297</v>
          </cell>
        </row>
        <row r="299">
          <cell r="A299" t="str">
            <v>EF0298</v>
          </cell>
        </row>
        <row r="300">
          <cell r="A300" t="str">
            <v>EF0299</v>
          </cell>
        </row>
        <row r="301">
          <cell r="A301" t="str">
            <v>EF0300</v>
          </cell>
        </row>
        <row r="302">
          <cell r="A302" t="str">
            <v>EF0301</v>
          </cell>
        </row>
        <row r="303">
          <cell r="A303" t="str">
            <v>EF0302</v>
          </cell>
        </row>
        <row r="304">
          <cell r="A304" t="str">
            <v>EF0303</v>
          </cell>
        </row>
        <row r="305">
          <cell r="A305" t="str">
            <v>EF0304</v>
          </cell>
        </row>
        <row r="306">
          <cell r="A306" t="str">
            <v>EF0305</v>
          </cell>
        </row>
        <row r="307">
          <cell r="A307" t="str">
            <v>EF0306</v>
          </cell>
        </row>
        <row r="308">
          <cell r="A308" t="str">
            <v>EF0307</v>
          </cell>
        </row>
        <row r="309">
          <cell r="A309" t="str">
            <v>EF0308</v>
          </cell>
        </row>
        <row r="310">
          <cell r="A310" t="str">
            <v>EF0309</v>
          </cell>
        </row>
        <row r="311">
          <cell r="A311" t="str">
            <v>EF0310</v>
          </cell>
        </row>
        <row r="312">
          <cell r="A312" t="str">
            <v>EF0311</v>
          </cell>
        </row>
        <row r="313">
          <cell r="A313" t="str">
            <v>EF0312</v>
          </cell>
        </row>
        <row r="314">
          <cell r="A314" t="str">
            <v>EF0313</v>
          </cell>
        </row>
        <row r="315">
          <cell r="A315" t="str">
            <v>EF0314</v>
          </cell>
        </row>
        <row r="316">
          <cell r="A316" t="str">
            <v>EF0315</v>
          </cell>
        </row>
        <row r="317">
          <cell r="A317" t="str">
            <v>EF0316</v>
          </cell>
        </row>
        <row r="318">
          <cell r="A318" t="str">
            <v>EF0317</v>
          </cell>
        </row>
        <row r="319">
          <cell r="A319" t="str">
            <v>EF0318</v>
          </cell>
        </row>
        <row r="320">
          <cell r="A320" t="str">
            <v>EF0319</v>
          </cell>
        </row>
        <row r="321">
          <cell r="A321" t="str">
            <v>EF0320</v>
          </cell>
        </row>
        <row r="322">
          <cell r="A322" t="str">
            <v>EF0321</v>
          </cell>
        </row>
        <row r="323">
          <cell r="A323" t="str">
            <v>EF0322</v>
          </cell>
        </row>
        <row r="324">
          <cell r="A324" t="str">
            <v>EF0323</v>
          </cell>
        </row>
        <row r="325">
          <cell r="A325" t="str">
            <v>EF0324</v>
          </cell>
        </row>
        <row r="326">
          <cell r="A326" t="str">
            <v>EF0325</v>
          </cell>
        </row>
        <row r="327">
          <cell r="A327" t="str">
            <v>EF0326</v>
          </cell>
        </row>
        <row r="328">
          <cell r="A328" t="str">
            <v>EF0327</v>
          </cell>
        </row>
        <row r="329">
          <cell r="A329" t="str">
            <v>EF0328</v>
          </cell>
        </row>
        <row r="330">
          <cell r="A330" t="str">
            <v>EF0329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PFU IN"/>
      <sheetName val="PFU OUT"/>
      <sheetName val="PR"/>
      <sheetName val="SPO"/>
      <sheetName val="Prices List"/>
      <sheetName val="Lists"/>
      <sheetName val="How_to_use"/>
      <sheetName val="PFU_IN"/>
      <sheetName val="PFU_OUT"/>
      <sheetName val="Prices_List"/>
      <sheetName val="How_to_use1"/>
      <sheetName val="PFU_IN1"/>
      <sheetName val="PFU_OUT1"/>
      <sheetName val="Prices_Li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Pick up by ACF</v>
          </cell>
          <cell r="C2" t="str">
            <v>Ex-Works</v>
          </cell>
          <cell r="E2" t="str">
            <v>Cash</v>
          </cell>
        </row>
        <row r="3">
          <cell r="A3" t="str">
            <v>Road delivery</v>
          </cell>
          <cell r="C3" t="str">
            <v>DDP</v>
          </cell>
          <cell r="E3" t="str">
            <v>Cheque</v>
          </cell>
        </row>
        <row r="4">
          <cell r="A4" t="str">
            <v>Air delivery</v>
          </cell>
          <cell r="C4" t="str">
            <v>DDU</v>
          </cell>
          <cell r="E4" t="str">
            <v xml:space="preserve">Bank Transfer </v>
          </cell>
        </row>
        <row r="5">
          <cell r="A5" t="str">
            <v>Sea Delivery</v>
          </cell>
          <cell r="C5" t="str">
            <v>FOB</v>
          </cell>
        </row>
        <row r="6">
          <cell r="A6" t="str">
            <v>Combined Mode</v>
          </cell>
          <cell r="C6" t="str">
            <v>CIF</v>
          </cell>
        </row>
        <row r="7">
          <cell r="C7" t="str">
            <v>CIP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COSTS COLLECTION"/>
      <sheetName val="4 RECAP ACCOUNT"/>
      <sheetName val="5 RECAP FIN LINE"/>
      <sheetName val="5 RECAP FIN LINE REAL"/>
      <sheetName val="6 RECAP Z1"/>
      <sheetName val="7 ReadMe Fr"/>
    </sheetNames>
    <sheetDataSet>
      <sheetData sheetId="0">
        <row r="6">
          <cell r="I6" t="str">
            <v>AUD</v>
          </cell>
        </row>
        <row r="7">
          <cell r="I7" t="str">
            <v>CAD</v>
          </cell>
        </row>
        <row r="8">
          <cell r="I8" t="str">
            <v>CHF</v>
          </cell>
        </row>
        <row r="9">
          <cell r="I9" t="str">
            <v>DKK</v>
          </cell>
        </row>
        <row r="10">
          <cell r="I10" t="str">
            <v>EUR</v>
          </cell>
        </row>
        <row r="11">
          <cell r="I11" t="str">
            <v>GBP</v>
          </cell>
        </row>
        <row r="12">
          <cell r="I12" t="str">
            <v>JPY</v>
          </cell>
        </row>
        <row r="13">
          <cell r="I13" t="str">
            <v>NOK</v>
          </cell>
        </row>
        <row r="14">
          <cell r="I14" t="str">
            <v>SEK</v>
          </cell>
        </row>
        <row r="15">
          <cell r="I15" t="str">
            <v>USD</v>
          </cell>
        </row>
        <row r="16">
          <cell r="I16" t="str">
            <v>XAF</v>
          </cell>
        </row>
        <row r="17">
          <cell r="I17" t="str">
            <v>ZZ</v>
          </cell>
        </row>
        <row r="18">
          <cell r="I18" t="str">
            <v>ZZ</v>
          </cell>
        </row>
        <row r="19">
          <cell r="I19" t="str">
            <v>ZZ</v>
          </cell>
        </row>
        <row r="20">
          <cell r="I20" t="str">
            <v>ZZ</v>
          </cell>
        </row>
        <row r="21">
          <cell r="I21" t="str">
            <v>ZZ</v>
          </cell>
        </row>
        <row r="22">
          <cell r="I22" t="str">
            <v>ZZ</v>
          </cell>
        </row>
        <row r="23">
          <cell r="I23" t="str">
            <v>ZZ</v>
          </cell>
        </row>
        <row r="24">
          <cell r="I24" t="str">
            <v>ZZ</v>
          </cell>
        </row>
        <row r="25">
          <cell r="I25" t="str">
            <v>ZZZ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ES"/>
      <sheetName val="HYPOTHESE"/>
      <sheetName val="SOMMAIRE"/>
      <sheetName val="DETAILS COUTS EXPATS"/>
      <sheetName val="PLAN FI EXPATS"/>
      <sheetName val="SYNTHESE BUD"/>
      <sheetName val="RECAP Z1"/>
    </sheetNames>
    <sheetDataSet>
      <sheetData sheetId="0" refreshError="1">
        <row r="4">
          <cell r="C4" t="str">
            <v>BASE 1</v>
          </cell>
          <cell r="H4" t="str">
            <v>1-PROJET</v>
          </cell>
          <cell r="J4" t="str">
            <v>AUD</v>
          </cell>
          <cell r="K4">
            <v>1.6381619999999999</v>
          </cell>
        </row>
        <row r="5">
          <cell r="H5" t="str">
            <v>2-A PRESENTER</v>
          </cell>
          <cell r="J5" t="str">
            <v>CAD</v>
          </cell>
          <cell r="K5">
            <v>1.553043</v>
          </cell>
        </row>
        <row r="6">
          <cell r="H6" t="str">
            <v>3-DEPOSE</v>
          </cell>
          <cell r="J6" t="str">
            <v>CHF</v>
          </cell>
          <cell r="K6">
            <v>1.6247100000000001</v>
          </cell>
        </row>
        <row r="7">
          <cell r="H7" t="str">
            <v>4-ACQUIS</v>
          </cell>
          <cell r="J7" t="str">
            <v>EUR</v>
          </cell>
          <cell r="K7">
            <v>1</v>
          </cell>
        </row>
        <row r="8">
          <cell r="H8" t="str">
            <v>5-SIGNE</v>
          </cell>
          <cell r="J8" t="str">
            <v>GBP</v>
          </cell>
          <cell r="K8">
            <v>0.79208599999999996</v>
          </cell>
        </row>
        <row r="9">
          <cell r="H9" t="str">
            <v>6-TERMINE</v>
          </cell>
          <cell r="J9" t="str">
            <v>JPY</v>
          </cell>
          <cell r="K9">
            <v>162.31</v>
          </cell>
        </row>
        <row r="10">
          <cell r="J10" t="str">
            <v>ND</v>
          </cell>
          <cell r="K10">
            <v>1</v>
          </cell>
        </row>
        <row r="11">
          <cell r="J11" t="str">
            <v>USD</v>
          </cell>
          <cell r="K11">
            <v>1.5</v>
          </cell>
        </row>
        <row r="12">
          <cell r="K12" t="str">
            <v>ADM REG</v>
          </cell>
        </row>
        <row r="13">
          <cell r="K13" t="str">
            <v>ADMIN BASE</v>
          </cell>
        </row>
        <row r="14">
          <cell r="K14" t="str">
            <v>PROG CO</v>
          </cell>
        </row>
        <row r="15">
          <cell r="K15" t="str">
            <v>PROJ CO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2"/>
      <sheetName val="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0">
          <cell r="A10" t="str">
            <v>GRADE</v>
          </cell>
          <cell r="B10" t="str">
            <v>BASIC</v>
          </cell>
          <cell r="C10" t="str">
            <v>COLA</v>
          </cell>
          <cell r="D10" t="str">
            <v>TOTAL BASIC+COLA</v>
          </cell>
          <cell r="E10" t="str">
            <v>OVERTIME ALLOWANCE</v>
          </cell>
          <cell r="F10" t="str">
            <v>TRANSPORT ALLOWANCE</v>
          </cell>
          <cell r="G10" t="str">
            <v>MEAL ALLOWANCE</v>
          </cell>
          <cell r="H10" t="str">
            <v>MEDICAL</v>
          </cell>
          <cell r="I10" t="str">
            <v>CLOTH</v>
          </cell>
          <cell r="J10" t="str">
            <v>SOCIAL ALLOW</v>
          </cell>
          <cell r="K10" t="str">
            <v>REPRESENTATION</v>
          </cell>
          <cell r="L10" t="str">
            <v>TOTAL ALLOWANCES</v>
          </cell>
          <cell r="M10" t="str">
            <v>GROSS SALARY</v>
          </cell>
          <cell r="N10" t="str">
            <v>60% TOTAL ALLOWANCE</v>
          </cell>
          <cell r="O10" t="str">
            <v>SOCIAL INS 8%</v>
          </cell>
          <cell r="P10" t="str">
            <v>REF. TAXABLE REVENUE</v>
          </cell>
          <cell r="Q10" t="str">
            <v>REF
INCOME TAX</v>
          </cell>
          <cell r="R10" t="str">
            <v xml:space="preserve">
NET SALARY</v>
          </cell>
          <cell r="U10" t="str">
            <v>SOCIAL INS 17%
2005</v>
          </cell>
          <cell r="V10" t="str">
            <v>TOTAL COST ACF
2005</v>
          </cell>
          <cell r="X10" t="str">
            <v>EXTRA HOUR</v>
          </cell>
          <cell r="Y10" t="str">
            <v>OVERTIME NORMAL DAY</v>
          </cell>
          <cell r="Z10" t="str">
            <v>OVERTIME WEEKLY HOLIDAY</v>
          </cell>
          <cell r="AA10" t="str">
            <v>OVERTIME PUBLIC HOLIDAY</v>
          </cell>
        </row>
        <row r="11">
          <cell r="A11" t="str">
            <v>A</v>
          </cell>
          <cell r="B11">
            <v>160840.21942449594</v>
          </cell>
          <cell r="C11">
            <v>33500</v>
          </cell>
          <cell r="D11">
            <v>194340.21942449594</v>
          </cell>
          <cell r="F11">
            <v>12000</v>
          </cell>
          <cell r="G11">
            <v>45000</v>
          </cell>
          <cell r="H11">
            <v>75000</v>
          </cell>
          <cell r="I11">
            <v>40000</v>
          </cell>
          <cell r="J11">
            <v>5000</v>
          </cell>
          <cell r="L11">
            <v>177000</v>
          </cell>
          <cell r="M11">
            <v>371340.21942449594</v>
          </cell>
          <cell r="N11">
            <v>106200</v>
          </cell>
          <cell r="O11">
            <v>24043.217553959676</v>
          </cell>
          <cell r="P11">
            <v>136797.00187053627</v>
          </cell>
          <cell r="Q11">
            <v>0</v>
          </cell>
          <cell r="R11">
            <v>347300</v>
          </cell>
          <cell r="U11">
            <v>51091.837302164313</v>
          </cell>
          <cell r="V11">
            <v>422432.05672666</v>
          </cell>
          <cell r="X11">
            <v>1875.4556536590703</v>
          </cell>
          <cell r="Y11">
            <v>2813.1834804886057</v>
          </cell>
          <cell r="Z11">
            <v>3750.9113073181406</v>
          </cell>
          <cell r="AA11">
            <v>3750.9113073181406</v>
          </cell>
        </row>
        <row r="12">
          <cell r="A12" t="str">
            <v>A1</v>
          </cell>
          <cell r="B12">
            <v>179642.98586720001</v>
          </cell>
          <cell r="C12">
            <v>33500</v>
          </cell>
          <cell r="D12">
            <v>213142.98586720001</v>
          </cell>
          <cell r="F12">
            <v>12000</v>
          </cell>
          <cell r="G12">
            <v>45000</v>
          </cell>
          <cell r="H12">
            <v>75000</v>
          </cell>
          <cell r="I12">
            <v>40000</v>
          </cell>
          <cell r="J12">
            <v>5000</v>
          </cell>
          <cell r="L12">
            <v>177000</v>
          </cell>
          <cell r="M12">
            <v>390142.98586720001</v>
          </cell>
          <cell r="N12">
            <v>106200</v>
          </cell>
          <cell r="O12">
            <v>25547.438869376001</v>
          </cell>
          <cell r="P12">
            <v>154095.54699782401</v>
          </cell>
          <cell r="Q12">
            <v>0</v>
          </cell>
          <cell r="R12">
            <v>364600</v>
          </cell>
          <cell r="U12">
            <v>54288.307597424006</v>
          </cell>
          <cell r="V12">
            <v>444431.29346462403</v>
          </cell>
          <cell r="X12">
            <v>1970.4191205414143</v>
          </cell>
          <cell r="Y12">
            <v>2955.6286808121213</v>
          </cell>
          <cell r="Z12">
            <v>3940.8382410828285</v>
          </cell>
          <cell r="AA12">
            <v>3940.8382410828285</v>
          </cell>
        </row>
        <row r="13">
          <cell r="A13" t="str">
            <v>A2</v>
          </cell>
          <cell r="B13">
            <v>198888.09426636796</v>
          </cell>
          <cell r="C13">
            <v>33500</v>
          </cell>
          <cell r="D13">
            <v>232388.09426636796</v>
          </cell>
          <cell r="F13">
            <v>12000</v>
          </cell>
          <cell r="G13">
            <v>45000</v>
          </cell>
          <cell r="H13">
            <v>75000</v>
          </cell>
          <cell r="I13">
            <v>40000</v>
          </cell>
          <cell r="J13">
            <v>5000</v>
          </cell>
          <cell r="L13">
            <v>177000</v>
          </cell>
          <cell r="M13">
            <v>409388.09426636796</v>
          </cell>
          <cell r="N13">
            <v>106200</v>
          </cell>
          <cell r="O13">
            <v>27087.047541309439</v>
          </cell>
          <cell r="P13">
            <v>171801.04672505852</v>
          </cell>
          <cell r="Q13">
            <v>0</v>
          </cell>
          <cell r="R13">
            <v>382300</v>
          </cell>
          <cell r="U13">
            <v>57559.976025282558</v>
          </cell>
          <cell r="V13">
            <v>466948.07029165054</v>
          </cell>
          <cell r="X13">
            <v>2067.6166377089289</v>
          </cell>
          <cell r="Y13">
            <v>3101.4249565633936</v>
          </cell>
          <cell r="Z13">
            <v>4135.2332754178578</v>
          </cell>
          <cell r="AA13">
            <v>4135.2332754178578</v>
          </cell>
        </row>
        <row r="14">
          <cell r="A14" t="str">
            <v>B</v>
          </cell>
          <cell r="B14">
            <v>233157.46882131189</v>
          </cell>
          <cell r="C14">
            <v>33500</v>
          </cell>
          <cell r="D14">
            <v>266657.46882131189</v>
          </cell>
          <cell r="F14">
            <v>12000</v>
          </cell>
          <cell r="G14">
            <v>45000</v>
          </cell>
          <cell r="H14">
            <v>75000</v>
          </cell>
          <cell r="I14">
            <v>40000</v>
          </cell>
          <cell r="J14">
            <v>5000</v>
          </cell>
          <cell r="L14">
            <v>177000</v>
          </cell>
          <cell r="M14">
            <v>443657.46882131189</v>
          </cell>
          <cell r="N14">
            <v>106200</v>
          </cell>
          <cell r="O14">
            <v>29828.597505704951</v>
          </cell>
          <cell r="P14">
            <v>203328.87131560693</v>
          </cell>
          <cell r="Q14">
            <v>1832.887131560693</v>
          </cell>
          <cell r="R14">
            <v>412000</v>
          </cell>
          <cell r="U14">
            <v>63385.76969962303</v>
          </cell>
          <cell r="V14">
            <v>507043.23852093494</v>
          </cell>
          <cell r="X14">
            <v>2240.6942869763225</v>
          </cell>
          <cell r="Y14">
            <v>3361.0414304644837</v>
          </cell>
          <cell r="Z14">
            <v>4481.3885739526449</v>
          </cell>
          <cell r="AA14">
            <v>4481.3885739526449</v>
          </cell>
        </row>
        <row r="15">
          <cell r="A15" t="str">
            <v>B1</v>
          </cell>
          <cell r="B15">
            <v>260244.85315779998</v>
          </cell>
          <cell r="C15">
            <v>33500</v>
          </cell>
          <cell r="D15">
            <v>293744.85315779998</v>
          </cell>
          <cell r="F15">
            <v>12000</v>
          </cell>
          <cell r="G15">
            <v>45000</v>
          </cell>
          <cell r="H15">
            <v>75000</v>
          </cell>
          <cell r="I15">
            <v>40000</v>
          </cell>
          <cell r="J15">
            <v>5000</v>
          </cell>
          <cell r="L15">
            <v>177000</v>
          </cell>
          <cell r="M15">
            <v>470744.85315779998</v>
          </cell>
          <cell r="N15">
            <v>106200</v>
          </cell>
          <cell r="O15">
            <v>31995.588252623998</v>
          </cell>
          <cell r="P15">
            <v>228249.26490517598</v>
          </cell>
          <cell r="Q15">
            <v>6149.8529810351956</v>
          </cell>
          <cell r="R15">
            <v>432600</v>
          </cell>
          <cell r="U15">
            <v>67990.625036826008</v>
          </cell>
          <cell r="V15">
            <v>538735.47819462605</v>
          </cell>
          <cell r="X15">
            <v>2377.4992583727271</v>
          </cell>
          <cell r="Y15">
            <v>3566.2488875590907</v>
          </cell>
          <cell r="Z15">
            <v>4754.9985167454543</v>
          </cell>
          <cell r="AA15">
            <v>4754.9985167454543</v>
          </cell>
        </row>
        <row r="16">
          <cell r="A16" t="str">
            <v>B2</v>
          </cell>
          <cell r="B16">
            <v>289719.74541359994</v>
          </cell>
          <cell r="C16">
            <v>33500</v>
          </cell>
          <cell r="D16">
            <v>323219.74541359994</v>
          </cell>
          <cell r="F16">
            <v>12000</v>
          </cell>
          <cell r="G16">
            <v>45000</v>
          </cell>
          <cell r="H16">
            <v>75000</v>
          </cell>
          <cell r="I16">
            <v>40000</v>
          </cell>
          <cell r="J16">
            <v>5000</v>
          </cell>
          <cell r="L16">
            <v>177000</v>
          </cell>
          <cell r="M16">
            <v>500219.74541359994</v>
          </cell>
          <cell r="N16">
            <v>106200</v>
          </cell>
          <cell r="O16">
            <v>34353.579633087997</v>
          </cell>
          <cell r="P16">
            <v>255366.16578051195</v>
          </cell>
          <cell r="Q16">
            <v>11573.233156102389</v>
          </cell>
          <cell r="R16">
            <v>454300</v>
          </cell>
          <cell r="U16">
            <v>73001.356720311989</v>
          </cell>
          <cell r="V16">
            <v>573221.10213391192</v>
          </cell>
          <cell r="X16">
            <v>2526.3623505737369</v>
          </cell>
          <cell r="Y16">
            <v>3789.5435258606053</v>
          </cell>
          <cell r="Z16">
            <v>5052.7247011474738</v>
          </cell>
          <cell r="AA16">
            <v>5052.7247011474738</v>
          </cell>
        </row>
        <row r="17">
          <cell r="A17" t="str">
            <v>C</v>
          </cell>
          <cell r="B17">
            <v>361349.51235463552</v>
          </cell>
          <cell r="C17">
            <v>33500</v>
          </cell>
          <cell r="D17">
            <v>394849.51235463552</v>
          </cell>
          <cell r="F17">
            <v>12000</v>
          </cell>
          <cell r="G17">
            <v>45000</v>
          </cell>
          <cell r="H17">
            <v>75000</v>
          </cell>
          <cell r="I17">
            <v>40000</v>
          </cell>
          <cell r="J17">
            <v>5000</v>
          </cell>
          <cell r="L17">
            <v>177000</v>
          </cell>
          <cell r="M17">
            <v>571849.51235463552</v>
          </cell>
          <cell r="N17">
            <v>106200</v>
          </cell>
          <cell r="O17">
            <v>40083.96098837084</v>
          </cell>
          <cell r="P17">
            <v>321265.5513662647</v>
          </cell>
          <cell r="Q17">
            <v>24753.11027325294</v>
          </cell>
          <cell r="R17">
            <v>507000</v>
          </cell>
          <cell r="U17">
            <v>85178.417100288047</v>
          </cell>
          <cell r="V17">
            <v>657027.92945492361</v>
          </cell>
          <cell r="X17">
            <v>2888.1288502759371</v>
          </cell>
          <cell r="Y17">
            <v>4332.1932754139052</v>
          </cell>
          <cell r="Z17">
            <v>5776.2577005518742</v>
          </cell>
          <cell r="AA17">
            <v>5776.2577005518742</v>
          </cell>
        </row>
        <row r="18">
          <cell r="A18" t="str">
            <v>C1</v>
          </cell>
          <cell r="B18">
            <v>395693.82088235393</v>
          </cell>
          <cell r="C18">
            <v>33500</v>
          </cell>
          <cell r="D18">
            <v>429193.82088235393</v>
          </cell>
          <cell r="F18">
            <v>12000</v>
          </cell>
          <cell r="G18">
            <v>45000</v>
          </cell>
          <cell r="H18">
            <v>75000</v>
          </cell>
          <cell r="I18">
            <v>40000</v>
          </cell>
          <cell r="J18">
            <v>5000</v>
          </cell>
          <cell r="L18">
            <v>177000</v>
          </cell>
          <cell r="M18">
            <v>606193.82088235393</v>
          </cell>
          <cell r="N18">
            <v>106200</v>
          </cell>
          <cell r="O18">
            <v>42831.505670588318</v>
          </cell>
          <cell r="P18">
            <v>352862.31521176558</v>
          </cell>
          <cell r="Q18">
            <v>31072.46304235312</v>
          </cell>
          <cell r="R18">
            <v>532300</v>
          </cell>
          <cell r="U18">
            <v>91016.949550000179</v>
          </cell>
          <cell r="V18">
            <v>697210.77043235407</v>
          </cell>
          <cell r="X18">
            <v>3061.5849539512824</v>
          </cell>
          <cell r="Y18">
            <v>4592.3774309269238</v>
          </cell>
          <cell r="Z18">
            <v>6123.1699079025648</v>
          </cell>
          <cell r="AA18">
            <v>6123.1699079025648</v>
          </cell>
        </row>
        <row r="19">
          <cell r="A19" t="str">
            <v>C2</v>
          </cell>
          <cell r="B19">
            <v>432010.12814619916</v>
          </cell>
          <cell r="C19">
            <v>33500</v>
          </cell>
          <cell r="D19">
            <v>465510.12814619916</v>
          </cell>
          <cell r="F19">
            <v>12000</v>
          </cell>
          <cell r="G19">
            <v>45000</v>
          </cell>
          <cell r="H19">
            <v>75000</v>
          </cell>
          <cell r="I19">
            <v>40000</v>
          </cell>
          <cell r="J19">
            <v>5000</v>
          </cell>
          <cell r="L19">
            <v>177000</v>
          </cell>
          <cell r="M19">
            <v>642510.12814619916</v>
          </cell>
          <cell r="N19">
            <v>106200</v>
          </cell>
          <cell r="O19">
            <v>45736.810251695933</v>
          </cell>
          <cell r="P19">
            <v>386273.31789450324</v>
          </cell>
          <cell r="Q19">
            <v>37754.663578900647</v>
          </cell>
          <cell r="R19">
            <v>559000</v>
          </cell>
          <cell r="U19">
            <v>97190.721784853871</v>
          </cell>
          <cell r="V19">
            <v>739700.849931053</v>
          </cell>
          <cell r="X19">
            <v>3245.0006472030259</v>
          </cell>
          <cell r="Y19">
            <v>4867.5009708045391</v>
          </cell>
          <cell r="Z19">
            <v>6490.0012944060518</v>
          </cell>
          <cell r="AA19">
            <v>6490.0012944060518</v>
          </cell>
        </row>
        <row r="20">
          <cell r="A20" t="str">
            <v>D</v>
          </cell>
          <cell r="B20">
            <v>264224.25145413331</v>
          </cell>
          <cell r="C20">
            <v>33500</v>
          </cell>
          <cell r="D20">
            <v>297724.25145413331</v>
          </cell>
          <cell r="E20">
            <v>132112.12572706665</v>
          </cell>
          <cell r="F20">
            <v>12000</v>
          </cell>
          <cell r="G20">
            <v>45000</v>
          </cell>
          <cell r="H20">
            <v>75000</v>
          </cell>
          <cell r="I20">
            <v>40000</v>
          </cell>
          <cell r="J20">
            <v>5000</v>
          </cell>
          <cell r="K20">
            <v>20000</v>
          </cell>
          <cell r="L20">
            <v>329112.12572706665</v>
          </cell>
          <cell r="M20">
            <v>626836.37718119996</v>
          </cell>
          <cell r="N20">
            <v>197467.27543623999</v>
          </cell>
          <cell r="O20">
            <v>39615.32215122987</v>
          </cell>
          <cell r="P20">
            <v>224608.92930290345</v>
          </cell>
          <cell r="Q20">
            <v>5421.7858605806887</v>
          </cell>
          <cell r="R20">
            <v>581800</v>
          </cell>
          <cell r="U20">
            <v>84182.559571363468</v>
          </cell>
          <cell r="V20">
            <v>711018.93675256346</v>
          </cell>
          <cell r="X20">
            <v>3165.8402887939392</v>
          </cell>
          <cell r="Y20">
            <v>4748.7604331909088</v>
          </cell>
          <cell r="AA20">
            <v>6331.6805775878784</v>
          </cell>
        </row>
        <row r="21">
          <cell r="A21" t="str">
            <v>D1</v>
          </cell>
          <cell r="B21">
            <v>288046.85166789364</v>
          </cell>
          <cell r="C21">
            <v>33500</v>
          </cell>
          <cell r="D21">
            <v>321546.85166789364</v>
          </cell>
          <cell r="E21">
            <v>144023.42583394682</v>
          </cell>
          <cell r="F21">
            <v>12000</v>
          </cell>
          <cell r="G21">
            <v>45000</v>
          </cell>
          <cell r="H21">
            <v>75000</v>
          </cell>
          <cell r="I21">
            <v>40000</v>
          </cell>
          <cell r="J21">
            <v>5000</v>
          </cell>
          <cell r="K21">
            <v>20000</v>
          </cell>
          <cell r="L21">
            <v>341023.42583394679</v>
          </cell>
          <cell r="M21">
            <v>662570.27750184038</v>
          </cell>
          <cell r="N21">
            <v>204614.05550036806</v>
          </cell>
          <cell r="O21">
            <v>42092.87257346094</v>
          </cell>
          <cell r="P21">
            <v>245953.9790944327</v>
          </cell>
          <cell r="Q21">
            <v>9690.7958188865396</v>
          </cell>
          <cell r="R21">
            <v>610800</v>
          </cell>
          <cell r="U21">
            <v>89447.354218604494</v>
          </cell>
          <cell r="V21">
            <v>752017.631720445</v>
          </cell>
          <cell r="X21">
            <v>3346.3145328375776</v>
          </cell>
          <cell r="Y21">
            <v>5019.4717992563665</v>
          </cell>
          <cell r="AA21">
            <v>6692.6290656751553</v>
          </cell>
        </row>
        <row r="22">
          <cell r="A22" t="str">
            <v>D2</v>
          </cell>
          <cell r="B22">
            <v>313279.67947014776</v>
          </cell>
          <cell r="C22">
            <v>33500</v>
          </cell>
          <cell r="D22">
            <v>346779.67947014776</v>
          </cell>
          <cell r="E22">
            <v>156639.83973507388</v>
          </cell>
          <cell r="F22">
            <v>12000</v>
          </cell>
          <cell r="G22">
            <v>45000</v>
          </cell>
          <cell r="H22">
            <v>75000</v>
          </cell>
          <cell r="I22">
            <v>40000</v>
          </cell>
          <cell r="J22">
            <v>5000</v>
          </cell>
          <cell r="K22">
            <v>20000</v>
          </cell>
          <cell r="L22">
            <v>353639.83973507385</v>
          </cell>
          <cell r="M22">
            <v>700419.51920522167</v>
          </cell>
          <cell r="N22">
            <v>212183.90384104432</v>
          </cell>
          <cell r="O22">
            <v>44717.086664895367</v>
          </cell>
          <cell r="P22">
            <v>268562.59280525241</v>
          </cell>
          <cell r="Q22">
            <v>14212.518561050483</v>
          </cell>
          <cell r="R22">
            <v>641500</v>
          </cell>
          <cell r="U22">
            <v>95023.80916290266</v>
          </cell>
          <cell r="V22">
            <v>795443.32836812432</v>
          </cell>
          <cell r="X22">
            <v>3537.4723192182914</v>
          </cell>
          <cell r="Y22">
            <v>5306.2084788274369</v>
          </cell>
          <cell r="AA22">
            <v>7074.9446384365829</v>
          </cell>
        </row>
        <row r="23">
          <cell r="A23" t="str">
            <v>E</v>
          </cell>
          <cell r="B23">
            <v>349202.72411115514</v>
          </cell>
          <cell r="C23">
            <v>33500</v>
          </cell>
          <cell r="D23">
            <v>382702.72411115514</v>
          </cell>
          <cell r="E23">
            <v>174601.36205557757</v>
          </cell>
          <cell r="F23">
            <v>12000</v>
          </cell>
          <cell r="G23">
            <v>45000</v>
          </cell>
          <cell r="H23">
            <v>75000</v>
          </cell>
          <cell r="I23">
            <v>40000</v>
          </cell>
          <cell r="J23">
            <v>5000</v>
          </cell>
          <cell r="K23">
            <v>20000</v>
          </cell>
          <cell r="L23">
            <v>371601.36205557757</v>
          </cell>
          <cell r="M23">
            <v>754304.08616673271</v>
          </cell>
          <cell r="N23">
            <v>222960.81723334655</v>
          </cell>
          <cell r="O23">
            <v>48453.083307560133</v>
          </cell>
          <cell r="P23">
            <v>300749.64080359502</v>
          </cell>
          <cell r="Q23">
            <v>20649.928160719002</v>
          </cell>
          <cell r="R23">
            <v>685200</v>
          </cell>
          <cell r="U23">
            <v>102962.80202856529</v>
          </cell>
          <cell r="V23">
            <v>857266.88819529803</v>
          </cell>
          <cell r="X23">
            <v>3809.6165968016803</v>
          </cell>
          <cell r="AA23">
            <v>7619.2331936033606</v>
          </cell>
        </row>
        <row r="24">
          <cell r="A24" t="str">
            <v>E1</v>
          </cell>
          <cell r="B24">
            <v>377399.53407798609</v>
          </cell>
          <cell r="C24">
            <v>33500</v>
          </cell>
          <cell r="D24">
            <v>410899.53407798609</v>
          </cell>
          <cell r="E24">
            <v>188699.76703899304</v>
          </cell>
          <cell r="F24">
            <v>12000</v>
          </cell>
          <cell r="G24">
            <v>45000</v>
          </cell>
          <cell r="H24">
            <v>75000</v>
          </cell>
          <cell r="I24">
            <v>40000</v>
          </cell>
          <cell r="J24">
            <v>5000</v>
          </cell>
          <cell r="K24">
            <v>20000</v>
          </cell>
          <cell r="L24">
            <v>385699.76703899307</v>
          </cell>
          <cell r="M24">
            <v>796599.30111697922</v>
          </cell>
          <cell r="N24">
            <v>231419.86022339584</v>
          </cell>
          <cell r="O24">
            <v>51385.551544110553</v>
          </cell>
          <cell r="P24">
            <v>326013.9825338755</v>
          </cell>
          <cell r="Q24">
            <v>25702.796506775103</v>
          </cell>
          <cell r="R24">
            <v>719500</v>
          </cell>
          <cell r="U24">
            <v>109194.29703123494</v>
          </cell>
          <cell r="V24">
            <v>905793.59814821405</v>
          </cell>
          <cell r="X24">
            <v>4023.228793520097</v>
          </cell>
          <cell r="AA24">
            <v>8046.4575870401941</v>
          </cell>
        </row>
        <row r="25">
          <cell r="A25" t="str">
            <v>E2</v>
          </cell>
          <cell r="B25">
            <v>406978.62773944071</v>
          </cell>
          <cell r="C25">
            <v>33500</v>
          </cell>
          <cell r="D25">
            <v>440478.62773944071</v>
          </cell>
          <cell r="E25">
            <v>203489.31386972035</v>
          </cell>
          <cell r="F25">
            <v>12000</v>
          </cell>
          <cell r="G25">
            <v>45000</v>
          </cell>
          <cell r="H25">
            <v>75000</v>
          </cell>
          <cell r="I25">
            <v>40000</v>
          </cell>
          <cell r="J25">
            <v>5000</v>
          </cell>
          <cell r="K25">
            <v>20000</v>
          </cell>
          <cell r="L25">
            <v>400489.31386972032</v>
          </cell>
          <cell r="M25">
            <v>840967.94160916097</v>
          </cell>
          <cell r="N25">
            <v>240293.58832183218</v>
          </cell>
          <cell r="O25">
            <v>54461.777284901829</v>
          </cell>
          <cell r="P25">
            <v>352516.85045453889</v>
          </cell>
          <cell r="Q25">
            <v>31003.370090907778</v>
          </cell>
          <cell r="R25">
            <v>755500</v>
          </cell>
          <cell r="U25">
            <v>115731.2767304164</v>
          </cell>
          <cell r="V25">
            <v>956699.21833957755</v>
          </cell>
          <cell r="X25">
            <v>4247.3128364099039</v>
          </cell>
          <cell r="AA25">
            <v>8494.6256728198077</v>
          </cell>
        </row>
        <row r="26">
          <cell r="A26" t="str">
            <v>F</v>
          </cell>
          <cell r="B26">
            <v>415666.65907467087</v>
          </cell>
          <cell r="C26">
            <v>33500</v>
          </cell>
          <cell r="D26">
            <v>449166.65907467087</v>
          </cell>
          <cell r="E26">
            <v>207833.32953733543</v>
          </cell>
          <cell r="F26">
            <v>12000</v>
          </cell>
          <cell r="G26">
            <v>45000</v>
          </cell>
          <cell r="H26">
            <v>75000</v>
          </cell>
          <cell r="I26">
            <v>40000</v>
          </cell>
          <cell r="J26">
            <v>5000</v>
          </cell>
          <cell r="K26">
            <v>20000</v>
          </cell>
          <cell r="L26">
            <v>404833.32953733543</v>
          </cell>
          <cell r="M26">
            <v>853999.9886120063</v>
          </cell>
          <cell r="N26">
            <v>242899.99772240125</v>
          </cell>
          <cell r="O26">
            <v>55365.332543765777</v>
          </cell>
          <cell r="P26">
            <v>360301.32653090509</v>
          </cell>
          <cell r="Q26">
            <v>32560.26530618102</v>
          </cell>
          <cell r="R26">
            <v>766100</v>
          </cell>
          <cell r="U26">
            <v>117651.33165550228</v>
          </cell>
          <cell r="V26">
            <v>971651.32026750862</v>
          </cell>
          <cell r="X26">
            <v>4313.1312556161938</v>
          </cell>
          <cell r="AA26">
            <v>8626.2625112323876</v>
          </cell>
        </row>
        <row r="27">
          <cell r="A27" t="str">
            <v>F1</v>
          </cell>
          <cell r="B27">
            <v>447083.55065521708</v>
          </cell>
          <cell r="C27">
            <v>33500</v>
          </cell>
          <cell r="D27">
            <v>480583.55065521708</v>
          </cell>
          <cell r="E27">
            <v>223541.77532760854</v>
          </cell>
          <cell r="F27">
            <v>12000</v>
          </cell>
          <cell r="G27">
            <v>45000</v>
          </cell>
          <cell r="H27">
            <v>75000</v>
          </cell>
          <cell r="I27">
            <v>40000</v>
          </cell>
          <cell r="J27">
            <v>5000</v>
          </cell>
          <cell r="K27">
            <v>20000</v>
          </cell>
          <cell r="L27">
            <v>420541.77532760857</v>
          </cell>
          <cell r="M27">
            <v>901125.3259828256</v>
          </cell>
          <cell r="N27">
            <v>252325.06519656512</v>
          </cell>
          <cell r="O27">
            <v>58632.689268142582</v>
          </cell>
          <cell r="P27">
            <v>388450.86138707452</v>
          </cell>
          <cell r="Q27">
            <v>38190.172277414902</v>
          </cell>
          <cell r="R27">
            <v>804300</v>
          </cell>
          <cell r="U27">
            <v>124594.464694803</v>
          </cell>
          <cell r="V27">
            <v>1025719.7906776286</v>
          </cell>
          <cell r="X27">
            <v>4551.1380100142705</v>
          </cell>
          <cell r="AA27">
            <v>9102.2760200285411</v>
          </cell>
        </row>
        <row r="28">
          <cell r="A28" t="str">
            <v>F2</v>
          </cell>
          <cell r="B28">
            <v>480122.57420763985</v>
          </cell>
          <cell r="C28">
            <v>33500</v>
          </cell>
          <cell r="D28">
            <v>513622.57420763985</v>
          </cell>
          <cell r="E28">
            <v>240061.28710381992</v>
          </cell>
          <cell r="F28">
            <v>12000</v>
          </cell>
          <cell r="G28">
            <v>45000</v>
          </cell>
          <cell r="H28">
            <v>75000</v>
          </cell>
          <cell r="I28">
            <v>40000</v>
          </cell>
          <cell r="J28">
            <v>5000</v>
          </cell>
          <cell r="K28">
            <v>20000</v>
          </cell>
          <cell r="L28">
            <v>437061.28710381989</v>
          </cell>
          <cell r="M28">
            <v>950683.86131145968</v>
          </cell>
          <cell r="N28">
            <v>262236.77226229192</v>
          </cell>
          <cell r="O28">
            <v>62068.747717594546</v>
          </cell>
          <cell r="P28">
            <v>418053.82649004529</v>
          </cell>
          <cell r="Q28">
            <v>44110.765298009064</v>
          </cell>
          <cell r="R28">
            <v>844500</v>
          </cell>
          <cell r="U28">
            <v>131896.08889988842</v>
          </cell>
          <cell r="V28">
            <v>1082579.9502113482</v>
          </cell>
          <cell r="X28">
            <v>4801.4336429871701</v>
          </cell>
          <cell r="AA28">
            <v>9602.8672859743401</v>
          </cell>
        </row>
        <row r="29">
          <cell r="A29" t="str">
            <v>G</v>
          </cell>
          <cell r="B29">
            <v>509292.74155829329</v>
          </cell>
          <cell r="C29">
            <v>33500</v>
          </cell>
          <cell r="D29">
            <v>542792.74155829335</v>
          </cell>
          <cell r="E29">
            <v>254646.37077914664</v>
          </cell>
          <cell r="F29">
            <v>12000</v>
          </cell>
          <cell r="G29">
            <v>45000</v>
          </cell>
          <cell r="H29">
            <v>75000</v>
          </cell>
          <cell r="I29">
            <v>40000</v>
          </cell>
          <cell r="J29">
            <v>5000</v>
          </cell>
          <cell r="K29">
            <v>20000</v>
          </cell>
          <cell r="L29">
            <v>451646.37077914667</v>
          </cell>
          <cell r="M29">
            <v>994439.11233744002</v>
          </cell>
          <cell r="N29">
            <v>270987.822467488</v>
          </cell>
          <cell r="O29">
            <v>65102.445122062512</v>
          </cell>
          <cell r="P29">
            <v>444190.29643623077</v>
          </cell>
          <cell r="Q29">
            <v>49338.059287246157</v>
          </cell>
          <cell r="R29">
            <v>880000</v>
          </cell>
          <cell r="U29">
            <v>138342.69588438285</v>
          </cell>
          <cell r="V29">
            <v>1132781.8082218228</v>
          </cell>
          <cell r="X29">
            <v>5022.4197592800001</v>
          </cell>
          <cell r="AA29">
            <v>10044.83951856</v>
          </cell>
        </row>
        <row r="30">
          <cell r="A30" t="str">
            <v>G1</v>
          </cell>
          <cell r="B30">
            <v>545551.49339074653</v>
          </cell>
          <cell r="C30">
            <v>33500</v>
          </cell>
          <cell r="D30">
            <v>579051.49339074653</v>
          </cell>
          <cell r="E30">
            <v>272775.74669537327</v>
          </cell>
          <cell r="F30">
            <v>12000</v>
          </cell>
          <cell r="G30">
            <v>45000</v>
          </cell>
          <cell r="H30">
            <v>75000</v>
          </cell>
          <cell r="I30">
            <v>40000</v>
          </cell>
          <cell r="J30">
            <v>5000</v>
          </cell>
          <cell r="K30">
            <v>20000</v>
          </cell>
          <cell r="L30">
            <v>469775.74669537327</v>
          </cell>
          <cell r="M30">
            <v>1048827.2400861199</v>
          </cell>
          <cell r="N30">
            <v>281865.44801722397</v>
          </cell>
          <cell r="O30">
            <v>68873.355312637636</v>
          </cell>
          <cell r="P30">
            <v>476678.1380781089</v>
          </cell>
          <cell r="Q30">
            <v>55835.627615621779</v>
          </cell>
          <cell r="R30">
            <v>924100</v>
          </cell>
          <cell r="U30">
            <v>146355.88003935499</v>
          </cell>
          <cell r="V30">
            <v>1195183.1201254749</v>
          </cell>
          <cell r="X30">
            <v>5297.1072731622216</v>
          </cell>
          <cell r="AA30">
            <v>10594.214546324443</v>
          </cell>
        </row>
        <row r="31">
          <cell r="A31" t="str">
            <v>G2</v>
          </cell>
          <cell r="B31">
            <v>583501.53276458662</v>
          </cell>
          <cell r="C31">
            <v>33500</v>
          </cell>
          <cell r="D31">
            <v>617001.53276458662</v>
          </cell>
          <cell r="E31">
            <v>291750.76638229331</v>
          </cell>
          <cell r="F31">
            <v>12000</v>
          </cell>
          <cell r="G31">
            <v>45000</v>
          </cell>
          <cell r="H31">
            <v>75000</v>
          </cell>
          <cell r="I31">
            <v>40000</v>
          </cell>
          <cell r="J31">
            <v>5000</v>
          </cell>
          <cell r="K31">
            <v>20000</v>
          </cell>
          <cell r="L31">
            <v>488750.76638229331</v>
          </cell>
          <cell r="M31">
            <v>1105752.2991468799</v>
          </cell>
          <cell r="N31">
            <v>293250.45982937596</v>
          </cell>
          <cell r="O31">
            <v>72820.159407517014</v>
          </cell>
          <cell r="P31">
            <v>510681.37335706962</v>
          </cell>
          <cell r="Q31">
            <v>62636.274671413928</v>
          </cell>
          <cell r="R31">
            <v>970300</v>
          </cell>
          <cell r="U31">
            <v>154742.83874097365</v>
          </cell>
          <cell r="V31">
            <v>1260495.1378878537</v>
          </cell>
          <cell r="X31">
            <v>5584.6075714488888</v>
          </cell>
          <cell r="AA31">
            <v>11169.215142897778</v>
          </cell>
        </row>
        <row r="32">
          <cell r="A32" t="str">
            <v>H</v>
          </cell>
          <cell r="B32">
            <v>658940.07653063128</v>
          </cell>
          <cell r="C32">
            <v>33500</v>
          </cell>
          <cell r="D32">
            <v>692440.07653063128</v>
          </cell>
          <cell r="E32">
            <v>329470.03826531564</v>
          </cell>
          <cell r="F32">
            <v>12000</v>
          </cell>
          <cell r="G32">
            <v>45000</v>
          </cell>
          <cell r="H32">
            <v>75000</v>
          </cell>
          <cell r="I32">
            <v>40000</v>
          </cell>
          <cell r="J32">
            <v>5000</v>
          </cell>
          <cell r="K32">
            <v>20000</v>
          </cell>
          <cell r="L32">
            <v>526470.03826531558</v>
          </cell>
          <cell r="M32">
            <v>1218910.114795947</v>
          </cell>
          <cell r="N32">
            <v>315882.02295918931</v>
          </cell>
          <cell r="O32">
            <v>80665.767959185658</v>
          </cell>
          <cell r="P32">
            <v>578274.30857144564</v>
          </cell>
          <cell r="Q32">
            <v>76154.861714289131</v>
          </cell>
          <cell r="R32">
            <v>1062100</v>
          </cell>
          <cell r="U32">
            <v>171414.75691326952</v>
          </cell>
          <cell r="V32">
            <v>1390324.8717092164</v>
          </cell>
          <cell r="X32">
            <v>6156.1116908886215</v>
          </cell>
          <cell r="AA32">
            <v>12312.223381777243</v>
          </cell>
        </row>
        <row r="33">
          <cell r="A33" t="str">
            <v>H1</v>
          </cell>
          <cell r="B33">
            <v>702664.54775380285</v>
          </cell>
          <cell r="C33">
            <v>33500</v>
          </cell>
          <cell r="D33">
            <v>736164.54775380285</v>
          </cell>
          <cell r="E33">
            <v>351332.27387690142</v>
          </cell>
          <cell r="F33">
            <v>12000</v>
          </cell>
          <cell r="G33">
            <v>45000</v>
          </cell>
          <cell r="H33">
            <v>75000</v>
          </cell>
          <cell r="I33">
            <v>40000</v>
          </cell>
          <cell r="J33">
            <v>5000</v>
          </cell>
          <cell r="K33">
            <v>20000</v>
          </cell>
          <cell r="L33">
            <v>548332.27387690148</v>
          </cell>
          <cell r="M33">
            <v>1284496.8216307042</v>
          </cell>
          <cell r="N33">
            <v>328999.3643261409</v>
          </cell>
          <cell r="O33">
            <v>85213.112966395507</v>
          </cell>
          <cell r="P33">
            <v>617451.43478740728</v>
          </cell>
          <cell r="Q33">
            <v>83990.286957481469</v>
          </cell>
          <cell r="R33">
            <v>1115300</v>
          </cell>
          <cell r="U33">
            <v>181077.86505359047</v>
          </cell>
          <cell r="V33">
            <v>1465574.6866842946</v>
          </cell>
          <cell r="X33">
            <v>6487.357685003557</v>
          </cell>
          <cell r="AA33">
            <v>12974.715370007114</v>
          </cell>
        </row>
        <row r="34">
          <cell r="A34" t="str">
            <v>H2</v>
          </cell>
          <cell r="B34">
            <v>748423.41097761982</v>
          </cell>
          <cell r="C34">
            <v>33500</v>
          </cell>
          <cell r="D34">
            <v>781923.41097761982</v>
          </cell>
          <cell r="E34">
            <v>374211.70548880991</v>
          </cell>
          <cell r="F34">
            <v>12000</v>
          </cell>
          <cell r="G34">
            <v>45000</v>
          </cell>
          <cell r="H34">
            <v>75000</v>
          </cell>
          <cell r="I34">
            <v>40000</v>
          </cell>
          <cell r="J34">
            <v>5000</v>
          </cell>
          <cell r="K34">
            <v>20000</v>
          </cell>
          <cell r="L34">
            <v>571211.70548880985</v>
          </cell>
          <cell r="M34">
            <v>1353135.1164664296</v>
          </cell>
          <cell r="N34">
            <v>342727.02329328592</v>
          </cell>
          <cell r="O34">
            <v>89972.034741672469</v>
          </cell>
          <cell r="P34">
            <v>658451.37623594736</v>
          </cell>
          <cell r="Q34">
            <v>92190.275247189478</v>
          </cell>
          <cell r="R34">
            <v>1171000</v>
          </cell>
          <cell r="U34">
            <v>191190.57382605399</v>
          </cell>
          <cell r="V34">
            <v>1544325.6902924837</v>
          </cell>
          <cell r="X34">
            <v>6834.0157397294424</v>
          </cell>
          <cell r="AA34">
            <v>13668.031479458885</v>
          </cell>
        </row>
        <row r="35">
          <cell r="A35" t="str">
            <v>I</v>
          </cell>
          <cell r="B35">
            <v>890298.11788032518</v>
          </cell>
          <cell r="C35">
            <v>33500</v>
          </cell>
          <cell r="D35">
            <v>923798.11788032518</v>
          </cell>
          <cell r="E35">
            <v>445149.05894016259</v>
          </cell>
          <cell r="F35">
            <v>12000</v>
          </cell>
          <cell r="G35">
            <v>45000</v>
          </cell>
          <cell r="H35">
            <v>75000</v>
          </cell>
          <cell r="I35">
            <v>40000</v>
          </cell>
          <cell r="J35">
            <v>5000</v>
          </cell>
          <cell r="K35">
            <v>20000</v>
          </cell>
          <cell r="L35">
            <v>642149.05894016265</v>
          </cell>
          <cell r="M35">
            <v>1565947.1768204877</v>
          </cell>
          <cell r="N35">
            <v>385289.43536409759</v>
          </cell>
          <cell r="O35">
            <v>104727.00425955381</v>
          </cell>
          <cell r="P35">
            <v>785571.11362077133</v>
          </cell>
          <cell r="Q35">
            <v>117614.22272415427</v>
          </cell>
          <cell r="R35">
            <v>1343600</v>
          </cell>
          <cell r="U35">
            <v>222544.88405155187</v>
          </cell>
          <cell r="V35">
            <v>1788492.0608720395</v>
          </cell>
          <cell r="X35">
            <v>7908.8241253559981</v>
          </cell>
          <cell r="AA35">
            <v>15817.648250711996</v>
          </cell>
        </row>
        <row r="36">
          <cell r="A36" t="str">
            <v>I1</v>
          </cell>
          <cell r="B36">
            <v>945440.03167067328</v>
          </cell>
          <cell r="C36">
            <v>33500</v>
          </cell>
          <cell r="D36">
            <v>978940.03167067328</v>
          </cell>
          <cell r="E36">
            <v>472720.01583533664</v>
          </cell>
          <cell r="F36">
            <v>12000</v>
          </cell>
          <cell r="G36">
            <v>45000</v>
          </cell>
          <cell r="H36">
            <v>75000</v>
          </cell>
          <cell r="I36">
            <v>40000</v>
          </cell>
          <cell r="J36">
            <v>5000</v>
          </cell>
          <cell r="K36">
            <v>20000</v>
          </cell>
          <cell r="L36">
            <v>669720.01583533664</v>
          </cell>
          <cell r="M36">
            <v>1648660.0475060099</v>
          </cell>
          <cell r="N36">
            <v>401832.00950120197</v>
          </cell>
          <cell r="O36">
            <v>110461.76329375003</v>
          </cell>
          <cell r="P36">
            <v>834978.26837692328</v>
          </cell>
          <cell r="Q36">
            <v>127495.65367538466</v>
          </cell>
          <cell r="R36">
            <v>1410700</v>
          </cell>
          <cell r="U36">
            <v>234731.24699921883</v>
          </cell>
          <cell r="V36">
            <v>1883391.2945052288</v>
          </cell>
          <cell r="X36">
            <v>8326.5658964949998</v>
          </cell>
          <cell r="AA36">
            <v>16653.13179299</v>
          </cell>
        </row>
        <row r="37">
          <cell r="A37" t="str">
            <v>I2</v>
          </cell>
          <cell r="B37">
            <v>1003461.7554878072</v>
          </cell>
          <cell r="C37">
            <v>33500</v>
          </cell>
          <cell r="D37">
            <v>1036961.7554878072</v>
          </cell>
          <cell r="E37">
            <v>501730.87774390361</v>
          </cell>
          <cell r="F37">
            <v>12000</v>
          </cell>
          <cell r="G37">
            <v>45000</v>
          </cell>
          <cell r="H37">
            <v>75000</v>
          </cell>
          <cell r="I37">
            <v>40000</v>
          </cell>
          <cell r="J37">
            <v>5000</v>
          </cell>
          <cell r="K37">
            <v>20000</v>
          </cell>
          <cell r="L37">
            <v>698730.87774390355</v>
          </cell>
          <cell r="M37">
            <v>1735692.6332317106</v>
          </cell>
          <cell r="N37">
            <v>419238.52664634213</v>
          </cell>
          <cell r="O37">
            <v>116496.02257073193</v>
          </cell>
          <cell r="P37">
            <v>886965.73291707528</v>
          </cell>
          <cell r="Q37">
            <v>137893.14658341507</v>
          </cell>
          <cell r="R37">
            <v>1481300</v>
          </cell>
          <cell r="U37">
            <v>247554.04796280537</v>
          </cell>
          <cell r="V37">
            <v>1983246.6811945164</v>
          </cell>
          <cell r="X37">
            <v>8766.1244102611654</v>
          </cell>
          <cell r="AA37">
            <v>17532.248820522331</v>
          </cell>
        </row>
      </sheetData>
      <sheetData sheetId="23" refreshError="1">
        <row r="15">
          <cell r="AF15" t="str">
            <v>1 month</v>
          </cell>
        </row>
        <row r="16">
          <cell r="AF16" t="str">
            <v>2 months</v>
          </cell>
        </row>
        <row r="17">
          <cell r="AF17" t="str">
            <v>3 months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ition synthèse SDC"/>
      <sheetName val="NUT_PEC"/>
      <sheetName val="NUT_MOB"/>
      <sheetName val="NUT_SENSIB"/>
      <sheetName val="Staff_Nut"/>
      <sheetName val="Staff_SUPPORT"/>
      <sheetName val="Expats"/>
      <sheetName val="5.LOG direct programme"/>
      <sheetName val="5. Bureaux"/>
      <sheetName val="5. Transport"/>
      <sheetName val="5. Communication"/>
      <sheetName val="Chronogramme draft"/>
      <sheetName val="Grille RCI 2011"/>
      <sheetName val="FORMAT UNICEF"/>
      <sheetName val="RECAP unicef"/>
      <sheetName val="5. HA Equipements"/>
      <sheetName val="6. Hypothèses"/>
      <sheetName val="RH 1er jan"/>
      <sheetName val="RH 1er mai"/>
      <sheetName val="Calcul benef nut 12 mois"/>
      <sheetName val="Benef form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B11">
            <v>12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ètres"/>
      <sheetName val="SUMMARY FR"/>
      <sheetName val="PROPOSAL FR"/>
      <sheetName val="BUDGET DETAILLE V interne"/>
      <sheetName val="activités WS_3"/>
      <sheetName val="STAFF_3"/>
      <sheetName val="camion_3"/>
      <sheetName val="MOTOS_3"/>
      <sheetName val="besoin pour 1 source_3"/>
      <sheetName val="ouverture Giharo_3"/>
      <sheetName val="Procurement planning_3"/>
    </sheetNames>
    <sheetDataSet>
      <sheetData sheetId="0">
        <row r="3">
          <cell r="B3">
            <v>1290</v>
          </cell>
        </row>
        <row r="4">
          <cell r="B4">
            <v>1.25</v>
          </cell>
        </row>
        <row r="8">
          <cell r="B8">
            <v>12</v>
          </cell>
        </row>
        <row r="13">
          <cell r="B13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data"/>
      <sheetName val="IC-Tax Schedule"/>
      <sheetName val="Employee Follow up"/>
      <sheetName val="Attendance"/>
      <sheetName val="Loans"/>
      <sheetName val="Medical coverage"/>
      <sheetName val="Field Allowance"/>
      <sheetName val="Hardship Allowance"/>
      <sheetName val="Tax Calculation"/>
      <sheetName val="Payroll Permanent"/>
      <sheetName val="Salary Receipt"/>
      <sheetName val="Benefits"/>
      <sheetName val="Benefit Receipt"/>
      <sheetName val="Advance Salary Receipt"/>
      <sheetName val="Payroll Temporary"/>
      <sheetName val="Salary Receipt Temporary"/>
      <sheetName val="report"/>
    </sheetNames>
    <sheetDataSet>
      <sheetData sheetId="0"/>
      <sheetData sheetId="1"/>
      <sheetData sheetId="2">
        <row r="3">
          <cell r="A3" t="str">
            <v>Staff Code</v>
          </cell>
          <cell r="B3" t="str">
            <v>Name</v>
          </cell>
          <cell r="C3" t="str">
            <v>NRC Card</v>
          </cell>
          <cell r="D3" t="str">
            <v>Sex</v>
          </cell>
          <cell r="E3" t="str">
            <v>Father's name</v>
          </cell>
          <cell r="F3" t="str">
            <v>Address</v>
          </cell>
          <cell r="G3" t="str">
            <v>Civil Status</v>
          </cell>
          <cell r="H3" t="str">
            <v>Birth Date</v>
          </cell>
          <cell r="I3" t="str">
            <v>Age (years)</v>
          </cell>
          <cell r="J3" t="str">
            <v>Position</v>
          </cell>
          <cell r="K3" t="str">
            <v>Department</v>
          </cell>
          <cell r="L3" t="str">
            <v>Team</v>
          </cell>
          <cell r="M3" t="str">
            <v>Base of work</v>
          </cell>
          <cell r="N3" t="str">
            <v>Place of work</v>
          </cell>
          <cell r="O3" t="str">
            <v>Date Entry in current position</v>
          </cell>
          <cell r="P3" t="str">
            <v>Qualifications grade</v>
          </cell>
          <cell r="Q3" t="str">
            <v>Date at current Grade</v>
          </cell>
          <cell r="R3" t="str">
            <v>HR Comments on career management</v>
          </cell>
          <cell r="S3" t="str">
            <v>Date Entry ACF</v>
          </cell>
          <cell r="T3" t="str">
            <v>Starting date contract</v>
          </cell>
          <cell r="U3" t="str">
            <v>Probationary Period</v>
          </cell>
          <cell r="V3" t="str">
            <v>End of probationary period date</v>
          </cell>
          <cell r="W3" t="str">
            <v>Contract duration (months)</v>
          </cell>
          <cell r="X3" t="str">
            <v>Ending date current contract</v>
          </cell>
          <cell r="Y3" t="str">
            <v>Seniority (months)</v>
          </cell>
          <cell r="Z3" t="str">
            <v>Seniority step</v>
          </cell>
          <cell r="AA3" t="str">
            <v>Date seniority step review</v>
          </cell>
          <cell r="AB3" t="str">
            <v>Date resignation</v>
          </cell>
          <cell r="AC3" t="str">
            <v>Ending date current contract due to resignation</v>
          </cell>
          <cell r="AD3" t="str">
            <v>Date of Last JD review</v>
          </cell>
          <cell r="AE3" t="str">
            <v>Date of last Appraisal</v>
          </cell>
          <cell r="AF3" t="str">
            <v>Appraisal done by</v>
          </cell>
          <cell r="AG3" t="str">
            <v>Date of next appraisal</v>
          </cell>
          <cell r="AH3" t="str">
            <v>Name of Training received</v>
          </cell>
          <cell r="AI3" t="str">
            <v>Training beginning date</v>
          </cell>
          <cell r="AJ3" t="str">
            <v>Training ending date</v>
          </cell>
          <cell r="AK3" t="str">
            <v>Training Content description</v>
          </cell>
          <cell r="AL3" t="str">
            <v>Comments</v>
          </cell>
          <cell r="AM3" t="str">
            <v>Training pending</v>
          </cell>
          <cell r="AN3" t="str">
            <v>Date Warning 1</v>
          </cell>
          <cell r="AO3" t="str">
            <v>Motif</v>
          </cell>
          <cell r="AP3" t="str">
            <v>Date warning 2</v>
          </cell>
          <cell r="AQ3" t="str">
            <v>Motif</v>
          </cell>
          <cell r="AR3" t="str">
            <v>Date warning 3</v>
          </cell>
          <cell r="AS3" t="str">
            <v>Motif</v>
          </cell>
          <cell r="AT3" t="str">
            <v>Date Dissmissal</v>
          </cell>
          <cell r="AU3" t="str">
            <v>Motif</v>
          </cell>
        </row>
        <row r="4">
          <cell r="A4" t="str">
            <v>NRS0018</v>
          </cell>
          <cell r="B4" t="str">
            <v>Nosima</v>
          </cell>
          <cell r="C4" t="str">
            <v>11/Ba Tha Ta (Ya ) 006354</v>
          </cell>
          <cell r="D4" t="str">
            <v>F</v>
          </cell>
          <cell r="E4" t="str">
            <v>Mustabis Rahmaan</v>
          </cell>
          <cell r="F4" t="str">
            <v>Ward (6), Buthidaung</v>
          </cell>
          <cell r="G4" t="str">
            <v>Married</v>
          </cell>
          <cell r="H4">
            <v>27395</v>
          </cell>
          <cell r="I4">
            <v>39.16484118291347</v>
          </cell>
          <cell r="J4" t="str">
            <v>TFP Agent</v>
          </cell>
          <cell r="K4" t="str">
            <v>Nutrition</v>
          </cell>
          <cell r="L4" t="str">
            <v>SC / OTP</v>
          </cell>
          <cell r="M4" t="str">
            <v>Buthidaung</v>
          </cell>
          <cell r="N4" t="str">
            <v>Buthidaung</v>
          </cell>
          <cell r="O4">
            <v>38534</v>
          </cell>
          <cell r="P4" t="str">
            <v>T1S</v>
          </cell>
          <cell r="Q4">
            <v>39569</v>
          </cell>
          <cell r="S4">
            <v>38353</v>
          </cell>
          <cell r="T4">
            <v>41640</v>
          </cell>
          <cell r="U4" t="str">
            <v>Nil</v>
          </cell>
          <cell r="W4">
            <v>11.960569550930996</v>
          </cell>
          <cell r="X4">
            <v>42004</v>
          </cell>
          <cell r="Y4">
            <v>109.89733059548254</v>
          </cell>
          <cell r="Z4" t="str">
            <v>s5</v>
          </cell>
          <cell r="AA4" t="str">
            <v>No more step in the future</v>
          </cell>
        </row>
        <row r="5">
          <cell r="A5" t="str">
            <v>NRS0054</v>
          </cell>
          <cell r="B5" t="str">
            <v>Salim Ullah(1)</v>
          </cell>
          <cell r="C5" t="str">
            <v>11/Ba Tha Ta (Ya) 119460</v>
          </cell>
          <cell r="D5" t="str">
            <v>M</v>
          </cell>
          <cell r="E5" t="str">
            <v>Ebrahim</v>
          </cell>
          <cell r="F5" t="str">
            <v>Ward (7), Buthidaung</v>
          </cell>
          <cell r="G5" t="str">
            <v>Married</v>
          </cell>
          <cell r="H5">
            <v>19725</v>
          </cell>
          <cell r="I5">
            <v>60.167031763417306</v>
          </cell>
          <cell r="J5" t="str">
            <v>Head of Watchman</v>
          </cell>
          <cell r="K5" t="str">
            <v>Logistics</v>
          </cell>
          <cell r="L5" t="str">
            <v>Security</v>
          </cell>
          <cell r="M5" t="str">
            <v>Buthidaung</v>
          </cell>
          <cell r="N5" t="str">
            <v>Buthidaung</v>
          </cell>
          <cell r="O5">
            <v>40179</v>
          </cell>
          <cell r="P5" t="str">
            <v>E2J</v>
          </cell>
          <cell r="Q5">
            <v>40179</v>
          </cell>
          <cell r="S5">
            <v>35629</v>
          </cell>
          <cell r="T5">
            <v>41640</v>
          </cell>
          <cell r="U5" t="str">
            <v>Nil</v>
          </cell>
          <cell r="W5">
            <v>11.960569550930996</v>
          </cell>
          <cell r="X5">
            <v>42004</v>
          </cell>
          <cell r="Y5">
            <v>199.39219712525664</v>
          </cell>
          <cell r="Z5" t="str">
            <v>s5</v>
          </cell>
          <cell r="AA5" t="str">
            <v>No more step in the future</v>
          </cell>
        </row>
        <row r="6">
          <cell r="A6" t="str">
            <v>NRS0081</v>
          </cell>
          <cell r="B6" t="str">
            <v>Abu Siddik</v>
          </cell>
          <cell r="C6" t="str">
            <v>11/Ba Tha Ta (Ya) 004049</v>
          </cell>
          <cell r="D6" t="str">
            <v>M</v>
          </cell>
          <cell r="E6" t="str">
            <v>Mostofiz</v>
          </cell>
          <cell r="F6" t="str">
            <v>Ka Gya Bet VT, Buthidaung</v>
          </cell>
          <cell r="G6" t="str">
            <v>Married</v>
          </cell>
          <cell r="H6">
            <v>27760</v>
          </cell>
          <cell r="I6">
            <v>38.165388828039433</v>
          </cell>
          <cell r="J6" t="str">
            <v>Watchman</v>
          </cell>
          <cell r="K6" t="str">
            <v>Logistics</v>
          </cell>
          <cell r="L6" t="str">
            <v>Security</v>
          </cell>
          <cell r="M6" t="str">
            <v>Buthidaung</v>
          </cell>
          <cell r="N6" t="str">
            <v>Buthidaung</v>
          </cell>
          <cell r="O6">
            <v>36852</v>
          </cell>
          <cell r="P6" t="str">
            <v>E1S</v>
          </cell>
          <cell r="Q6">
            <v>39934</v>
          </cell>
          <cell r="S6">
            <v>36852</v>
          </cell>
          <cell r="T6">
            <v>41640</v>
          </cell>
          <cell r="U6" t="str">
            <v>Nil</v>
          </cell>
          <cell r="W6">
            <v>11.960569550930996</v>
          </cell>
          <cell r="X6">
            <v>42004</v>
          </cell>
          <cell r="Y6">
            <v>159.21149897330594</v>
          </cell>
          <cell r="Z6" t="str">
            <v>s5</v>
          </cell>
          <cell r="AA6" t="str">
            <v>No more step in the future</v>
          </cell>
        </row>
        <row r="7">
          <cell r="A7" t="str">
            <v>NRS0111</v>
          </cell>
          <cell r="B7" t="str">
            <v xml:space="preserve">Maung Myint Oo @ Akbaal </v>
          </cell>
          <cell r="C7" t="str">
            <v>11/Ba Tha Ta (Ya)  050223</v>
          </cell>
          <cell r="D7" t="str">
            <v>M</v>
          </cell>
          <cell r="E7" t="str">
            <v>U Tu Miramed</v>
          </cell>
          <cell r="F7" t="str">
            <v>Thay Gan Gwa Sone, Buthidaung</v>
          </cell>
          <cell r="G7" t="str">
            <v>Married</v>
          </cell>
          <cell r="H7">
            <v>25716</v>
          </cell>
          <cell r="I7">
            <v>43.762322015334064</v>
          </cell>
          <cell r="J7" t="str">
            <v>TFP Agent</v>
          </cell>
          <cell r="K7" t="str">
            <v>Nutrition</v>
          </cell>
          <cell r="L7" t="str">
            <v>SC / OTP</v>
          </cell>
          <cell r="M7" t="str">
            <v>Buthidaung</v>
          </cell>
          <cell r="N7" t="str">
            <v>Buthidaung</v>
          </cell>
          <cell r="O7">
            <v>39083</v>
          </cell>
          <cell r="P7" t="str">
            <v>T1C</v>
          </cell>
          <cell r="Q7">
            <v>40725</v>
          </cell>
          <cell r="S7">
            <v>38390</v>
          </cell>
          <cell r="T7">
            <v>41640</v>
          </cell>
          <cell r="U7" t="str">
            <v>Nil</v>
          </cell>
          <cell r="W7">
            <v>11.960569550930996</v>
          </cell>
          <cell r="X7">
            <v>42004</v>
          </cell>
          <cell r="Y7">
            <v>108.68172484599589</v>
          </cell>
          <cell r="Z7" t="str">
            <v>s5</v>
          </cell>
          <cell r="AA7" t="str">
            <v>No more step in the future</v>
          </cell>
        </row>
        <row r="8">
          <cell r="A8" t="str">
            <v>NRS0162</v>
          </cell>
          <cell r="B8" t="str">
            <v xml:space="preserve">Hasson Shou Rif </v>
          </cell>
          <cell r="C8" t="str">
            <v>11/Ba Tha Ta (Ya) 044833</v>
          </cell>
          <cell r="D8" t="str">
            <v>M</v>
          </cell>
          <cell r="E8" t="str">
            <v>Husson Amoud</v>
          </cell>
          <cell r="F8" t="str">
            <v>Thein Taung Pyin VT, Buthidaung</v>
          </cell>
          <cell r="G8" t="str">
            <v>Married</v>
          </cell>
          <cell r="H8">
            <v>29952</v>
          </cell>
          <cell r="I8">
            <v>32.163198247535597</v>
          </cell>
          <cell r="J8" t="str">
            <v>TFP Agent</v>
          </cell>
          <cell r="K8" t="str">
            <v>Nutrition</v>
          </cell>
          <cell r="L8" t="str">
            <v>SC / OTP</v>
          </cell>
          <cell r="M8" t="str">
            <v>Buthidaung</v>
          </cell>
          <cell r="N8" t="str">
            <v>Buthidaung</v>
          </cell>
          <cell r="O8">
            <v>38054</v>
          </cell>
          <cell r="P8" t="str">
            <v>T1C</v>
          </cell>
          <cell r="Q8">
            <v>40725</v>
          </cell>
          <cell r="S8">
            <v>38054</v>
          </cell>
          <cell r="T8">
            <v>41640</v>
          </cell>
          <cell r="U8" t="str">
            <v>Nil</v>
          </cell>
          <cell r="W8">
            <v>11.960569550930996</v>
          </cell>
          <cell r="X8">
            <v>42004</v>
          </cell>
          <cell r="Y8">
            <v>119.72073921971253</v>
          </cell>
          <cell r="Z8" t="str">
            <v>s5</v>
          </cell>
          <cell r="AA8" t="str">
            <v>No more step in the future</v>
          </cell>
        </row>
        <row r="9">
          <cell r="A9" t="str">
            <v>NRS0202</v>
          </cell>
          <cell r="B9" t="str">
            <v xml:space="preserve">Seerazul Islam </v>
          </cell>
          <cell r="C9" t="str">
            <v>11/Ba Tha Ta (Ya) 076783</v>
          </cell>
          <cell r="D9" t="str">
            <v>M</v>
          </cell>
          <cell r="E9" t="str">
            <v>U Omar Meah</v>
          </cell>
          <cell r="F9" t="str">
            <v>Athwin Nget Thay VT, Buthidaung</v>
          </cell>
          <cell r="G9" t="str">
            <v>Married</v>
          </cell>
          <cell r="H9">
            <v>28948</v>
          </cell>
          <cell r="I9">
            <v>34.91237677984666</v>
          </cell>
          <cell r="J9" t="str">
            <v>Data Entry Organizer</v>
          </cell>
          <cell r="K9" t="str">
            <v>Phase In</v>
          </cell>
          <cell r="L9" t="str">
            <v>M&amp;E</v>
          </cell>
          <cell r="M9" t="str">
            <v>Buthidaung</v>
          </cell>
          <cell r="N9" t="str">
            <v>Buthidaung</v>
          </cell>
          <cell r="O9">
            <v>39083</v>
          </cell>
          <cell r="P9" t="str">
            <v>T1Q</v>
          </cell>
          <cell r="Q9">
            <v>39934</v>
          </cell>
          <cell r="S9">
            <v>38432</v>
          </cell>
          <cell r="T9">
            <v>41640</v>
          </cell>
          <cell r="U9" t="str">
            <v>Nil</v>
          </cell>
          <cell r="W9">
            <v>11.960569550930996</v>
          </cell>
          <cell r="X9">
            <v>42004</v>
          </cell>
          <cell r="Y9">
            <v>107.3018480492813</v>
          </cell>
          <cell r="Z9" t="str">
            <v>s5</v>
          </cell>
          <cell r="AA9" t="str">
            <v>No more step in the future</v>
          </cell>
        </row>
        <row r="10">
          <cell r="A10" t="str">
            <v>NRS0209</v>
          </cell>
          <cell r="B10" t="str">
            <v>Khin Khin Tun Shwe</v>
          </cell>
          <cell r="C10" t="str">
            <v>11/Ba Tha Ta (Naing) 020021</v>
          </cell>
          <cell r="D10" t="str">
            <v>F</v>
          </cell>
          <cell r="E10" t="str">
            <v>U Htun Shwe</v>
          </cell>
          <cell r="F10" t="str">
            <v>Ward (4), Buthidaung</v>
          </cell>
          <cell r="G10" t="str">
            <v>Married</v>
          </cell>
          <cell r="H10">
            <v>28918</v>
          </cell>
          <cell r="I10">
            <v>34.994523548740418</v>
          </cell>
          <cell r="J10" t="str">
            <v>TFP Agent</v>
          </cell>
          <cell r="K10" t="str">
            <v>Nutrition</v>
          </cell>
          <cell r="L10" t="str">
            <v>SC / OTP</v>
          </cell>
          <cell r="M10" t="str">
            <v>Buthidaung</v>
          </cell>
          <cell r="N10" t="str">
            <v>Buthidaung</v>
          </cell>
          <cell r="O10">
            <v>39349</v>
          </cell>
          <cell r="P10" t="str">
            <v>T1Q</v>
          </cell>
          <cell r="Q10">
            <v>40360</v>
          </cell>
          <cell r="S10">
            <v>38548</v>
          </cell>
          <cell r="T10">
            <v>41640</v>
          </cell>
          <cell r="U10" t="str">
            <v>Nil</v>
          </cell>
          <cell r="W10">
            <v>11.960569550930996</v>
          </cell>
          <cell r="X10">
            <v>42004</v>
          </cell>
          <cell r="Y10">
            <v>103.49075975359342</v>
          </cell>
          <cell r="Z10" t="str">
            <v>s5</v>
          </cell>
          <cell r="AA10" t="str">
            <v>No more step in the future</v>
          </cell>
        </row>
        <row r="11">
          <cell r="A11" t="str">
            <v>NRS0223</v>
          </cell>
          <cell r="B11" t="str">
            <v>Yee Yee Myint</v>
          </cell>
          <cell r="C11" t="str">
            <v>11/Ba Tha Ta (Naing) 023476</v>
          </cell>
          <cell r="D11" t="str">
            <v>F</v>
          </cell>
          <cell r="E11" t="str">
            <v>U Sein Tun</v>
          </cell>
          <cell r="F11" t="str">
            <v>Ward (3), Buthidaung</v>
          </cell>
          <cell r="G11" t="str">
            <v>Married</v>
          </cell>
          <cell r="H11">
            <v>27180</v>
          </cell>
          <cell r="I11">
            <v>39.753559693318728</v>
          </cell>
          <cell r="J11" t="str">
            <v>TFP Agent</v>
          </cell>
          <cell r="K11" t="str">
            <v>Nutrition</v>
          </cell>
          <cell r="L11" t="str">
            <v>SC / OTP</v>
          </cell>
          <cell r="M11" t="str">
            <v>Buthidaung</v>
          </cell>
          <cell r="N11" t="str">
            <v>Buthidaung</v>
          </cell>
          <cell r="O11">
            <v>39083</v>
          </cell>
          <cell r="P11" t="str">
            <v>T1C</v>
          </cell>
          <cell r="Q11">
            <v>40725</v>
          </cell>
          <cell r="S11">
            <v>38749</v>
          </cell>
          <cell r="T11">
            <v>41640</v>
          </cell>
          <cell r="U11" t="str">
            <v>Nil</v>
          </cell>
          <cell r="W11">
            <v>11.960569550930996</v>
          </cell>
          <cell r="X11">
            <v>42004</v>
          </cell>
          <cell r="Y11">
            <v>96.887063655030801</v>
          </cell>
          <cell r="Z11" t="str">
            <v>s5</v>
          </cell>
          <cell r="AA11" t="str">
            <v>No more step in the future</v>
          </cell>
        </row>
        <row r="12">
          <cell r="A12" t="str">
            <v>NRS0231</v>
          </cell>
          <cell r="B12" t="str">
            <v>Seerazul Mustafa</v>
          </cell>
          <cell r="C12" t="str">
            <v>11/Ba Tha Ta (Ya) 015860</v>
          </cell>
          <cell r="D12" t="str">
            <v>M</v>
          </cell>
          <cell r="E12" t="str">
            <v>Korli Rahman</v>
          </cell>
          <cell r="F12" t="str">
            <v>Kwan Dine VT, Buthidaung</v>
          </cell>
          <cell r="G12" t="str">
            <v>Married</v>
          </cell>
          <cell r="H12">
            <v>29221</v>
          </cell>
          <cell r="I12">
            <v>34.16484118291347</v>
          </cell>
          <cell r="J12" t="str">
            <v>Team Leader</v>
          </cell>
          <cell r="K12" t="str">
            <v>Nutrition</v>
          </cell>
          <cell r="L12" t="str">
            <v>SC / OTP</v>
          </cell>
          <cell r="M12" t="str">
            <v>Buthidaung</v>
          </cell>
          <cell r="N12" t="str">
            <v>Buthidaung</v>
          </cell>
          <cell r="O12">
            <v>40889</v>
          </cell>
          <cell r="P12" t="str">
            <v>T2Q</v>
          </cell>
          <cell r="Q12">
            <v>41548</v>
          </cell>
          <cell r="S12">
            <v>38749</v>
          </cell>
          <cell r="T12">
            <v>41640</v>
          </cell>
          <cell r="U12" t="str">
            <v>Nil</v>
          </cell>
          <cell r="W12">
            <v>11.960569550930996</v>
          </cell>
          <cell r="X12">
            <v>42004</v>
          </cell>
          <cell r="Y12">
            <v>96.887063655030801</v>
          </cell>
          <cell r="Z12" t="str">
            <v>s5</v>
          </cell>
          <cell r="AA12" t="str">
            <v>No more step in the future</v>
          </cell>
          <cell r="AD12">
            <v>40889</v>
          </cell>
        </row>
        <row r="13">
          <cell r="A13" t="str">
            <v>NRS0239</v>
          </cell>
          <cell r="B13" t="str">
            <v>Arafa Begum(2)</v>
          </cell>
          <cell r="C13" t="str">
            <v>11/Ba Tha Ta (Ya) 007149</v>
          </cell>
          <cell r="D13" t="str">
            <v>F</v>
          </cell>
          <cell r="E13" t="str">
            <v>Ali Ahmed</v>
          </cell>
          <cell r="F13" t="str">
            <v>Ka Gya Bet Kan Pyin VT, Buthidaung</v>
          </cell>
          <cell r="G13" t="str">
            <v>Married</v>
          </cell>
          <cell r="H13">
            <v>31048</v>
          </cell>
          <cell r="I13">
            <v>29.162102957283683</v>
          </cell>
          <cell r="J13" t="str">
            <v>Psychosocial worker</v>
          </cell>
          <cell r="K13" t="str">
            <v>Care Practice</v>
          </cell>
          <cell r="L13" t="str">
            <v>Nutrition</v>
          </cell>
          <cell r="M13" t="str">
            <v>Buthidaung</v>
          </cell>
          <cell r="N13" t="str">
            <v>Buthidaung</v>
          </cell>
          <cell r="O13">
            <v>39349</v>
          </cell>
          <cell r="P13" t="str">
            <v>T1C</v>
          </cell>
          <cell r="Q13">
            <v>41548</v>
          </cell>
          <cell r="S13">
            <v>38839</v>
          </cell>
          <cell r="T13">
            <v>41640</v>
          </cell>
          <cell r="U13" t="str">
            <v>Nil</v>
          </cell>
          <cell r="W13">
            <v>11.960569550930996</v>
          </cell>
          <cell r="X13">
            <v>42004</v>
          </cell>
          <cell r="Y13">
            <v>93.930184804928132</v>
          </cell>
          <cell r="Z13" t="str">
            <v>s5</v>
          </cell>
          <cell r="AA13" t="str">
            <v>No more step in the future</v>
          </cell>
        </row>
        <row r="14">
          <cell r="A14" t="str">
            <v>NRS0309</v>
          </cell>
          <cell r="B14" t="str">
            <v>Sayed Alom(2)</v>
          </cell>
          <cell r="C14" t="str">
            <v>11/Ba Tha Ta (Ya) 011058</v>
          </cell>
          <cell r="D14" t="str">
            <v>M</v>
          </cell>
          <cell r="E14" t="str">
            <v>Zaw Keri Ya</v>
          </cell>
          <cell r="F14" t="str">
            <v>Ka Gya Bet Kan Pyin VT, Buthidaung</v>
          </cell>
          <cell r="G14" t="str">
            <v>Married</v>
          </cell>
          <cell r="H14">
            <v>29587</v>
          </cell>
          <cell r="I14">
            <v>33.162650602409641</v>
          </cell>
          <cell r="J14" t="str">
            <v>TFP Agent</v>
          </cell>
          <cell r="K14" t="str">
            <v>Nutrition</v>
          </cell>
          <cell r="L14" t="str">
            <v>SC / OTP</v>
          </cell>
          <cell r="M14" t="str">
            <v>Buthidaung</v>
          </cell>
          <cell r="N14" t="str">
            <v>Buthidaung</v>
          </cell>
          <cell r="O14">
            <v>39783</v>
          </cell>
          <cell r="P14" t="str">
            <v>T1Q</v>
          </cell>
          <cell r="Q14">
            <v>40725</v>
          </cell>
          <cell r="S14">
            <v>39038</v>
          </cell>
          <cell r="T14">
            <v>41640</v>
          </cell>
          <cell r="U14" t="str">
            <v>Nil</v>
          </cell>
          <cell r="W14">
            <v>11.960569550930996</v>
          </cell>
          <cell r="X14">
            <v>42004</v>
          </cell>
          <cell r="Y14">
            <v>87.392197125256672</v>
          </cell>
          <cell r="Z14" t="str">
            <v>s5</v>
          </cell>
          <cell r="AA14" t="str">
            <v>No more step in the future</v>
          </cell>
        </row>
        <row r="15">
          <cell r="A15" t="str">
            <v>NRS0384</v>
          </cell>
          <cell r="B15" t="str">
            <v>Roshi Dullah</v>
          </cell>
          <cell r="C15" t="str">
            <v>11/Ba Tha Ta (Ya) 015458</v>
          </cell>
          <cell r="D15" t="str">
            <v>M</v>
          </cell>
          <cell r="E15" t="str">
            <v>Du Du Mea</v>
          </cell>
          <cell r="F15" t="str">
            <v>Kwan Dine VT, Buthidaung</v>
          </cell>
          <cell r="G15" t="str">
            <v>Married</v>
          </cell>
          <cell r="H15">
            <v>27609</v>
          </cell>
          <cell r="I15">
            <v>38.578860898138011</v>
          </cell>
          <cell r="J15" t="str">
            <v>Premixer</v>
          </cell>
          <cell r="K15" t="str">
            <v>Logistics</v>
          </cell>
          <cell r="L15" t="str">
            <v>Supply Chain</v>
          </cell>
          <cell r="M15" t="str">
            <v>Buthidaung</v>
          </cell>
          <cell r="N15" t="str">
            <v xml:space="preserve"> Buthidaung</v>
          </cell>
          <cell r="O15">
            <v>39234</v>
          </cell>
          <cell r="P15" t="str">
            <v>E1Q</v>
          </cell>
          <cell r="Q15">
            <v>41548</v>
          </cell>
          <cell r="S15">
            <v>39234</v>
          </cell>
          <cell r="T15">
            <v>41640</v>
          </cell>
          <cell r="U15" t="str">
            <v>Nil</v>
          </cell>
          <cell r="W15">
            <v>11.960569550930996</v>
          </cell>
          <cell r="X15">
            <v>42004</v>
          </cell>
          <cell r="Y15">
            <v>80.952772073921977</v>
          </cell>
          <cell r="Z15" t="str">
            <v>s5</v>
          </cell>
          <cell r="AA15" t="str">
            <v>No more step in the future</v>
          </cell>
        </row>
        <row r="16">
          <cell r="A16" t="str">
            <v>NRS0389</v>
          </cell>
          <cell r="B16" t="str">
            <v>Mohamed Hussein(1)</v>
          </cell>
          <cell r="C16" t="str">
            <v>11/Ba Tha Ta (Ya) 009589</v>
          </cell>
          <cell r="D16" t="str">
            <v>M</v>
          </cell>
          <cell r="E16" t="str">
            <v>Abdu Mawzied</v>
          </cell>
          <cell r="F16" t="str">
            <v>Maung Nah Ma Play Taung VT, Buthidaung</v>
          </cell>
          <cell r="G16" t="str">
            <v>Single</v>
          </cell>
          <cell r="H16">
            <v>30834</v>
          </cell>
          <cell r="I16">
            <v>29.748083242059145</v>
          </cell>
          <cell r="J16" t="str">
            <v>Team Leader</v>
          </cell>
          <cell r="K16" t="str">
            <v>Care Practice</v>
          </cell>
          <cell r="L16" t="str">
            <v>Nutrition</v>
          </cell>
          <cell r="M16" t="str">
            <v>Buthidaung</v>
          </cell>
          <cell r="N16" t="str">
            <v>Buthidaung</v>
          </cell>
          <cell r="O16">
            <v>41334</v>
          </cell>
          <cell r="P16" t="str">
            <v>T2J</v>
          </cell>
          <cell r="Q16">
            <v>41334</v>
          </cell>
          <cell r="S16">
            <v>39288</v>
          </cell>
          <cell r="T16">
            <v>41640</v>
          </cell>
          <cell r="U16" t="str">
            <v>Nil</v>
          </cell>
          <cell r="W16">
            <v>11.960569550930996</v>
          </cell>
          <cell r="X16">
            <v>42004</v>
          </cell>
          <cell r="Y16">
            <v>79.178644763860376</v>
          </cell>
          <cell r="Z16" t="str">
            <v>s5</v>
          </cell>
          <cell r="AA16" t="str">
            <v>No more step in the future</v>
          </cell>
          <cell r="AD16">
            <v>41334</v>
          </cell>
        </row>
        <row r="17">
          <cell r="A17" t="str">
            <v>NRS0394</v>
          </cell>
          <cell r="B17" t="str">
            <v>Shom Shu Alom (3)</v>
          </cell>
          <cell r="C17" t="str">
            <v>11/Ba Tha Ta (Ya) 079639</v>
          </cell>
          <cell r="D17" t="str">
            <v>M</v>
          </cell>
          <cell r="E17" t="str">
            <v>Mohamed Roshit</v>
          </cell>
          <cell r="F17" t="str">
            <v>King Taung VT, Buthidaung</v>
          </cell>
          <cell r="G17" t="str">
            <v>Single</v>
          </cell>
          <cell r="H17">
            <v>29994</v>
          </cell>
          <cell r="I17">
            <v>32.048192771084338</v>
          </cell>
          <cell r="J17" t="str">
            <v>TFP Agent</v>
          </cell>
          <cell r="K17" t="str">
            <v>Nutrition</v>
          </cell>
          <cell r="L17" t="str">
            <v>SC / OTP</v>
          </cell>
          <cell r="M17" t="str">
            <v>Buthidaung</v>
          </cell>
          <cell r="N17" t="str">
            <v>Buthidaung</v>
          </cell>
          <cell r="O17">
            <v>39846</v>
          </cell>
          <cell r="P17" t="str">
            <v>T1Q</v>
          </cell>
          <cell r="Q17">
            <v>41548</v>
          </cell>
          <cell r="S17">
            <v>39349</v>
          </cell>
          <cell r="T17">
            <v>41640</v>
          </cell>
          <cell r="U17" t="str">
            <v>Nil</v>
          </cell>
          <cell r="W17">
            <v>11.960569550930996</v>
          </cell>
          <cell r="X17">
            <v>42004</v>
          </cell>
          <cell r="Y17">
            <v>77.17453798767967</v>
          </cell>
          <cell r="Z17" t="str">
            <v>s5</v>
          </cell>
          <cell r="AA17" t="str">
            <v>No more step in the future</v>
          </cell>
        </row>
        <row r="18">
          <cell r="A18" t="str">
            <v>NRS0397</v>
          </cell>
          <cell r="B18" t="str">
            <v>Mohamed Alom</v>
          </cell>
          <cell r="C18" t="str">
            <v>11/Ba Tha Ta (Ya) 089239</v>
          </cell>
          <cell r="D18" t="str">
            <v>M</v>
          </cell>
          <cell r="E18" t="str">
            <v>Ha Su Mia</v>
          </cell>
          <cell r="F18" t="str">
            <v>Pike Thay Ywa hamlet, Ward7, PNL, Buthidaung</v>
          </cell>
          <cell r="G18" t="str">
            <v>Married</v>
          </cell>
          <cell r="H18">
            <v>29328</v>
          </cell>
          <cell r="I18">
            <v>33.87185104052574</v>
          </cell>
          <cell r="J18" t="str">
            <v>TFP Agent</v>
          </cell>
          <cell r="K18" t="str">
            <v>Nutrition</v>
          </cell>
          <cell r="L18" t="str">
            <v>SC / OTP</v>
          </cell>
          <cell r="M18" t="str">
            <v>Buthidaung</v>
          </cell>
          <cell r="N18" t="str">
            <v>Buthidaung</v>
          </cell>
          <cell r="O18">
            <v>39846</v>
          </cell>
          <cell r="P18" t="str">
            <v>T1Q</v>
          </cell>
          <cell r="Q18">
            <v>41548</v>
          </cell>
          <cell r="S18">
            <v>39349</v>
          </cell>
          <cell r="T18">
            <v>41640</v>
          </cell>
          <cell r="U18" t="str">
            <v>Nil</v>
          </cell>
          <cell r="W18">
            <v>11.960569550930996</v>
          </cell>
          <cell r="X18">
            <v>42004</v>
          </cell>
          <cell r="Y18">
            <v>77.17453798767967</v>
          </cell>
          <cell r="Z18" t="str">
            <v>s5</v>
          </cell>
          <cell r="AA18" t="str">
            <v>No more step in the future</v>
          </cell>
        </row>
        <row r="19">
          <cell r="A19" t="str">
            <v>NRS0398</v>
          </cell>
          <cell r="B19" t="str">
            <v>Ma Aye Myint @ Arafa(3)</v>
          </cell>
          <cell r="C19" t="str">
            <v>11/Ba Tha Ta (Ya) 002408</v>
          </cell>
          <cell r="D19" t="str">
            <v>F</v>
          </cell>
          <cell r="E19" t="str">
            <v>Abdu Shukur</v>
          </cell>
          <cell r="F19" t="str">
            <v>Ward (2), Buthidaung</v>
          </cell>
          <cell r="G19" t="str">
            <v>Married</v>
          </cell>
          <cell r="H19">
            <v>27030</v>
          </cell>
          <cell r="I19">
            <v>40.164293537787515</v>
          </cell>
          <cell r="J19" t="str">
            <v>TFP Agent</v>
          </cell>
          <cell r="K19" t="str">
            <v>Nutrition</v>
          </cell>
          <cell r="L19" t="str">
            <v>SC / OTP</v>
          </cell>
          <cell r="M19" t="str">
            <v>Buthidaung</v>
          </cell>
          <cell r="N19" t="str">
            <v>Buthidaung</v>
          </cell>
          <cell r="O19">
            <v>39846</v>
          </cell>
          <cell r="P19" t="str">
            <v>T1J</v>
          </cell>
          <cell r="Q19">
            <v>39845</v>
          </cell>
          <cell r="S19">
            <v>39349</v>
          </cell>
          <cell r="T19">
            <v>41640</v>
          </cell>
          <cell r="U19" t="str">
            <v>Nil</v>
          </cell>
          <cell r="W19">
            <v>11.960569550930996</v>
          </cell>
          <cell r="X19">
            <v>42004</v>
          </cell>
          <cell r="Y19">
            <v>77.17453798767967</v>
          </cell>
          <cell r="Z19" t="str">
            <v>s5</v>
          </cell>
          <cell r="AA19" t="str">
            <v>No more step in the future</v>
          </cell>
        </row>
        <row r="20">
          <cell r="A20" t="str">
            <v>NRS0399</v>
          </cell>
          <cell r="B20" t="str">
            <v>Md Ismile</v>
          </cell>
          <cell r="C20" t="str">
            <v>11/Ba Tha Ta (Ya) 037833</v>
          </cell>
          <cell r="D20" t="str">
            <v>M</v>
          </cell>
          <cell r="E20" t="str">
            <v>Abdu Gawfur</v>
          </cell>
          <cell r="F20" t="str">
            <v>Sein Nuin Pya VT, Buthidaung</v>
          </cell>
          <cell r="G20" t="str">
            <v>Single</v>
          </cell>
          <cell r="H20">
            <v>30175</v>
          </cell>
          <cell r="I20">
            <v>31.552573932092006</v>
          </cell>
          <cell r="J20" t="str">
            <v>TFP Agent</v>
          </cell>
          <cell r="K20" t="str">
            <v>Nutrition</v>
          </cell>
          <cell r="L20" t="str">
            <v>SC / OTP</v>
          </cell>
          <cell r="M20" t="str">
            <v>Buthidaung</v>
          </cell>
          <cell r="N20" t="str">
            <v>Buthidaung</v>
          </cell>
          <cell r="O20">
            <v>39846</v>
          </cell>
          <cell r="P20" t="str">
            <v>T1Q</v>
          </cell>
          <cell r="Q20">
            <v>40725</v>
          </cell>
          <cell r="S20">
            <v>39349</v>
          </cell>
          <cell r="T20">
            <v>41640</v>
          </cell>
          <cell r="U20" t="str">
            <v>Nil</v>
          </cell>
          <cell r="W20">
            <v>11.960569550930996</v>
          </cell>
          <cell r="X20">
            <v>42004</v>
          </cell>
          <cell r="Y20">
            <v>77.17453798767967</v>
          </cell>
          <cell r="Z20" t="str">
            <v>s5</v>
          </cell>
          <cell r="AA20" t="str">
            <v>No more step in the future</v>
          </cell>
        </row>
        <row r="21">
          <cell r="A21" t="str">
            <v>NRS0405</v>
          </cell>
          <cell r="B21" t="str">
            <v>Mus Taw Fa</v>
          </cell>
          <cell r="C21" t="str">
            <v>11/Ba Tha Ta (Ya) 088366</v>
          </cell>
          <cell r="D21" t="str">
            <v>M</v>
          </cell>
          <cell r="E21" t="str">
            <v>Sho Bhir Ahmed</v>
          </cell>
          <cell r="F21" t="str">
            <v>Phone Nyo Lake VT, Buthidaung</v>
          </cell>
          <cell r="G21" t="str">
            <v>Single</v>
          </cell>
          <cell r="H21">
            <v>31152</v>
          </cell>
          <cell r="I21">
            <v>28.877327491785323</v>
          </cell>
          <cell r="J21" t="str">
            <v xml:space="preserve">TFP Agent </v>
          </cell>
          <cell r="K21" t="str">
            <v>Nutrition</v>
          </cell>
          <cell r="L21" t="str">
            <v>SC / OTP</v>
          </cell>
          <cell r="M21" t="str">
            <v>Buthidaung</v>
          </cell>
          <cell r="N21" t="str">
            <v>Buthidaung</v>
          </cell>
          <cell r="O21">
            <v>40898</v>
          </cell>
          <cell r="P21" t="str">
            <v>T1Q</v>
          </cell>
          <cell r="Q21">
            <v>40360</v>
          </cell>
          <cell r="S21">
            <v>39384</v>
          </cell>
          <cell r="T21">
            <v>41640</v>
          </cell>
          <cell r="U21" t="str">
            <v>Nil</v>
          </cell>
          <cell r="W21">
            <v>11.960569550930996</v>
          </cell>
          <cell r="X21">
            <v>42004</v>
          </cell>
          <cell r="Y21">
            <v>76.024640657084191</v>
          </cell>
          <cell r="Z21" t="str">
            <v>s5</v>
          </cell>
          <cell r="AA21" t="str">
            <v>No more step in the future</v>
          </cell>
          <cell r="AD21">
            <v>40898</v>
          </cell>
        </row>
        <row r="22">
          <cell r="A22" t="str">
            <v>NRS0414</v>
          </cell>
          <cell r="B22" t="str">
            <v>Abu Ahmed</v>
          </cell>
          <cell r="C22" t="str">
            <v>11/BaThaTa (Ya)  001835</v>
          </cell>
          <cell r="D22" t="str">
            <v>M</v>
          </cell>
          <cell r="E22" t="str">
            <v>U Sulten Ahmed</v>
          </cell>
          <cell r="F22" t="str">
            <v>Ward (1), Buthidaung</v>
          </cell>
          <cell r="G22" t="str">
            <v>Married</v>
          </cell>
          <cell r="H22">
            <v>23377</v>
          </cell>
          <cell r="I22">
            <v>50.167031763417306</v>
          </cell>
          <cell r="J22" t="str">
            <v>Watchman</v>
          </cell>
          <cell r="K22" t="str">
            <v>Logistics</v>
          </cell>
          <cell r="L22" t="str">
            <v>Security</v>
          </cell>
          <cell r="M22" t="str">
            <v>Buthidaung</v>
          </cell>
          <cell r="N22" t="str">
            <v>Buthidaung</v>
          </cell>
          <cell r="O22">
            <v>39428</v>
          </cell>
          <cell r="P22" t="str">
            <v>E1Q</v>
          </cell>
          <cell r="Q22">
            <v>41548</v>
          </cell>
          <cell r="S22">
            <v>39428</v>
          </cell>
          <cell r="T22">
            <v>41640</v>
          </cell>
          <cell r="U22" t="str">
            <v>Nil</v>
          </cell>
          <cell r="W22">
            <v>11.960569550930996</v>
          </cell>
          <cell r="X22">
            <v>42004</v>
          </cell>
          <cell r="Y22">
            <v>74.579055441478431</v>
          </cell>
          <cell r="Z22" t="str">
            <v>s5</v>
          </cell>
          <cell r="AA22" t="str">
            <v>No more step in the future</v>
          </cell>
        </row>
        <row r="23">
          <cell r="A23" t="str">
            <v>NRS0418</v>
          </cell>
          <cell r="B23" t="str">
            <v>Gura Mea</v>
          </cell>
          <cell r="C23" t="str">
            <v>11/Ba Tha Ta (Ya)  001959</v>
          </cell>
          <cell r="D23" t="str">
            <v>M</v>
          </cell>
          <cell r="E23" t="str">
            <v>U Mu Zer Mea</v>
          </cell>
          <cell r="F23" t="str">
            <v>Ward (4), Buthidaung</v>
          </cell>
          <cell r="G23" t="str">
            <v>Married</v>
          </cell>
          <cell r="H23">
            <v>27395</v>
          </cell>
          <cell r="I23">
            <v>39.16484118291347</v>
          </cell>
          <cell r="J23" t="str">
            <v>Watchman</v>
          </cell>
          <cell r="K23" t="str">
            <v>Logistics</v>
          </cell>
          <cell r="L23" t="str">
            <v>Security</v>
          </cell>
          <cell r="M23" t="str">
            <v>Buthidaung</v>
          </cell>
          <cell r="N23" t="str">
            <v>Buthidaung</v>
          </cell>
          <cell r="O23">
            <v>39428</v>
          </cell>
          <cell r="P23" t="str">
            <v>E1C</v>
          </cell>
          <cell r="Q23">
            <v>41548</v>
          </cell>
          <cell r="S23">
            <v>39428</v>
          </cell>
          <cell r="T23">
            <v>41640</v>
          </cell>
          <cell r="U23" t="str">
            <v>Nil</v>
          </cell>
          <cell r="W23">
            <v>11.960569550930996</v>
          </cell>
          <cell r="X23">
            <v>42004</v>
          </cell>
          <cell r="Y23">
            <v>74.579055441478431</v>
          </cell>
          <cell r="Z23" t="str">
            <v>s5</v>
          </cell>
          <cell r="AA23" t="str">
            <v>No more step in the future</v>
          </cell>
        </row>
        <row r="24">
          <cell r="A24" t="str">
            <v>NRS0419</v>
          </cell>
          <cell r="B24" t="str">
            <v>Mohammed Salim(2)</v>
          </cell>
          <cell r="C24" t="str">
            <v>11/Ba Tha Ta (Ya) 001840</v>
          </cell>
          <cell r="D24" t="str">
            <v>M</v>
          </cell>
          <cell r="E24" t="str">
            <v>Abdu Raman</v>
          </cell>
          <cell r="F24" t="str">
            <v>Ward (4), Buthidaung</v>
          </cell>
          <cell r="G24" t="str">
            <v>Single</v>
          </cell>
          <cell r="H24">
            <v>31048</v>
          </cell>
          <cell r="I24">
            <v>29.162102957283683</v>
          </cell>
          <cell r="J24" t="str">
            <v>Watchman</v>
          </cell>
          <cell r="K24" t="str">
            <v>Logistics</v>
          </cell>
          <cell r="L24" t="str">
            <v>Security</v>
          </cell>
          <cell r="M24" t="str">
            <v>Buthidaung</v>
          </cell>
          <cell r="N24" t="str">
            <v>Buthidaung</v>
          </cell>
          <cell r="O24">
            <v>39173</v>
          </cell>
          <cell r="P24" t="str">
            <v>E1Q</v>
          </cell>
          <cell r="Q24">
            <v>39934</v>
          </cell>
          <cell r="S24">
            <v>39173</v>
          </cell>
          <cell r="T24">
            <v>41640</v>
          </cell>
          <cell r="U24" t="str">
            <v>Nil</v>
          </cell>
          <cell r="W24">
            <v>11.960569550930996</v>
          </cell>
          <cell r="X24">
            <v>42004</v>
          </cell>
          <cell r="Y24">
            <v>82.956878850102669</v>
          </cell>
          <cell r="Z24" t="str">
            <v>s5</v>
          </cell>
          <cell r="AA24" t="str">
            <v>No more step in the future</v>
          </cell>
        </row>
        <row r="25">
          <cell r="A25" t="str">
            <v>NRS0420</v>
          </cell>
          <cell r="B25" t="str">
            <v>Zaw Naing Tun</v>
          </cell>
          <cell r="C25" t="str">
            <v>11/Ba Tha Ta (Ya) 000180</v>
          </cell>
          <cell r="D25" t="str">
            <v>M</v>
          </cell>
          <cell r="E25" t="str">
            <v>U Ba Maung</v>
          </cell>
          <cell r="F25" t="str">
            <v>Ward (1), Buthidaung</v>
          </cell>
          <cell r="G25" t="str">
            <v>Married</v>
          </cell>
          <cell r="H25">
            <v>26665</v>
          </cell>
          <cell r="I25">
            <v>41.163745892661559</v>
          </cell>
          <cell r="J25" t="str">
            <v>Watchman</v>
          </cell>
          <cell r="K25" t="str">
            <v>Logistics</v>
          </cell>
          <cell r="L25" t="str">
            <v>Security</v>
          </cell>
          <cell r="M25" t="str">
            <v>Buthidaung</v>
          </cell>
          <cell r="N25" t="str">
            <v>Buthidaung</v>
          </cell>
          <cell r="O25">
            <v>39173</v>
          </cell>
          <cell r="P25" t="str">
            <v>E1C</v>
          </cell>
          <cell r="Q25">
            <v>40725</v>
          </cell>
          <cell r="S25">
            <v>39173</v>
          </cell>
          <cell r="T25">
            <v>41640</v>
          </cell>
          <cell r="U25" t="str">
            <v>Nil</v>
          </cell>
          <cell r="W25">
            <v>11.960569550930996</v>
          </cell>
          <cell r="X25">
            <v>42004</v>
          </cell>
          <cell r="Y25">
            <v>82.956878850102669</v>
          </cell>
          <cell r="Z25" t="str">
            <v>s5</v>
          </cell>
          <cell r="AA25" t="str">
            <v>No more step in the future</v>
          </cell>
          <cell r="AN25">
            <v>40249</v>
          </cell>
          <cell r="AO25" t="str">
            <v>JD</v>
          </cell>
        </row>
        <row r="26">
          <cell r="A26" t="str">
            <v>NRS0430</v>
          </cell>
          <cell r="B26" t="str">
            <v>Habi Rahman(2)</v>
          </cell>
          <cell r="C26" t="str">
            <v>11/Ba Tha Ta (Ya) 108525</v>
          </cell>
          <cell r="D26" t="str">
            <v>M</v>
          </cell>
          <cell r="E26" t="str">
            <v>Aziz Muddin</v>
          </cell>
          <cell r="F26" t="str">
            <v xml:space="preserve">Taung Ba Zarr VT, Buthidaung </v>
          </cell>
          <cell r="G26" t="str">
            <v>Married</v>
          </cell>
          <cell r="H26">
            <v>28491</v>
          </cell>
          <cell r="I26">
            <v>36.163745892661559</v>
          </cell>
          <cell r="J26" t="str">
            <v>Watchman</v>
          </cell>
          <cell r="K26" t="str">
            <v>Logistics</v>
          </cell>
          <cell r="L26" t="str">
            <v>Security</v>
          </cell>
          <cell r="M26" t="str">
            <v>Buthidaung</v>
          </cell>
          <cell r="N26" t="str">
            <v>Buthidaung</v>
          </cell>
          <cell r="O26">
            <v>39570</v>
          </cell>
          <cell r="P26" t="str">
            <v>E1J</v>
          </cell>
          <cell r="Q26">
            <v>39570</v>
          </cell>
          <cell r="S26">
            <v>39570</v>
          </cell>
          <cell r="T26">
            <v>41640</v>
          </cell>
          <cell r="U26" t="str">
            <v>Nil</v>
          </cell>
          <cell r="W26">
            <v>11.960569550930996</v>
          </cell>
          <cell r="X26">
            <v>42004</v>
          </cell>
          <cell r="Y26">
            <v>69.913757700205338</v>
          </cell>
          <cell r="Z26" t="str">
            <v>s5</v>
          </cell>
          <cell r="AA26" t="str">
            <v>No more step in the future</v>
          </cell>
          <cell r="AN26">
            <v>40010</v>
          </cell>
          <cell r="AO26" t="str">
            <v>IR, JD</v>
          </cell>
          <cell r="AP26">
            <v>41663</v>
          </cell>
          <cell r="AQ26" t="str">
            <v>IR</v>
          </cell>
        </row>
        <row r="27">
          <cell r="A27" t="str">
            <v>NRS0464</v>
          </cell>
          <cell r="B27" t="str">
            <v>MD. Dullah</v>
          </cell>
          <cell r="C27" t="str">
            <v>11/Ba Tha Ta (Ya) 039798</v>
          </cell>
          <cell r="D27" t="str">
            <v>M</v>
          </cell>
          <cell r="E27" t="str">
            <v>Zomu Lock</v>
          </cell>
          <cell r="F27" t="str">
            <v>Guder Pyin VT, Buthidaung</v>
          </cell>
          <cell r="G27" t="str">
            <v>Married</v>
          </cell>
          <cell r="H27">
            <v>25884</v>
          </cell>
          <cell r="I27">
            <v>43.302300109529028</v>
          </cell>
          <cell r="J27" t="str">
            <v>Watchman</v>
          </cell>
          <cell r="K27" t="str">
            <v>Logistics</v>
          </cell>
          <cell r="L27" t="str">
            <v>Security</v>
          </cell>
          <cell r="M27" t="str">
            <v>Buthidaung</v>
          </cell>
          <cell r="N27" t="str">
            <v>Buthidaung</v>
          </cell>
          <cell r="O27">
            <v>39770</v>
          </cell>
          <cell r="P27" t="str">
            <v>E1Q</v>
          </cell>
          <cell r="Q27">
            <v>40725</v>
          </cell>
          <cell r="S27">
            <v>39770</v>
          </cell>
          <cell r="T27">
            <v>41640</v>
          </cell>
          <cell r="U27" t="str">
            <v>Nil</v>
          </cell>
          <cell r="W27">
            <v>11.960569550930996</v>
          </cell>
          <cell r="X27">
            <v>42004</v>
          </cell>
          <cell r="Y27">
            <v>63.342915811088304</v>
          </cell>
          <cell r="Z27" t="str">
            <v>s5</v>
          </cell>
          <cell r="AA27">
            <v>41944</v>
          </cell>
        </row>
        <row r="28">
          <cell r="A28" t="str">
            <v>NRS0197</v>
          </cell>
          <cell r="B28" t="str">
            <v xml:space="preserve">Phyu Phyu Win @ Bu Bu </v>
          </cell>
          <cell r="C28" t="str">
            <v>11/Ba Tha Ta (Ya) 006968</v>
          </cell>
          <cell r="D28" t="str">
            <v>F</v>
          </cell>
          <cell r="E28" t="str">
            <v>U Sree Manta Poul</v>
          </cell>
          <cell r="F28" t="str">
            <v>Ward (7), Buthidaung</v>
          </cell>
          <cell r="G28" t="str">
            <v>Single</v>
          </cell>
          <cell r="H28">
            <v>31048</v>
          </cell>
          <cell r="I28">
            <v>29.162102957283683</v>
          </cell>
          <cell r="J28" t="str">
            <v>TFP Agent</v>
          </cell>
          <cell r="K28" t="str">
            <v>Nutrition</v>
          </cell>
          <cell r="L28" t="str">
            <v>SC / OTP</v>
          </cell>
          <cell r="M28" t="str">
            <v>Buthidaung</v>
          </cell>
          <cell r="N28" t="str">
            <v>Buthidaung</v>
          </cell>
          <cell r="O28">
            <v>39881</v>
          </cell>
          <cell r="P28" t="str">
            <v>T1Q</v>
          </cell>
          <cell r="Q28">
            <v>39881</v>
          </cell>
          <cell r="S28">
            <v>39881</v>
          </cell>
          <cell r="T28">
            <v>41640</v>
          </cell>
          <cell r="U28" t="str">
            <v>Nil</v>
          </cell>
          <cell r="W28">
            <v>11.960569550930996</v>
          </cell>
          <cell r="X28">
            <v>42004</v>
          </cell>
          <cell r="Y28">
            <v>59.696098562628336</v>
          </cell>
          <cell r="Z28" t="str">
            <v>s4</v>
          </cell>
          <cell r="AA28">
            <v>41699</v>
          </cell>
        </row>
        <row r="29">
          <cell r="A29" t="str">
            <v>NRS0204</v>
          </cell>
          <cell r="B29" t="str">
            <v xml:space="preserve">Maung Hla Shwe @ Md Smile </v>
          </cell>
          <cell r="C29" t="str">
            <v>11/Ba Tha Ta (Ya) 003612</v>
          </cell>
          <cell r="D29" t="str">
            <v>M</v>
          </cell>
          <cell r="E29" t="str">
            <v>U Abdul Monun</v>
          </cell>
          <cell r="F29" t="str">
            <v>Ward (4), Buthidaung</v>
          </cell>
          <cell r="G29" t="str">
            <v>Single</v>
          </cell>
          <cell r="H29">
            <v>29204</v>
          </cell>
          <cell r="I29">
            <v>34.211391018619935</v>
          </cell>
          <cell r="J29" t="str">
            <v>Data Entry Organizer</v>
          </cell>
          <cell r="K29" t="str">
            <v>Nutrition</v>
          </cell>
          <cell r="L29" t="str">
            <v>SC / OTP</v>
          </cell>
          <cell r="M29" t="str">
            <v>Buthidaung</v>
          </cell>
          <cell r="N29" t="str">
            <v>Buthidaung</v>
          </cell>
          <cell r="O29">
            <v>41499</v>
          </cell>
          <cell r="P29" t="str">
            <v>T1C</v>
          </cell>
          <cell r="Q29">
            <v>40725</v>
          </cell>
          <cell r="S29">
            <v>39881</v>
          </cell>
          <cell r="T29">
            <v>41640</v>
          </cell>
          <cell r="U29" t="str">
            <v>Nil</v>
          </cell>
          <cell r="W29">
            <v>11.960569550930996</v>
          </cell>
          <cell r="X29">
            <v>42004</v>
          </cell>
          <cell r="Y29">
            <v>59.696098562628336</v>
          </cell>
          <cell r="Z29" t="str">
            <v>s4</v>
          </cell>
          <cell r="AA29">
            <v>41699</v>
          </cell>
        </row>
        <row r="30">
          <cell r="A30" t="str">
            <v>NRS0403</v>
          </cell>
          <cell r="B30" t="str">
            <v>Hyrul Amin</v>
          </cell>
          <cell r="C30" t="str">
            <v>11/Ba Tha Ta (Ya) 095890</v>
          </cell>
          <cell r="D30" t="str">
            <v>M</v>
          </cell>
          <cell r="E30" t="str">
            <v>Saw Eid Amin</v>
          </cell>
          <cell r="F30" t="str">
            <v>Mee Gyaung Zay VT, Buthidaung</v>
          </cell>
          <cell r="G30" t="str">
            <v>Married</v>
          </cell>
          <cell r="H30">
            <v>29295</v>
          </cell>
          <cell r="I30">
            <v>33.962212486308871</v>
          </cell>
          <cell r="J30" t="str">
            <v>Psychosocial worker</v>
          </cell>
          <cell r="K30" t="str">
            <v>Care Practice</v>
          </cell>
          <cell r="L30" t="str">
            <v>Nutrition</v>
          </cell>
          <cell r="M30" t="str">
            <v>Buthidaung</v>
          </cell>
          <cell r="N30" t="str">
            <v>Buthidaung</v>
          </cell>
          <cell r="O30">
            <v>41640</v>
          </cell>
          <cell r="P30" t="str">
            <v>T1C</v>
          </cell>
          <cell r="Q30">
            <v>41548</v>
          </cell>
          <cell r="R30" t="str">
            <v>change department nutrition,TFP Agent to Pschosocial worker, CP through external recruitment</v>
          </cell>
          <cell r="S30">
            <v>39881</v>
          </cell>
          <cell r="T30">
            <v>41640</v>
          </cell>
          <cell r="U30" t="str">
            <v>2 months</v>
          </cell>
          <cell r="V30">
            <v>41698</v>
          </cell>
          <cell r="W30">
            <v>11.960569550930996</v>
          </cell>
          <cell r="X30">
            <v>42004</v>
          </cell>
          <cell r="Y30">
            <v>59.696098562628336</v>
          </cell>
          <cell r="Z30" t="str">
            <v>s4</v>
          </cell>
          <cell r="AA30">
            <v>41699</v>
          </cell>
        </row>
        <row r="31">
          <cell r="A31" t="str">
            <v>NRS0406</v>
          </cell>
          <cell r="B31" t="str">
            <v>Salma @ Ma Tin Mya</v>
          </cell>
          <cell r="C31" t="str">
            <v>11/BaThaTa (Ya) 000055</v>
          </cell>
          <cell r="D31" t="str">
            <v>F</v>
          </cell>
          <cell r="E31" t="str">
            <v>Mea Hussein</v>
          </cell>
          <cell r="F31" t="str">
            <v>Ward (1), Buthidaung</v>
          </cell>
          <cell r="G31" t="str">
            <v>Married</v>
          </cell>
          <cell r="H31">
            <v>27760</v>
          </cell>
          <cell r="I31">
            <v>38.165388828039433</v>
          </cell>
          <cell r="J31" t="str">
            <v>TFP Agent</v>
          </cell>
          <cell r="K31" t="str">
            <v>Nutrition</v>
          </cell>
          <cell r="L31" t="str">
            <v>SC / OTP</v>
          </cell>
          <cell r="M31" t="str">
            <v>Buthidaung</v>
          </cell>
          <cell r="N31" t="str">
            <v>Buthidaung</v>
          </cell>
          <cell r="O31">
            <v>39881</v>
          </cell>
          <cell r="P31" t="str">
            <v>T1Q</v>
          </cell>
          <cell r="Q31">
            <v>41548</v>
          </cell>
          <cell r="S31">
            <v>39881</v>
          </cell>
          <cell r="T31">
            <v>41640</v>
          </cell>
          <cell r="U31" t="str">
            <v>Nil</v>
          </cell>
          <cell r="W31">
            <v>11.960569550930996</v>
          </cell>
          <cell r="X31">
            <v>42004</v>
          </cell>
          <cell r="Y31">
            <v>59.696098562628336</v>
          </cell>
          <cell r="Z31" t="str">
            <v>s4</v>
          </cell>
          <cell r="AA31">
            <v>41699</v>
          </cell>
        </row>
        <row r="32">
          <cell r="A32" t="str">
            <v>NRS0458</v>
          </cell>
          <cell r="B32" t="str">
            <v>Noor Fatima</v>
          </cell>
          <cell r="C32" t="str">
            <v>11/Ba Tha Ta (Ya) 005966</v>
          </cell>
          <cell r="D32" t="str">
            <v>F</v>
          </cell>
          <cell r="E32" t="str">
            <v>Abusoyet</v>
          </cell>
          <cell r="F32" t="str">
            <v>Ward (5), Buthidaung</v>
          </cell>
          <cell r="G32" t="str">
            <v>Married</v>
          </cell>
          <cell r="H32">
            <v>30529</v>
          </cell>
          <cell r="I32">
            <v>30.583242059145675</v>
          </cell>
          <cell r="J32" t="str">
            <v>TFP Agent</v>
          </cell>
          <cell r="K32" t="str">
            <v>Nutrition</v>
          </cell>
          <cell r="L32" t="str">
            <v>SC / OTP</v>
          </cell>
          <cell r="M32" t="str">
            <v>Buthidaung</v>
          </cell>
          <cell r="N32" t="str">
            <v>Buthidaung</v>
          </cell>
          <cell r="O32">
            <v>39881</v>
          </cell>
          <cell r="P32" t="str">
            <v>T1Q</v>
          </cell>
          <cell r="Q32">
            <v>41548</v>
          </cell>
          <cell r="S32">
            <v>39881</v>
          </cell>
          <cell r="T32">
            <v>41640</v>
          </cell>
          <cell r="U32" t="str">
            <v>Nil</v>
          </cell>
          <cell r="W32">
            <v>11.960569550930996</v>
          </cell>
          <cell r="X32">
            <v>42004</v>
          </cell>
          <cell r="Y32">
            <v>59.696098562628336</v>
          </cell>
          <cell r="Z32" t="str">
            <v>s4</v>
          </cell>
          <cell r="AA32">
            <v>41699</v>
          </cell>
        </row>
        <row r="33">
          <cell r="A33" t="str">
            <v>NRS0459</v>
          </cell>
          <cell r="B33" t="str">
            <v>Soe Soe Myint@Subitara Bi Bi</v>
          </cell>
          <cell r="C33" t="str">
            <v>11/Ba Tha Ta (Ya) 002800</v>
          </cell>
          <cell r="D33" t="str">
            <v>F</v>
          </cell>
          <cell r="E33" t="str">
            <v>Abdu Shukur</v>
          </cell>
          <cell r="F33" t="str">
            <v>Ward (2), Buthidaung</v>
          </cell>
          <cell r="G33" t="str">
            <v>Married</v>
          </cell>
          <cell r="H33">
            <v>29997</v>
          </cell>
          <cell r="I33">
            <v>32.039978094194964</v>
          </cell>
          <cell r="J33" t="str">
            <v>TFP Agent</v>
          </cell>
          <cell r="K33" t="str">
            <v>Nutrition</v>
          </cell>
          <cell r="L33" t="str">
            <v>SC / OTP</v>
          </cell>
          <cell r="M33" t="str">
            <v>Buthidaung</v>
          </cell>
          <cell r="N33" t="str">
            <v>Buthidaung</v>
          </cell>
          <cell r="O33">
            <v>39881</v>
          </cell>
          <cell r="P33" t="str">
            <v>T1Q</v>
          </cell>
          <cell r="Q33">
            <v>41548</v>
          </cell>
          <cell r="S33">
            <v>39881</v>
          </cell>
          <cell r="T33">
            <v>41640</v>
          </cell>
          <cell r="U33" t="str">
            <v>Nil</v>
          </cell>
          <cell r="W33">
            <v>11.960569550930996</v>
          </cell>
          <cell r="X33">
            <v>42004</v>
          </cell>
          <cell r="Y33">
            <v>59.696098562628336</v>
          </cell>
          <cell r="Z33" t="str">
            <v>s4</v>
          </cell>
          <cell r="AA33">
            <v>41699</v>
          </cell>
        </row>
        <row r="34">
          <cell r="A34" t="str">
            <v>NRS0483</v>
          </cell>
          <cell r="B34" t="str">
            <v>Mohamed Yesope</v>
          </cell>
          <cell r="C34" t="str">
            <v>11/Ba Tha Ta (Ya) 122802</v>
          </cell>
          <cell r="D34" t="str">
            <v>M</v>
          </cell>
          <cell r="E34" t="str">
            <v>U Abul Baser</v>
          </cell>
          <cell r="F34" t="str">
            <v>Done Pike HT, Thin Ga Net VT, Buthidaung</v>
          </cell>
          <cell r="G34" t="str">
            <v>Married</v>
          </cell>
          <cell r="H34">
            <v>30288</v>
          </cell>
          <cell r="I34">
            <v>31.243154435925522</v>
          </cell>
          <cell r="J34" t="str">
            <v>TFP Agent</v>
          </cell>
          <cell r="K34" t="str">
            <v>Nutrition</v>
          </cell>
          <cell r="L34" t="str">
            <v>SC / OTP</v>
          </cell>
          <cell r="M34" t="str">
            <v>Buthidaung</v>
          </cell>
          <cell r="N34" t="str">
            <v>Buthidaung</v>
          </cell>
          <cell r="O34">
            <v>39881</v>
          </cell>
          <cell r="P34" t="str">
            <v>T1Q</v>
          </cell>
          <cell r="Q34">
            <v>40725</v>
          </cell>
          <cell r="S34">
            <v>39881</v>
          </cell>
          <cell r="T34">
            <v>41640</v>
          </cell>
          <cell r="U34" t="str">
            <v>Nil</v>
          </cell>
          <cell r="W34">
            <v>11.960569550930996</v>
          </cell>
          <cell r="X34">
            <v>42004</v>
          </cell>
          <cell r="Y34">
            <v>59.696098562628336</v>
          </cell>
          <cell r="Z34" t="str">
            <v>s4</v>
          </cell>
          <cell r="AA34">
            <v>41699</v>
          </cell>
        </row>
        <row r="35">
          <cell r="A35" t="str">
            <v>NRS0484</v>
          </cell>
          <cell r="B35" t="str">
            <v>Mujeburahman</v>
          </cell>
          <cell r="C35" t="str">
            <v>11/Ba Tha Ta (Ya) 079030</v>
          </cell>
          <cell r="D35" t="str">
            <v>M</v>
          </cell>
          <cell r="E35" t="str">
            <v>U Nozir Ahmed</v>
          </cell>
          <cell r="F35" t="str">
            <v>King Taung VT, Buthidaung</v>
          </cell>
          <cell r="G35" t="str">
            <v>Married</v>
          </cell>
          <cell r="H35">
            <v>29632</v>
          </cell>
          <cell r="I35">
            <v>33.039430449069002</v>
          </cell>
          <cell r="J35" t="str">
            <v>TFP Agent</v>
          </cell>
          <cell r="K35" t="str">
            <v>Nutrition</v>
          </cell>
          <cell r="L35" t="str">
            <v>SC / OTP</v>
          </cell>
          <cell r="M35" t="str">
            <v>Buthidaung</v>
          </cell>
          <cell r="N35" t="str">
            <v>Buthidaung</v>
          </cell>
          <cell r="O35">
            <v>39881</v>
          </cell>
          <cell r="P35" t="str">
            <v>T1Q</v>
          </cell>
          <cell r="Q35">
            <v>40725</v>
          </cell>
          <cell r="S35">
            <v>39881</v>
          </cell>
          <cell r="T35">
            <v>41640</v>
          </cell>
          <cell r="U35" t="str">
            <v>Nil</v>
          </cell>
          <cell r="W35">
            <v>11.960569550930996</v>
          </cell>
          <cell r="X35">
            <v>42004</v>
          </cell>
          <cell r="Y35">
            <v>59.696098562628336</v>
          </cell>
          <cell r="Z35" t="str">
            <v>s4</v>
          </cell>
          <cell r="AA35">
            <v>41699</v>
          </cell>
        </row>
        <row r="36">
          <cell r="A36" t="str">
            <v>NRS0493</v>
          </cell>
          <cell r="B36" t="str">
            <v>Ma Thein Nu</v>
          </cell>
          <cell r="C36" t="str">
            <v>11/Sa Ta Na (Naing) 022556</v>
          </cell>
          <cell r="D36" t="str">
            <v>F</v>
          </cell>
          <cell r="E36" t="str">
            <v>U Za Ni Phyu</v>
          </cell>
          <cell r="F36" t="str">
            <v>No.132, Win Ka Bar Road, North Ywa Gyi Qtr, Sittwe</v>
          </cell>
          <cell r="G36" t="str">
            <v>Single</v>
          </cell>
          <cell r="H36">
            <v>18761</v>
          </cell>
          <cell r="I36">
            <v>62.806681270536693</v>
          </cell>
          <cell r="J36" t="str">
            <v>Nurse</v>
          </cell>
          <cell r="K36" t="str">
            <v>Nutrition</v>
          </cell>
          <cell r="L36" t="str">
            <v>Medical</v>
          </cell>
          <cell r="M36" t="str">
            <v>Buthidaung</v>
          </cell>
          <cell r="N36" t="str">
            <v>Buthidaung</v>
          </cell>
          <cell r="O36">
            <v>39895</v>
          </cell>
          <cell r="P36" t="str">
            <v>T2C</v>
          </cell>
          <cell r="Q36">
            <v>41548</v>
          </cell>
          <cell r="S36">
            <v>39895</v>
          </cell>
          <cell r="T36">
            <v>41640</v>
          </cell>
          <cell r="U36" t="str">
            <v>Nil</v>
          </cell>
          <cell r="W36">
            <v>11.960569550930996</v>
          </cell>
          <cell r="X36">
            <v>42004</v>
          </cell>
          <cell r="Y36">
            <v>59.236139630390142</v>
          </cell>
          <cell r="Z36" t="str">
            <v>s4</v>
          </cell>
          <cell r="AA36">
            <v>41699</v>
          </cell>
          <cell r="AD36">
            <v>39448</v>
          </cell>
        </row>
        <row r="37">
          <cell r="A37" t="str">
            <v>NRS0494</v>
          </cell>
          <cell r="B37" t="str">
            <v>Hla Maung Oo</v>
          </cell>
          <cell r="C37" t="str">
            <v>11/Ba Tha Ta (Naing) 009202</v>
          </cell>
          <cell r="D37" t="str">
            <v>M</v>
          </cell>
          <cell r="E37" t="str">
            <v>U Thar Cho</v>
          </cell>
          <cell r="F37" t="str">
            <v>Ka Gya Bet Kan Pyin VT, Buthidaung</v>
          </cell>
          <cell r="G37" t="str">
            <v>Married</v>
          </cell>
          <cell r="H37">
            <v>25204</v>
          </cell>
          <cell r="I37">
            <v>45.164293537787515</v>
          </cell>
          <cell r="J37" t="str">
            <v>Watchman</v>
          </cell>
          <cell r="K37" t="str">
            <v>Logistics</v>
          </cell>
          <cell r="L37" t="str">
            <v>Security</v>
          </cell>
          <cell r="M37" t="str">
            <v>Buthidaung</v>
          </cell>
          <cell r="N37" t="str">
            <v>Buthidaung</v>
          </cell>
          <cell r="O37">
            <v>39941</v>
          </cell>
          <cell r="P37" t="str">
            <v>E1C</v>
          </cell>
          <cell r="Q37">
            <v>41548</v>
          </cell>
          <cell r="S37">
            <v>39941</v>
          </cell>
          <cell r="T37">
            <v>41640</v>
          </cell>
          <cell r="U37" t="str">
            <v>Nil</v>
          </cell>
          <cell r="W37">
            <v>11.960569550930996</v>
          </cell>
          <cell r="X37">
            <v>42004</v>
          </cell>
          <cell r="Y37">
            <v>57.724845995893219</v>
          </cell>
          <cell r="Z37" t="str">
            <v>s4</v>
          </cell>
          <cell r="AA37">
            <v>41760</v>
          </cell>
        </row>
        <row r="38">
          <cell r="A38" t="str">
            <v>NRS0495</v>
          </cell>
          <cell r="B38" t="str">
            <v>Aung Myo@ Arzizul Huck</v>
          </cell>
          <cell r="C38" t="str">
            <v>11/Ba Tha Ta (Ya) 079885</v>
          </cell>
          <cell r="D38" t="str">
            <v>M</v>
          </cell>
          <cell r="E38" t="str">
            <v>Abdu Zabbor</v>
          </cell>
          <cell r="F38" t="str">
            <v>Lay Myo, Buthidaung</v>
          </cell>
          <cell r="G38" t="str">
            <v>Single</v>
          </cell>
          <cell r="H38">
            <v>30682</v>
          </cell>
          <cell r="I38">
            <v>30.164293537787515</v>
          </cell>
          <cell r="J38" t="str">
            <v>Storehelper</v>
          </cell>
          <cell r="K38" t="str">
            <v>Logistics</v>
          </cell>
          <cell r="L38" t="str">
            <v>Supply Chain</v>
          </cell>
          <cell r="M38" t="str">
            <v>Buthidaung</v>
          </cell>
          <cell r="N38" t="str">
            <v>Buthidaung</v>
          </cell>
          <cell r="O38">
            <v>41596</v>
          </cell>
          <cell r="P38" t="str">
            <v>E1J</v>
          </cell>
          <cell r="Q38">
            <v>41596</v>
          </cell>
          <cell r="S38">
            <v>39941</v>
          </cell>
          <cell r="T38">
            <v>41640</v>
          </cell>
          <cell r="U38" t="str">
            <v>Nil</v>
          </cell>
          <cell r="W38">
            <v>11.960569550930996</v>
          </cell>
          <cell r="X38">
            <v>42004</v>
          </cell>
          <cell r="Y38">
            <v>57.724845995893219</v>
          </cell>
          <cell r="Z38" t="str">
            <v>s4</v>
          </cell>
          <cell r="AA38">
            <v>41760</v>
          </cell>
          <cell r="AD38">
            <v>41596</v>
          </cell>
        </row>
        <row r="39">
          <cell r="A39" t="str">
            <v>NRS0496</v>
          </cell>
          <cell r="B39" t="str">
            <v>Mohammed Shaker</v>
          </cell>
          <cell r="C39" t="str">
            <v>11/Ba Tha Ta (Ya) 008394</v>
          </cell>
          <cell r="D39" t="str">
            <v>M</v>
          </cell>
          <cell r="E39" t="str">
            <v>Abul Kasim</v>
          </cell>
          <cell r="F39" t="str">
            <v>Ka Gya Bet Kan Pyin VT, Buthidaung</v>
          </cell>
          <cell r="G39" t="str">
            <v>Married</v>
          </cell>
          <cell r="H39">
            <v>28856</v>
          </cell>
          <cell r="I39">
            <v>35.164293537787515</v>
          </cell>
          <cell r="J39" t="str">
            <v>Watchman</v>
          </cell>
          <cell r="K39" t="str">
            <v>Logistics</v>
          </cell>
          <cell r="L39" t="str">
            <v>Security</v>
          </cell>
          <cell r="M39" t="str">
            <v>Buthidaung</v>
          </cell>
          <cell r="N39" t="str">
            <v>Buthidaung</v>
          </cell>
          <cell r="O39">
            <v>39941</v>
          </cell>
          <cell r="P39" t="str">
            <v>E1C</v>
          </cell>
          <cell r="Q39">
            <v>41548</v>
          </cell>
          <cell r="S39">
            <v>39941</v>
          </cell>
          <cell r="T39">
            <v>41640</v>
          </cell>
          <cell r="U39" t="str">
            <v>Nil</v>
          </cell>
          <cell r="W39">
            <v>11.960569550930996</v>
          </cell>
          <cell r="X39">
            <v>42004</v>
          </cell>
          <cell r="Y39">
            <v>57.724845995893219</v>
          </cell>
          <cell r="Z39" t="str">
            <v>s4</v>
          </cell>
          <cell r="AA39">
            <v>41760</v>
          </cell>
        </row>
        <row r="40">
          <cell r="A40" t="str">
            <v>NRS0500</v>
          </cell>
          <cell r="B40" t="str">
            <v>Ma Thaung Sein</v>
          </cell>
          <cell r="C40" t="str">
            <v>11/Ba Tha Ta (Naing) 000171</v>
          </cell>
          <cell r="D40" t="str">
            <v>F</v>
          </cell>
          <cell r="E40" t="str">
            <v>U Oo Saw Hla</v>
          </cell>
          <cell r="F40" t="str">
            <v>Ward (5), Buthidaung</v>
          </cell>
          <cell r="G40" t="str">
            <v>Married</v>
          </cell>
          <cell r="H40">
            <v>26854</v>
          </cell>
          <cell r="I40">
            <v>40.646221248630887</v>
          </cell>
          <cell r="J40" t="str">
            <v>Cook</v>
          </cell>
          <cell r="K40" t="str">
            <v>Administration</v>
          </cell>
          <cell r="L40" t="str">
            <v>Admin</v>
          </cell>
          <cell r="M40" t="str">
            <v>Buthidaung</v>
          </cell>
          <cell r="N40" t="str">
            <v>Buthidaung</v>
          </cell>
          <cell r="O40">
            <v>41275</v>
          </cell>
          <cell r="P40" t="str">
            <v>E2Q</v>
          </cell>
          <cell r="Q40">
            <v>40817</v>
          </cell>
          <cell r="S40">
            <v>39958</v>
          </cell>
          <cell r="T40">
            <v>41640</v>
          </cell>
          <cell r="U40" t="str">
            <v>Nil</v>
          </cell>
          <cell r="W40">
            <v>11.960569550930996</v>
          </cell>
          <cell r="X40">
            <v>42004</v>
          </cell>
          <cell r="Y40">
            <v>57.16632443531828</v>
          </cell>
          <cell r="Z40" t="str">
            <v>s4</v>
          </cell>
          <cell r="AA40">
            <v>41760</v>
          </cell>
          <cell r="AD40">
            <v>41275</v>
          </cell>
        </row>
        <row r="41">
          <cell r="A41" t="str">
            <v>NRS0126</v>
          </cell>
          <cell r="B41" t="str">
            <v>Anwara Begom</v>
          </cell>
          <cell r="C41" t="str">
            <v>11/Ba Tha Ta (Ya) 243652</v>
          </cell>
          <cell r="D41" t="str">
            <v>F</v>
          </cell>
          <cell r="E41" t="str">
            <v>Abdul Khaleik</v>
          </cell>
          <cell r="F41" t="str">
            <v>Ward (7), Buthidaung</v>
          </cell>
          <cell r="G41" t="str">
            <v>Married</v>
          </cell>
          <cell r="H41">
            <v>26299</v>
          </cell>
          <cell r="I41">
            <v>42.165936473165388</v>
          </cell>
          <cell r="J41" t="str">
            <v>Psychosocial worker</v>
          </cell>
          <cell r="K41" t="str">
            <v>Care Practice</v>
          </cell>
          <cell r="L41" t="str">
            <v>Nutrition</v>
          </cell>
          <cell r="M41" t="str">
            <v>Buthidaung</v>
          </cell>
          <cell r="N41" t="str">
            <v>Buthidaung</v>
          </cell>
          <cell r="O41">
            <v>40299</v>
          </cell>
          <cell r="P41" t="str">
            <v>T1Q</v>
          </cell>
          <cell r="Q41">
            <v>40360</v>
          </cell>
          <cell r="S41">
            <v>39972</v>
          </cell>
          <cell r="T41">
            <v>41640</v>
          </cell>
          <cell r="U41" t="str">
            <v>Nil</v>
          </cell>
          <cell r="W41">
            <v>11.960569550930996</v>
          </cell>
          <cell r="X41">
            <v>42004</v>
          </cell>
          <cell r="Y41">
            <v>56.706365503080079</v>
          </cell>
          <cell r="Z41" t="str">
            <v>s4</v>
          </cell>
          <cell r="AA41">
            <v>41791</v>
          </cell>
          <cell r="AD41">
            <v>40299</v>
          </cell>
        </row>
        <row r="42">
          <cell r="A42" t="str">
            <v>NRS0183</v>
          </cell>
          <cell r="B42" t="str">
            <v>Saw Idd Amin</v>
          </cell>
          <cell r="C42" t="str">
            <v>11/Ba Tha Ta (Ya) 097369</v>
          </cell>
          <cell r="D42" t="str">
            <v>M</v>
          </cell>
          <cell r="E42" t="str">
            <v>Shomshu</v>
          </cell>
          <cell r="F42" t="str">
            <v>Thin Ga Net VT, Buthidaung</v>
          </cell>
          <cell r="G42" t="str">
            <v>Married</v>
          </cell>
          <cell r="H42">
            <v>29390</v>
          </cell>
          <cell r="I42">
            <v>33.702081051478643</v>
          </cell>
          <cell r="J42" t="str">
            <v>Team Leader</v>
          </cell>
          <cell r="K42" t="str">
            <v>Nutrition</v>
          </cell>
          <cell r="L42" t="str">
            <v>SC / OTP</v>
          </cell>
          <cell r="M42" t="str">
            <v>Buthidaung</v>
          </cell>
          <cell r="N42" t="str">
            <v>Buthidaung</v>
          </cell>
          <cell r="O42">
            <v>40028</v>
          </cell>
          <cell r="P42" t="str">
            <v>T2C</v>
          </cell>
          <cell r="Q42">
            <v>41548</v>
          </cell>
          <cell r="S42">
            <v>40028</v>
          </cell>
          <cell r="T42">
            <v>41640</v>
          </cell>
          <cell r="U42" t="str">
            <v>Nil</v>
          </cell>
          <cell r="W42">
            <v>11.960569550930996</v>
          </cell>
          <cell r="X42">
            <v>42004</v>
          </cell>
          <cell r="Y42">
            <v>54.866529774127315</v>
          </cell>
          <cell r="Z42" t="str">
            <v>s4</v>
          </cell>
          <cell r="AA42">
            <v>41852</v>
          </cell>
          <cell r="AD42" t="str">
            <v>17/012/2008</v>
          </cell>
          <cell r="AN42">
            <v>38598</v>
          </cell>
          <cell r="AO42" t="str">
            <v>IR</v>
          </cell>
          <cell r="AP42">
            <v>39302</v>
          </cell>
          <cell r="AQ42" t="str">
            <v>IR &amp; JD</v>
          </cell>
        </row>
        <row r="43">
          <cell r="A43" t="str">
            <v>NRS0221</v>
          </cell>
          <cell r="B43" t="str">
            <v>Mohamed Edris (2)</v>
          </cell>
          <cell r="C43" t="str">
            <v>11/Ba Tha Ta (Ya) 099004</v>
          </cell>
          <cell r="D43" t="str">
            <v>M</v>
          </cell>
          <cell r="E43" t="str">
            <v>U Dil Mohamed</v>
          </cell>
          <cell r="F43" t="str">
            <v>Thin Ga Net VT, Buthidaung</v>
          </cell>
          <cell r="G43" t="str">
            <v>Single</v>
          </cell>
          <cell r="H43">
            <v>29955</v>
          </cell>
          <cell r="I43">
            <v>32.154983570646223</v>
          </cell>
          <cell r="J43" t="str">
            <v>Team Leader</v>
          </cell>
          <cell r="K43" t="str">
            <v>Nutrition</v>
          </cell>
          <cell r="L43" t="str">
            <v>SC / OTP</v>
          </cell>
          <cell r="M43" t="str">
            <v>Buthidaung</v>
          </cell>
          <cell r="N43" t="str">
            <v>Buthidaung</v>
          </cell>
          <cell r="O43">
            <v>40028</v>
          </cell>
          <cell r="P43" t="str">
            <v>T2C</v>
          </cell>
          <cell r="Q43">
            <v>41548</v>
          </cell>
          <cell r="S43">
            <v>40028</v>
          </cell>
          <cell r="T43">
            <v>41640</v>
          </cell>
          <cell r="U43" t="str">
            <v>Nil</v>
          </cell>
          <cell r="W43">
            <v>11.960569550930996</v>
          </cell>
          <cell r="X43">
            <v>42004</v>
          </cell>
          <cell r="Y43">
            <v>54.866529774127315</v>
          </cell>
          <cell r="Z43" t="str">
            <v>s4</v>
          </cell>
          <cell r="AA43">
            <v>41852</v>
          </cell>
          <cell r="AD43">
            <v>39448</v>
          </cell>
        </row>
        <row r="44">
          <cell r="A44" t="str">
            <v>NRS0163</v>
          </cell>
          <cell r="B44" t="str">
            <v xml:space="preserve">Kamaluddein </v>
          </cell>
          <cell r="C44" t="str">
            <v>11/Ba Tha Ta (Ya) 007469</v>
          </cell>
          <cell r="D44" t="str">
            <v>M</v>
          </cell>
          <cell r="E44" t="str">
            <v>Shadet Hussein</v>
          </cell>
          <cell r="F44" t="str">
            <v>Ka Gya Bet Kan Pyin VT, Buthidaung</v>
          </cell>
          <cell r="G44" t="str">
            <v>Married</v>
          </cell>
          <cell r="H44">
            <v>29228</v>
          </cell>
          <cell r="I44">
            <v>34.145673603504932</v>
          </cell>
          <cell r="J44" t="str">
            <v>Head of Project</v>
          </cell>
          <cell r="K44" t="str">
            <v>Phase In</v>
          </cell>
          <cell r="L44" t="str">
            <v>FSL IGA</v>
          </cell>
          <cell r="M44" t="str">
            <v>Buthidaung</v>
          </cell>
          <cell r="N44" t="str">
            <v>Buthidaung</v>
          </cell>
          <cell r="O44">
            <v>41499</v>
          </cell>
          <cell r="P44" t="str">
            <v>T3J</v>
          </cell>
          <cell r="Q44">
            <v>41499</v>
          </cell>
          <cell r="S44">
            <v>40038</v>
          </cell>
          <cell r="T44">
            <v>41640</v>
          </cell>
          <cell r="U44" t="str">
            <v>Nil</v>
          </cell>
          <cell r="W44">
            <v>11.960569550930996</v>
          </cell>
          <cell r="X44">
            <v>42004</v>
          </cell>
          <cell r="Y44">
            <v>54.537987679671453</v>
          </cell>
          <cell r="Z44" t="str">
            <v>s4</v>
          </cell>
          <cell r="AA44">
            <v>41852</v>
          </cell>
        </row>
        <row r="45">
          <cell r="A45" t="str">
            <v>NRS0517</v>
          </cell>
          <cell r="B45" t="str">
            <v>Zafhour Ullah</v>
          </cell>
          <cell r="C45" t="str">
            <v>11/Ba Tha Ta (Ya) 091453</v>
          </cell>
          <cell r="D45" t="str">
            <v>M</v>
          </cell>
          <cell r="E45" t="str">
            <v>U Hamedu Raman</v>
          </cell>
          <cell r="F45" t="str">
            <v>Taung Ba Zar, Buthidaung</v>
          </cell>
          <cell r="G45" t="str">
            <v>Married</v>
          </cell>
          <cell r="H45">
            <v>28610</v>
          </cell>
          <cell r="I45">
            <v>35.837897042716321</v>
          </cell>
          <cell r="J45" t="str">
            <v>TFP Agent</v>
          </cell>
          <cell r="K45" t="str">
            <v>Nutrition</v>
          </cell>
          <cell r="L45" t="str">
            <v>SC / OTP</v>
          </cell>
          <cell r="M45" t="str">
            <v>Buthidaung</v>
          </cell>
          <cell r="N45" t="str">
            <v>Buthidaung</v>
          </cell>
          <cell r="O45">
            <v>40029</v>
          </cell>
          <cell r="P45" t="str">
            <v>T1Q</v>
          </cell>
          <cell r="Q45">
            <v>40725</v>
          </cell>
          <cell r="S45">
            <v>40029</v>
          </cell>
          <cell r="T45">
            <v>41640</v>
          </cell>
          <cell r="U45" t="str">
            <v>Nil</v>
          </cell>
          <cell r="W45">
            <v>11.960569550930996</v>
          </cell>
          <cell r="X45">
            <v>42004</v>
          </cell>
          <cell r="Y45">
            <v>54.833675564681727</v>
          </cell>
          <cell r="Z45" t="str">
            <v>s4</v>
          </cell>
          <cell r="AA45">
            <v>41852</v>
          </cell>
        </row>
        <row r="46">
          <cell r="A46" t="str">
            <v>NRS0518</v>
          </cell>
          <cell r="B46" t="str">
            <v>Nawze Mullah</v>
          </cell>
          <cell r="C46" t="str">
            <v>11/Ba Tha Ta (Ya) 067091</v>
          </cell>
          <cell r="D46" t="str">
            <v>M</v>
          </cell>
          <cell r="E46" t="str">
            <v>Saw Lim Ullah</v>
          </cell>
          <cell r="F46" t="str">
            <v>Dar Bine Sara, Buthidaung</v>
          </cell>
          <cell r="G46" t="str">
            <v>Single</v>
          </cell>
          <cell r="H46">
            <v>31005</v>
          </cell>
          <cell r="I46">
            <v>29.279846659364733</v>
          </cell>
          <cell r="J46" t="str">
            <v>TFP Agent</v>
          </cell>
          <cell r="K46" t="str">
            <v>Nutrition</v>
          </cell>
          <cell r="L46" t="str">
            <v>SC / OTP</v>
          </cell>
          <cell r="M46" t="str">
            <v>Buthidaung</v>
          </cell>
          <cell r="N46" t="str">
            <v>Buthidaung</v>
          </cell>
          <cell r="O46">
            <v>40029</v>
          </cell>
          <cell r="P46" t="str">
            <v>T1Q</v>
          </cell>
          <cell r="Q46">
            <v>40725</v>
          </cell>
          <cell r="S46">
            <v>40029</v>
          </cell>
          <cell r="T46">
            <v>41640</v>
          </cell>
          <cell r="U46" t="str">
            <v>Nil</v>
          </cell>
          <cell r="W46">
            <v>11.960569550930996</v>
          </cell>
          <cell r="X46">
            <v>42004</v>
          </cell>
          <cell r="Y46">
            <v>54.833675564681727</v>
          </cell>
          <cell r="Z46" t="str">
            <v>s4</v>
          </cell>
          <cell r="AA46">
            <v>41852</v>
          </cell>
        </row>
        <row r="47">
          <cell r="A47" t="str">
            <v>NRS0520</v>
          </cell>
          <cell r="B47" t="str">
            <v>Zaw Kir Ahmed 2</v>
          </cell>
          <cell r="C47" t="str">
            <v>11/Ba Tha Ta (Ya) 017468</v>
          </cell>
          <cell r="D47" t="str">
            <v>M</v>
          </cell>
          <cell r="E47" t="str">
            <v>U Adu Kader</v>
          </cell>
          <cell r="F47" t="str">
            <v>Da Byu Chaung, Buthidaung</v>
          </cell>
          <cell r="G47" t="str">
            <v>Single</v>
          </cell>
          <cell r="H47">
            <v>31201</v>
          </cell>
          <cell r="I47">
            <v>28.743154435925522</v>
          </cell>
          <cell r="J47" t="str">
            <v>Watchman</v>
          </cell>
          <cell r="K47" t="str">
            <v>Logistics</v>
          </cell>
          <cell r="L47" t="str">
            <v>Security</v>
          </cell>
          <cell r="M47" t="str">
            <v>Buthidaung</v>
          </cell>
          <cell r="N47" t="str">
            <v>Buthidaung</v>
          </cell>
          <cell r="O47">
            <v>40042</v>
          </cell>
          <cell r="P47" t="str">
            <v>E1J</v>
          </cell>
          <cell r="Q47">
            <v>40042</v>
          </cell>
          <cell r="S47">
            <v>40042</v>
          </cell>
          <cell r="T47">
            <v>41640</v>
          </cell>
          <cell r="U47" t="str">
            <v>Nil</v>
          </cell>
          <cell r="W47">
            <v>11.960569550930996</v>
          </cell>
          <cell r="X47">
            <v>42004</v>
          </cell>
          <cell r="Y47">
            <v>54.406570841889113</v>
          </cell>
          <cell r="Z47" t="str">
            <v>s4</v>
          </cell>
          <cell r="AA47">
            <v>41852</v>
          </cell>
        </row>
        <row r="48">
          <cell r="A48" t="str">
            <v>NRS0521</v>
          </cell>
          <cell r="B48" t="str">
            <v>Mustafa Kamal</v>
          </cell>
          <cell r="C48" t="str">
            <v>11/Ba Tha Ta (Ya) 135048</v>
          </cell>
          <cell r="D48" t="str">
            <v>M</v>
          </cell>
          <cell r="E48" t="str">
            <v>MV. Shona Mea</v>
          </cell>
          <cell r="F48" t="str">
            <v>Oo Hla Pe VT, Buthidaung</v>
          </cell>
          <cell r="G48" t="str">
            <v>Married</v>
          </cell>
          <cell r="H48">
            <v>31778</v>
          </cell>
          <cell r="I48">
            <v>27.163198247535597</v>
          </cell>
          <cell r="J48" t="str">
            <v>Watchman</v>
          </cell>
          <cell r="K48" t="str">
            <v>Logistics</v>
          </cell>
          <cell r="L48" t="str">
            <v>Security</v>
          </cell>
          <cell r="M48" t="str">
            <v>Buthidaung</v>
          </cell>
          <cell r="N48" t="str">
            <v>Buthidaung</v>
          </cell>
          <cell r="O48">
            <v>40042</v>
          </cell>
          <cell r="P48" t="str">
            <v>E1C</v>
          </cell>
          <cell r="Q48">
            <v>41548</v>
          </cell>
          <cell r="S48">
            <v>40042</v>
          </cell>
          <cell r="T48">
            <v>41640</v>
          </cell>
          <cell r="U48" t="str">
            <v>Nil</v>
          </cell>
          <cell r="W48">
            <v>11.960569550930996</v>
          </cell>
          <cell r="X48">
            <v>42004</v>
          </cell>
          <cell r="Y48">
            <v>54.406570841889113</v>
          </cell>
          <cell r="Z48" t="str">
            <v>s4</v>
          </cell>
          <cell r="AA48">
            <v>41852</v>
          </cell>
        </row>
        <row r="49">
          <cell r="A49" t="str">
            <v>NRS0525</v>
          </cell>
          <cell r="B49" t="str">
            <v>Mohamed Sabair</v>
          </cell>
          <cell r="C49" t="str">
            <v>11/Ba Tha Ta (Ya) 107127</v>
          </cell>
          <cell r="D49" t="str">
            <v>M</v>
          </cell>
          <cell r="E49" t="str">
            <v>U Muzar For</v>
          </cell>
          <cell r="F49" t="str">
            <v>Ward (14), Ngayant Chaung, Buthidaung</v>
          </cell>
          <cell r="G49" t="str">
            <v>Single</v>
          </cell>
          <cell r="H49">
            <v>31422</v>
          </cell>
          <cell r="I49">
            <v>28.138006571741514</v>
          </cell>
          <cell r="J49" t="str">
            <v>TFP Agent</v>
          </cell>
          <cell r="K49" t="str">
            <v>Nutrition</v>
          </cell>
          <cell r="L49" t="str">
            <v>SC / OTP</v>
          </cell>
          <cell r="M49" t="str">
            <v>Buthidaung</v>
          </cell>
          <cell r="N49" t="str">
            <v>Buthidaung</v>
          </cell>
          <cell r="O49">
            <v>41639</v>
          </cell>
          <cell r="P49" t="str">
            <v>T1J</v>
          </cell>
          <cell r="Q49">
            <v>41639</v>
          </cell>
          <cell r="S49">
            <v>40056</v>
          </cell>
          <cell r="T49">
            <v>41640</v>
          </cell>
          <cell r="U49" t="str">
            <v>Nil</v>
          </cell>
          <cell r="W49">
            <v>11.960569550930996</v>
          </cell>
          <cell r="X49">
            <v>42004</v>
          </cell>
          <cell r="Y49">
            <v>53.946611909650926</v>
          </cell>
          <cell r="Z49" t="str">
            <v>s4</v>
          </cell>
          <cell r="AA49">
            <v>41883</v>
          </cell>
          <cell r="AD49">
            <v>41610</v>
          </cell>
        </row>
        <row r="50">
          <cell r="A50" t="str">
            <v>NRS0553</v>
          </cell>
          <cell r="B50" t="str">
            <v>Mohamed Zawkaria 2</v>
          </cell>
          <cell r="C50" t="str">
            <v>11/Ba Tha Ta (Ya) 001353</v>
          </cell>
          <cell r="D50" t="str">
            <v>M</v>
          </cell>
          <cell r="E50" t="str">
            <v>U Asho Ali</v>
          </cell>
          <cell r="F50" t="str">
            <v>Ward (1), Buthidaung</v>
          </cell>
          <cell r="G50" t="str">
            <v>Married</v>
          </cell>
          <cell r="H50">
            <v>27308</v>
          </cell>
          <cell r="I50">
            <v>39.403066812705369</v>
          </cell>
          <cell r="J50" t="str">
            <v>Watchman</v>
          </cell>
          <cell r="K50" t="str">
            <v>Logistics</v>
          </cell>
          <cell r="L50" t="str">
            <v>Security</v>
          </cell>
          <cell r="M50" t="str">
            <v>Buthidaung</v>
          </cell>
          <cell r="N50" t="str">
            <v>Buthidaung</v>
          </cell>
          <cell r="O50">
            <v>40157</v>
          </cell>
          <cell r="P50" t="str">
            <v>E1Q</v>
          </cell>
          <cell r="Q50">
            <v>41548</v>
          </cell>
          <cell r="S50">
            <v>40157</v>
          </cell>
          <cell r="T50">
            <v>41640</v>
          </cell>
          <cell r="U50" t="str">
            <v>Nil</v>
          </cell>
          <cell r="W50">
            <v>11.960569550930996</v>
          </cell>
          <cell r="X50">
            <v>42004</v>
          </cell>
          <cell r="Y50">
            <v>50.628336755646814</v>
          </cell>
          <cell r="Z50" t="str">
            <v>s4</v>
          </cell>
          <cell r="AA50">
            <v>41974</v>
          </cell>
        </row>
        <row r="51">
          <cell r="A51" t="str">
            <v>NRS0570</v>
          </cell>
          <cell r="B51" t="str">
            <v>Rohim Ullah 2</v>
          </cell>
          <cell r="C51" t="str">
            <v>11/Ba Tha Ta (Ya) 036068</v>
          </cell>
          <cell r="D51" t="str">
            <v>M</v>
          </cell>
          <cell r="E51" t="str">
            <v>Sayedu Rahman</v>
          </cell>
          <cell r="F51" t="str">
            <v>Ka Gya Bet Kan Pyin VT, Buthidaung</v>
          </cell>
          <cell r="G51" t="str">
            <v>Married</v>
          </cell>
          <cell r="H51">
            <v>28491</v>
          </cell>
          <cell r="I51">
            <v>36.163745892661559</v>
          </cell>
          <cell r="J51" t="str">
            <v>Storehelper</v>
          </cell>
          <cell r="K51" t="str">
            <v>Logistics</v>
          </cell>
          <cell r="L51" t="str">
            <v>Supply Chain</v>
          </cell>
          <cell r="M51" t="str">
            <v>Buthidaung</v>
          </cell>
          <cell r="N51" t="str">
            <v>Buthidaung</v>
          </cell>
          <cell r="O51">
            <v>41323</v>
          </cell>
          <cell r="P51" t="str">
            <v>E1J</v>
          </cell>
          <cell r="Q51">
            <v>41323</v>
          </cell>
          <cell r="S51">
            <v>40443</v>
          </cell>
          <cell r="T51">
            <v>41640</v>
          </cell>
          <cell r="U51" t="str">
            <v>Nil</v>
          </cell>
          <cell r="W51">
            <v>11.960569550930996</v>
          </cell>
          <cell r="X51">
            <v>42004</v>
          </cell>
          <cell r="Y51">
            <v>41.232032854209443</v>
          </cell>
          <cell r="Z51" t="str">
            <v>s3</v>
          </cell>
          <cell r="AA51">
            <v>41883</v>
          </cell>
          <cell r="AD51">
            <v>41323</v>
          </cell>
        </row>
        <row r="52">
          <cell r="A52" t="str">
            <v>NRS0071</v>
          </cell>
          <cell r="B52" t="str">
            <v>Rahman</v>
          </cell>
          <cell r="C52" t="str">
            <v>11/Ba Tha Ta (Ya) 120292</v>
          </cell>
          <cell r="D52" t="str">
            <v>M</v>
          </cell>
          <cell r="E52" t="str">
            <v>Zokir Ahamed</v>
          </cell>
          <cell r="F52" t="str">
            <v>Ward (4), Buthidaung</v>
          </cell>
          <cell r="G52" t="str">
            <v>Married</v>
          </cell>
          <cell r="H52">
            <v>25569</v>
          </cell>
          <cell r="I52">
            <v>44.16484118291347</v>
          </cell>
          <cell r="J52" t="str">
            <v>Driver</v>
          </cell>
          <cell r="K52" t="str">
            <v>Logistics</v>
          </cell>
          <cell r="L52" t="str">
            <v>Fleet</v>
          </cell>
          <cell r="M52" t="str">
            <v>Buthidaung</v>
          </cell>
          <cell r="N52" t="str">
            <v>Buthidaung</v>
          </cell>
          <cell r="O52">
            <v>35483</v>
          </cell>
          <cell r="P52" t="str">
            <v>T1S</v>
          </cell>
          <cell r="Q52">
            <v>39934</v>
          </cell>
          <cell r="S52">
            <v>36213</v>
          </cell>
          <cell r="T52">
            <v>41640</v>
          </cell>
          <cell r="U52" t="str">
            <v>Nil</v>
          </cell>
          <cell r="W52">
            <v>11.960569550930996</v>
          </cell>
          <cell r="X52">
            <v>42004</v>
          </cell>
          <cell r="Y52">
            <v>180.20533880903491</v>
          </cell>
          <cell r="Z52" t="str">
            <v>s5</v>
          </cell>
          <cell r="AA52" t="str">
            <v>No more step in the future</v>
          </cell>
          <cell r="AN52">
            <v>36875</v>
          </cell>
          <cell r="AO52" t="str">
            <v>JD</v>
          </cell>
        </row>
        <row r="53">
          <cell r="A53" t="str">
            <v>NRS0355</v>
          </cell>
          <cell r="B53" t="str">
            <v>Yu Suf</v>
          </cell>
          <cell r="C53" t="str">
            <v>11/Ba Tha Ta (Ya) 000043</v>
          </cell>
          <cell r="D53" t="str">
            <v>M</v>
          </cell>
          <cell r="E53" t="str">
            <v>U Amir Husein</v>
          </cell>
          <cell r="F53" t="str">
            <v>Ward (1), Buthidaung</v>
          </cell>
          <cell r="G53" t="str">
            <v>Married</v>
          </cell>
          <cell r="H53">
            <v>27395</v>
          </cell>
          <cell r="I53">
            <v>39.16484118291347</v>
          </cell>
          <cell r="J53" t="str">
            <v>Driver</v>
          </cell>
          <cell r="K53" t="str">
            <v>Logistics</v>
          </cell>
          <cell r="L53" t="str">
            <v>Fleet</v>
          </cell>
          <cell r="M53" t="str">
            <v>Buthidaung</v>
          </cell>
          <cell r="N53" t="str">
            <v>Buthidaung</v>
          </cell>
          <cell r="O53">
            <v>39111</v>
          </cell>
          <cell r="P53" t="str">
            <v>T1S</v>
          </cell>
          <cell r="Q53">
            <v>41548</v>
          </cell>
          <cell r="S53">
            <v>39111</v>
          </cell>
          <cell r="T53">
            <v>41640</v>
          </cell>
          <cell r="U53" t="str">
            <v>Nil</v>
          </cell>
          <cell r="W53">
            <v>11.960569550930996</v>
          </cell>
          <cell r="X53">
            <v>42004</v>
          </cell>
          <cell r="Y53">
            <v>84.993839835728949</v>
          </cell>
          <cell r="Z53" t="str">
            <v>s5</v>
          </cell>
          <cell r="AA53" t="str">
            <v>No more step in the future</v>
          </cell>
        </row>
        <row r="54">
          <cell r="A54" t="str">
            <v>NRS0590</v>
          </cell>
          <cell r="B54" t="str">
            <v>Zaw Than Min</v>
          </cell>
          <cell r="C54" t="str">
            <v>11/Ba Tha Ta (Naing) 018781</v>
          </cell>
          <cell r="D54" t="str">
            <v>M</v>
          </cell>
          <cell r="E54" t="str">
            <v>U Maung Laon</v>
          </cell>
          <cell r="F54" t="str">
            <v>Ward (7), Buthidaung</v>
          </cell>
          <cell r="G54" t="str">
            <v>Married</v>
          </cell>
          <cell r="H54">
            <v>29222</v>
          </cell>
          <cell r="I54">
            <v>34.162102957283679</v>
          </cell>
          <cell r="J54" t="str">
            <v>Speedboat Driver / Watchman</v>
          </cell>
          <cell r="K54" t="str">
            <v>Logistics</v>
          </cell>
          <cell r="L54" t="str">
            <v>Fleet</v>
          </cell>
          <cell r="M54" t="str">
            <v>Buthidaung</v>
          </cell>
          <cell r="N54" t="str">
            <v>Buthidaung</v>
          </cell>
          <cell r="O54">
            <v>40575</v>
          </cell>
          <cell r="P54" t="str">
            <v>T1J</v>
          </cell>
          <cell r="Q54">
            <v>40575</v>
          </cell>
          <cell r="R54" t="str">
            <v>promotion from Watchman to speedboat driver/Watchman (Empolyee level 1 to Technician level 1) through external recruitment</v>
          </cell>
          <cell r="S54">
            <v>40575</v>
          </cell>
          <cell r="T54">
            <v>41640</v>
          </cell>
          <cell r="U54" t="str">
            <v>2 months</v>
          </cell>
          <cell r="V54">
            <v>41729</v>
          </cell>
          <cell r="W54">
            <v>11.960569550930996</v>
          </cell>
          <cell r="X54">
            <v>42004</v>
          </cell>
          <cell r="Y54">
            <v>36.895277207392198</v>
          </cell>
          <cell r="Z54" t="str">
            <v>s3</v>
          </cell>
          <cell r="AA54">
            <v>41671</v>
          </cell>
          <cell r="AD54">
            <v>40575</v>
          </cell>
          <cell r="AE54">
            <v>41488</v>
          </cell>
          <cell r="AN54">
            <v>41663</v>
          </cell>
          <cell r="AO54" t="str">
            <v>JD, IR</v>
          </cell>
        </row>
        <row r="55">
          <cell r="A55" t="str">
            <v>NRS0591</v>
          </cell>
          <cell r="B55" t="str">
            <v>U Kyaw Hlaing</v>
          </cell>
          <cell r="C55" t="str">
            <v>11/Ba Tha Ta (Naing) 015193</v>
          </cell>
          <cell r="D55" t="str">
            <v>M</v>
          </cell>
          <cell r="E55" t="str">
            <v>U Thein Hla</v>
          </cell>
          <cell r="F55" t="str">
            <v>Ward (3), Buthidaung</v>
          </cell>
          <cell r="G55" t="str">
            <v>Married</v>
          </cell>
          <cell r="H55">
            <v>25764</v>
          </cell>
          <cell r="I55">
            <v>43.630887185104051</v>
          </cell>
          <cell r="J55" t="str">
            <v>Watchman</v>
          </cell>
          <cell r="K55" t="str">
            <v>Logistics</v>
          </cell>
          <cell r="L55" t="str">
            <v>Security</v>
          </cell>
          <cell r="M55" t="str">
            <v>Buthidaung</v>
          </cell>
          <cell r="N55" t="str">
            <v>Buthidaung</v>
          </cell>
          <cell r="O55">
            <v>40623</v>
          </cell>
          <cell r="P55" t="str">
            <v>E1Q</v>
          </cell>
          <cell r="Q55">
            <v>41548</v>
          </cell>
          <cell r="S55">
            <v>40623</v>
          </cell>
          <cell r="T55">
            <v>41640</v>
          </cell>
          <cell r="U55" t="str">
            <v>Nil</v>
          </cell>
          <cell r="W55">
            <v>11.960569550930996</v>
          </cell>
          <cell r="X55">
            <v>42004</v>
          </cell>
          <cell r="Y55">
            <v>35.318275154004105</v>
          </cell>
          <cell r="Z55" t="str">
            <v>s2</v>
          </cell>
          <cell r="AA55">
            <v>41699</v>
          </cell>
          <cell r="AD55">
            <v>40623</v>
          </cell>
          <cell r="AN55">
            <v>41285</v>
          </cell>
          <cell r="AO55" t="str">
            <v>JD, IR</v>
          </cell>
        </row>
        <row r="56">
          <cell r="A56" t="str">
            <v>NRS0578</v>
          </cell>
          <cell r="B56" t="str">
            <v>Maung Maung Win@Hussein Zuharr</v>
          </cell>
          <cell r="C56" t="str">
            <v>11/Ba Tha Ta (Ya) 000035</v>
          </cell>
          <cell r="D56" t="str">
            <v>M</v>
          </cell>
          <cell r="E56" t="str">
            <v>U Abul Hussein</v>
          </cell>
          <cell r="F56" t="str">
            <v>Ward (1), Buthidaung</v>
          </cell>
          <cell r="G56" t="str">
            <v>Married</v>
          </cell>
          <cell r="H56">
            <v>31778</v>
          </cell>
          <cell r="I56">
            <v>27.163198247535597</v>
          </cell>
          <cell r="J56" t="str">
            <v>Team Leader</v>
          </cell>
          <cell r="K56" t="str">
            <v>Nutrition</v>
          </cell>
          <cell r="L56" t="str">
            <v>SC / OTP</v>
          </cell>
          <cell r="M56" t="str">
            <v>Buthidaung</v>
          </cell>
          <cell r="N56" t="str">
            <v>Buthidaung</v>
          </cell>
          <cell r="O56">
            <v>41640</v>
          </cell>
          <cell r="P56" t="str">
            <v>T2J</v>
          </cell>
          <cell r="Q56">
            <v>41640</v>
          </cell>
          <cell r="R56" t="str">
            <v>promotion from Psychosocial Worker to Team Leader Nutrition through internal recruitment</v>
          </cell>
          <cell r="S56">
            <v>40504</v>
          </cell>
          <cell r="T56">
            <v>41640</v>
          </cell>
          <cell r="U56" t="str">
            <v>2 months</v>
          </cell>
          <cell r="V56">
            <v>41712</v>
          </cell>
          <cell r="W56">
            <v>11.960569550930996</v>
          </cell>
          <cell r="X56">
            <v>42004</v>
          </cell>
          <cell r="Y56">
            <v>39.227926078028744</v>
          </cell>
          <cell r="Z56" t="str">
            <v>s3</v>
          </cell>
          <cell r="AA56">
            <v>41974</v>
          </cell>
          <cell r="AD56">
            <v>41640</v>
          </cell>
          <cell r="AN56">
            <v>40750</v>
          </cell>
          <cell r="AO56" t="str">
            <v>IR</v>
          </cell>
        </row>
        <row r="57">
          <cell r="A57" t="str">
            <v>NRS0568</v>
          </cell>
          <cell r="B57" t="str">
            <v>Hpyu Thet Nwe</v>
          </cell>
          <cell r="C57" t="str">
            <v>11/Ba Tha Ta (Naing) 018956</v>
          </cell>
          <cell r="D57" t="str">
            <v>F</v>
          </cell>
          <cell r="E57" t="str">
            <v>U Ba Thaung</v>
          </cell>
          <cell r="F57" t="str">
            <v>Oggar-Pyan street, Ward (3), Buthidaung</v>
          </cell>
          <cell r="G57" t="str">
            <v>Married</v>
          </cell>
          <cell r="H57">
            <v>29378</v>
          </cell>
          <cell r="I57">
            <v>33.734939759036145</v>
          </cell>
          <cell r="J57" t="str">
            <v>Head Nurse</v>
          </cell>
          <cell r="K57" t="str">
            <v>Nutrition</v>
          </cell>
          <cell r="L57" t="str">
            <v>Medical</v>
          </cell>
          <cell r="M57" t="str">
            <v>Buthidaung</v>
          </cell>
          <cell r="N57" t="str">
            <v>Buthidaung</v>
          </cell>
          <cell r="O57">
            <v>40544</v>
          </cell>
          <cell r="P57" t="str">
            <v>T3Q</v>
          </cell>
          <cell r="Q57">
            <v>41548</v>
          </cell>
          <cell r="S57">
            <v>40429</v>
          </cell>
          <cell r="T57">
            <v>41640</v>
          </cell>
          <cell r="U57" t="str">
            <v>Nil</v>
          </cell>
          <cell r="W57">
            <v>3.2201533406352683</v>
          </cell>
          <cell r="X57">
            <v>41738</v>
          </cell>
          <cell r="Y57">
            <v>41.691991786447645</v>
          </cell>
          <cell r="Z57" t="str">
            <v>s3</v>
          </cell>
          <cell r="AA57">
            <v>41883</v>
          </cell>
          <cell r="AB57">
            <v>41680</v>
          </cell>
          <cell r="AC57">
            <v>41738</v>
          </cell>
          <cell r="AD57">
            <v>40544</v>
          </cell>
          <cell r="AH57" t="str">
            <v>English</v>
          </cell>
          <cell r="AI57">
            <v>41652</v>
          </cell>
          <cell r="AJ57">
            <v>41656</v>
          </cell>
        </row>
        <row r="58">
          <cell r="A58" t="str">
            <v>NRS0615</v>
          </cell>
          <cell r="B58" t="str">
            <v>Khin Maung Latt@Shofiul Alom</v>
          </cell>
          <cell r="C58" t="str">
            <v>11/Ba Tha Ta (Ya) 008791</v>
          </cell>
          <cell r="D58" t="str">
            <v>M</v>
          </cell>
          <cell r="E58" t="str">
            <v>U Abdu Zabbor</v>
          </cell>
          <cell r="F58" t="str">
            <v>Ka Kyet Bet Kan Pyin, Buthidaung</v>
          </cell>
          <cell r="G58" t="str">
            <v>Single</v>
          </cell>
          <cell r="H58">
            <v>30843</v>
          </cell>
          <cell r="I58">
            <v>29.723439211391021</v>
          </cell>
          <cell r="J58" t="str">
            <v>TFP Agent</v>
          </cell>
          <cell r="K58" t="str">
            <v>Nutrition</v>
          </cell>
          <cell r="L58" t="str">
            <v>SC / OTP</v>
          </cell>
          <cell r="M58" t="str">
            <v>Buthidaung</v>
          </cell>
          <cell r="N58" t="str">
            <v>Buthidaung</v>
          </cell>
          <cell r="O58">
            <v>40725</v>
          </cell>
          <cell r="P58" t="str">
            <v>T1Q</v>
          </cell>
          <cell r="Q58">
            <v>41548</v>
          </cell>
          <cell r="S58">
            <v>40725</v>
          </cell>
          <cell r="T58">
            <v>41640</v>
          </cell>
          <cell r="U58" t="str">
            <v>Nil</v>
          </cell>
          <cell r="W58">
            <v>11.960569550930996</v>
          </cell>
          <cell r="X58">
            <v>42004</v>
          </cell>
          <cell r="Y58">
            <v>31.967145790554412</v>
          </cell>
          <cell r="Z58" t="str">
            <v>s2</v>
          </cell>
          <cell r="AA58">
            <v>41821</v>
          </cell>
          <cell r="AD58">
            <v>40725</v>
          </cell>
        </row>
        <row r="59">
          <cell r="A59" t="str">
            <v>NRS0643</v>
          </cell>
          <cell r="B59" t="str">
            <v>Anuwar Sadek@Maung Kyaw Win</v>
          </cell>
          <cell r="C59" t="str">
            <v>11/Ba Tha Ta (Ya) 019651)</v>
          </cell>
          <cell r="D59" t="str">
            <v>M</v>
          </cell>
          <cell r="E59" t="str">
            <v>U Mustafa Kamal</v>
          </cell>
          <cell r="F59" t="str">
            <v>Ba Gone Nar VT, Buthidaung</v>
          </cell>
          <cell r="G59" t="str">
            <v>Married</v>
          </cell>
          <cell r="H59">
            <v>30043</v>
          </cell>
          <cell r="I59">
            <v>31.914019715224537</v>
          </cell>
          <cell r="J59" t="str">
            <v>TFP Agent</v>
          </cell>
          <cell r="K59" t="str">
            <v>Nutrition</v>
          </cell>
          <cell r="L59" t="str">
            <v>SC / OTP</v>
          </cell>
          <cell r="M59" t="str">
            <v>Buthidaung</v>
          </cell>
          <cell r="N59" t="str">
            <v>Buthidaung</v>
          </cell>
          <cell r="O59">
            <v>40980</v>
          </cell>
          <cell r="P59" t="str">
            <v>T1Q</v>
          </cell>
          <cell r="Q59">
            <v>41548</v>
          </cell>
          <cell r="S59">
            <v>40980</v>
          </cell>
          <cell r="T59">
            <v>41640</v>
          </cell>
          <cell r="U59" t="str">
            <v>Nil</v>
          </cell>
          <cell r="W59">
            <v>2.2672508214676892</v>
          </cell>
          <cell r="X59">
            <v>41709</v>
          </cell>
          <cell r="Y59">
            <v>23.589322381930184</v>
          </cell>
          <cell r="Z59" t="str">
            <v>s1</v>
          </cell>
          <cell r="AA59">
            <v>41710</v>
          </cell>
          <cell r="AD59">
            <v>40980</v>
          </cell>
        </row>
        <row r="60">
          <cell r="A60" t="str">
            <v>NRS0305</v>
          </cell>
          <cell r="B60" t="str">
            <v>Jamaludien</v>
          </cell>
          <cell r="C60" t="str">
            <v>11/Ba Tha Ta (Ya) 007468</v>
          </cell>
          <cell r="D60" t="str">
            <v>M</v>
          </cell>
          <cell r="E60" t="str">
            <v>Shadaf Hussein</v>
          </cell>
          <cell r="F60" t="str">
            <v>Ka Gya Bet Kan Pyin VT, Buthidaung</v>
          </cell>
          <cell r="G60" t="str">
            <v>Married</v>
          </cell>
          <cell r="H60">
            <v>28647</v>
          </cell>
          <cell r="I60">
            <v>35.736582694414018</v>
          </cell>
          <cell r="J60" t="str">
            <v>Deputy Base Logistician</v>
          </cell>
          <cell r="K60" t="str">
            <v>Logistics</v>
          </cell>
          <cell r="L60" t="str">
            <v>Logistician</v>
          </cell>
          <cell r="M60" t="str">
            <v>Buthidaung</v>
          </cell>
          <cell r="N60" t="str">
            <v>Buthidaung</v>
          </cell>
          <cell r="O60">
            <v>41579</v>
          </cell>
          <cell r="P60" t="str">
            <v>T3J</v>
          </cell>
          <cell r="Q60">
            <v>41579</v>
          </cell>
          <cell r="S60">
            <v>39036</v>
          </cell>
          <cell r="T60">
            <v>41640</v>
          </cell>
          <cell r="U60" t="str">
            <v>Nil</v>
          </cell>
          <cell r="W60">
            <v>11.960569550930996</v>
          </cell>
          <cell r="X60">
            <v>42004</v>
          </cell>
          <cell r="Y60">
            <v>87.457905544147849</v>
          </cell>
          <cell r="Z60" t="str">
            <v>s5</v>
          </cell>
          <cell r="AA60" t="str">
            <v>No more step in the future</v>
          </cell>
          <cell r="AD60">
            <v>41214</v>
          </cell>
        </row>
        <row r="61">
          <cell r="A61" t="str">
            <v>NRS0649</v>
          </cell>
          <cell r="B61" t="str">
            <v>Mohammed Hamin</v>
          </cell>
          <cell r="C61" t="str">
            <v>11/Ba Tha Ta (Ya) 103736</v>
          </cell>
          <cell r="D61" t="str">
            <v>M</v>
          </cell>
          <cell r="E61" t="str">
            <v>Ahmed Kobir</v>
          </cell>
          <cell r="F61" t="str">
            <v>Pauk Taw Pyin, Nga Yant Chaung, Buthidaung</v>
          </cell>
          <cell r="G61" t="str">
            <v>Single</v>
          </cell>
          <cell r="H61">
            <v>29647</v>
          </cell>
          <cell r="I61">
            <v>32.998357064622127</v>
          </cell>
          <cell r="J61" t="str">
            <v>TFP Agent</v>
          </cell>
          <cell r="K61" t="str">
            <v>Nutrition</v>
          </cell>
          <cell r="L61" t="str">
            <v>SC / OTP</v>
          </cell>
          <cell r="M61" t="str">
            <v>Buthidaung</v>
          </cell>
          <cell r="N61" t="str">
            <v>Buthidaung</v>
          </cell>
          <cell r="O61">
            <v>41061</v>
          </cell>
          <cell r="P61" t="str">
            <v>T1J</v>
          </cell>
          <cell r="Q61">
            <v>41061</v>
          </cell>
          <cell r="S61">
            <v>41061</v>
          </cell>
          <cell r="T61">
            <v>41640</v>
          </cell>
          <cell r="U61" t="str">
            <v>Nil</v>
          </cell>
          <cell r="W61">
            <v>4.6002190580503832</v>
          </cell>
          <cell r="X61">
            <v>41780</v>
          </cell>
          <cell r="Y61">
            <v>20.928131416837783</v>
          </cell>
          <cell r="Z61" t="str">
            <v>s1</v>
          </cell>
          <cell r="AA61">
            <v>41791</v>
          </cell>
          <cell r="AD61">
            <v>41061</v>
          </cell>
        </row>
        <row r="62">
          <cell r="A62" t="str">
            <v>NRS0656</v>
          </cell>
          <cell r="B62" t="str">
            <v>Mohammed Ali</v>
          </cell>
          <cell r="C62" t="str">
            <v>11/Ba Tha Ta (Ya) 062876</v>
          </cell>
          <cell r="D62" t="str">
            <v>M</v>
          </cell>
          <cell r="E62" t="str">
            <v>U Mohammed Zakair</v>
          </cell>
          <cell r="F62" t="str">
            <v>Mee Gyaung Gaung Swe, Buthidaung</v>
          </cell>
          <cell r="G62" t="str">
            <v>Married</v>
          </cell>
          <cell r="H62">
            <v>29646</v>
          </cell>
          <cell r="I62">
            <v>33.001095290251918</v>
          </cell>
          <cell r="J62" t="str">
            <v>Deputy Programme Manager</v>
          </cell>
          <cell r="K62" t="str">
            <v>Nutrition</v>
          </cell>
          <cell r="L62" t="str">
            <v>SC / OTP</v>
          </cell>
          <cell r="M62" t="str">
            <v>Buthidaung</v>
          </cell>
          <cell r="N62" t="str">
            <v>Buthidaung</v>
          </cell>
          <cell r="O62">
            <v>41261</v>
          </cell>
          <cell r="P62" t="str">
            <v>M1J</v>
          </cell>
          <cell r="Q62">
            <v>41261</v>
          </cell>
          <cell r="S62">
            <v>41261</v>
          </cell>
          <cell r="T62">
            <v>41640</v>
          </cell>
          <cell r="U62" t="str">
            <v>Nil</v>
          </cell>
          <cell r="W62">
            <v>8.9375684556407453</v>
          </cell>
          <cell r="X62">
            <v>41912</v>
          </cell>
          <cell r="Y62">
            <v>14.35728952772074</v>
          </cell>
          <cell r="Z62" t="str">
            <v>s1</v>
          </cell>
          <cell r="AA62">
            <v>41974</v>
          </cell>
          <cell r="AD62">
            <v>41261</v>
          </cell>
        </row>
        <row r="63">
          <cell r="A63" t="str">
            <v>NRS0597</v>
          </cell>
          <cell r="B63" t="str">
            <v>Mohamed Ayas (3)</v>
          </cell>
          <cell r="C63" t="str">
            <v>11/Ba Tha Ta (Ya) 154733</v>
          </cell>
          <cell r="D63" t="str">
            <v>M</v>
          </cell>
          <cell r="E63" t="str">
            <v>U Mamed Noor</v>
          </cell>
          <cell r="F63" t="str">
            <v>Inn Chaung Ba Da Nar, Buthidaung</v>
          </cell>
          <cell r="G63" t="str">
            <v>Single</v>
          </cell>
          <cell r="H63">
            <v>32356</v>
          </cell>
          <cell r="I63">
            <v>25.580503833515884</v>
          </cell>
          <cell r="J63" t="str">
            <v>TFP Agent</v>
          </cell>
          <cell r="K63" t="str">
            <v>Nutrition</v>
          </cell>
          <cell r="L63" t="str">
            <v>SC / OTP</v>
          </cell>
          <cell r="M63" t="str">
            <v>Buthidaung</v>
          </cell>
          <cell r="N63" t="str">
            <v>Buthidaung</v>
          </cell>
          <cell r="O63">
            <v>40651</v>
          </cell>
          <cell r="P63" t="str">
            <v>T1J</v>
          </cell>
          <cell r="Q63">
            <v>40651</v>
          </cell>
          <cell r="S63">
            <v>40651</v>
          </cell>
          <cell r="T63">
            <v>41640</v>
          </cell>
          <cell r="U63" t="str">
            <v>Nil</v>
          </cell>
          <cell r="W63">
            <v>11.960569550930996</v>
          </cell>
          <cell r="X63">
            <v>42004</v>
          </cell>
          <cell r="Y63">
            <v>34.398357289527723</v>
          </cell>
          <cell r="Z63" t="str">
            <v>s2</v>
          </cell>
          <cell r="AA63">
            <v>41730</v>
          </cell>
          <cell r="AD63">
            <v>40651</v>
          </cell>
        </row>
        <row r="64">
          <cell r="A64" t="str">
            <v>NRS0664</v>
          </cell>
          <cell r="B64" t="str">
            <v>Sawna Ullah</v>
          </cell>
          <cell r="C64" t="str">
            <v>11/Ba Tha Ta (Ya) 015460</v>
          </cell>
          <cell r="D64" t="str">
            <v>M</v>
          </cell>
          <cell r="E64" t="str">
            <v>U Du Du Mea</v>
          </cell>
          <cell r="F64" t="str">
            <v>Kwan Dine, Buthidaung</v>
          </cell>
          <cell r="G64" t="str">
            <v>Married</v>
          </cell>
          <cell r="H64">
            <v>29952</v>
          </cell>
          <cell r="I64">
            <v>32.163198247535597</v>
          </cell>
          <cell r="J64" t="str">
            <v>Team Leader</v>
          </cell>
          <cell r="K64" t="str">
            <v>Care Practice</v>
          </cell>
          <cell r="L64" t="str">
            <v>Nutrition</v>
          </cell>
          <cell r="M64" t="str">
            <v>Buthidaung</v>
          </cell>
          <cell r="N64" t="str">
            <v>Buthidaung</v>
          </cell>
          <cell r="O64">
            <v>41334</v>
          </cell>
          <cell r="P64" t="str">
            <v>T2J</v>
          </cell>
          <cell r="Q64">
            <v>41334</v>
          </cell>
          <cell r="R64" t="str">
            <v>Prevention to Nutrition Care Practice</v>
          </cell>
          <cell r="S64">
            <v>41334</v>
          </cell>
          <cell r="T64">
            <v>41640</v>
          </cell>
          <cell r="U64" t="str">
            <v>Nil</v>
          </cell>
          <cell r="W64">
            <v>1.4457831325301205</v>
          </cell>
          <cell r="X64">
            <v>41684</v>
          </cell>
          <cell r="Y64">
            <v>11.958932238193018</v>
          </cell>
          <cell r="Z64" t="str">
            <v>s0</v>
          </cell>
          <cell r="AA64">
            <v>41699</v>
          </cell>
          <cell r="AD64">
            <v>41334</v>
          </cell>
        </row>
        <row r="65">
          <cell r="A65" t="str">
            <v>NRS0678</v>
          </cell>
          <cell r="B65" t="str">
            <v>Shofika Begom@Ni Ni Ma</v>
          </cell>
          <cell r="C65" t="str">
            <v>11/Ba Tha Ta (Ya) 007231</v>
          </cell>
          <cell r="D65" t="str">
            <v>F</v>
          </cell>
          <cell r="E65" t="str">
            <v>Mohamed Shofi</v>
          </cell>
          <cell r="F65" t="str">
            <v>Ka Kyet Bet Kan Pyin, Buthidaung</v>
          </cell>
          <cell r="G65" t="str">
            <v>Single</v>
          </cell>
          <cell r="H65">
            <v>32143</v>
          </cell>
          <cell r="I65">
            <v>26.163745892661556</v>
          </cell>
          <cell r="J65" t="str">
            <v>Psychosocial Worker</v>
          </cell>
          <cell r="K65" t="str">
            <v>Care Practice</v>
          </cell>
          <cell r="L65" t="str">
            <v>Nutrition</v>
          </cell>
          <cell r="M65" t="str">
            <v>Buthidaung</v>
          </cell>
          <cell r="N65" t="str">
            <v>Buthidaung</v>
          </cell>
          <cell r="O65">
            <v>41360</v>
          </cell>
          <cell r="P65" t="str">
            <v>T1J</v>
          </cell>
          <cell r="Q65">
            <v>41360</v>
          </cell>
          <cell r="S65">
            <v>41360</v>
          </cell>
          <cell r="T65">
            <v>41640</v>
          </cell>
          <cell r="U65" t="str">
            <v>Nil</v>
          </cell>
          <cell r="W65">
            <v>8.9375684556407453</v>
          </cell>
          <cell r="X65">
            <v>41912</v>
          </cell>
          <cell r="Y65">
            <v>11.104722792607802</v>
          </cell>
          <cell r="Z65" t="str">
            <v>s0</v>
          </cell>
          <cell r="AA65">
            <v>41730</v>
          </cell>
          <cell r="AD65">
            <v>41360</v>
          </cell>
        </row>
        <row r="66">
          <cell r="A66" t="str">
            <v>NRS0679</v>
          </cell>
          <cell r="B66" t="str">
            <v>Khin Maung Myint@Mamed Roshid</v>
          </cell>
          <cell r="C66" t="str">
            <v>11/Ba Tha Ta (Ya) 026290</v>
          </cell>
          <cell r="D66" t="str">
            <v>M</v>
          </cell>
          <cell r="E66" t="str">
            <v>Abushama</v>
          </cell>
          <cell r="F66" t="str">
            <v>Let Wae Ded Pa  Zun Chaung, Buthidaung</v>
          </cell>
          <cell r="G66" t="str">
            <v>Married</v>
          </cell>
          <cell r="H66">
            <v>30441</v>
          </cell>
          <cell r="I66">
            <v>30.824205914567361</v>
          </cell>
          <cell r="J66" t="str">
            <v>Psychosocial Worker</v>
          </cell>
          <cell r="K66" t="str">
            <v>Care Practice</v>
          </cell>
          <cell r="L66" t="str">
            <v>Nutrition</v>
          </cell>
          <cell r="M66" t="str">
            <v>Buthidaung</v>
          </cell>
          <cell r="N66" t="str">
            <v>Buthidaung</v>
          </cell>
          <cell r="O66">
            <v>41360</v>
          </cell>
          <cell r="P66" t="str">
            <v>T1J</v>
          </cell>
          <cell r="Q66">
            <v>41360</v>
          </cell>
          <cell r="S66">
            <v>41360</v>
          </cell>
          <cell r="T66">
            <v>41640</v>
          </cell>
          <cell r="U66" t="str">
            <v>Nil</v>
          </cell>
          <cell r="W66">
            <v>8.9375684556407453</v>
          </cell>
          <cell r="X66">
            <v>41912</v>
          </cell>
          <cell r="Y66">
            <v>11.104722792607802</v>
          </cell>
          <cell r="Z66" t="str">
            <v>s0</v>
          </cell>
          <cell r="AA66">
            <v>41730</v>
          </cell>
          <cell r="AD66">
            <v>41360</v>
          </cell>
        </row>
        <row r="67">
          <cell r="A67" t="str">
            <v>NRS0680</v>
          </cell>
          <cell r="B67" t="str">
            <v>Mohamed Tahayr</v>
          </cell>
          <cell r="C67" t="str">
            <v>11/Ba Tha Ta (Ya) 000972</v>
          </cell>
          <cell r="D67" t="str">
            <v>M</v>
          </cell>
          <cell r="E67" t="str">
            <v>Mamed Eliyas</v>
          </cell>
          <cell r="F67" t="str">
            <v>Ward (1), East, Buthidaung</v>
          </cell>
          <cell r="G67" t="str">
            <v>Married</v>
          </cell>
          <cell r="H67">
            <v>28918</v>
          </cell>
          <cell r="I67">
            <v>34.994523548740418</v>
          </cell>
          <cell r="J67" t="str">
            <v>Psychosocial Worker</v>
          </cell>
          <cell r="K67" t="str">
            <v>Care Practice</v>
          </cell>
          <cell r="L67" t="str">
            <v>Nutrition</v>
          </cell>
          <cell r="M67" t="str">
            <v>Buthidaung</v>
          </cell>
          <cell r="N67" t="str">
            <v>Buthidaung</v>
          </cell>
          <cell r="O67">
            <v>41360</v>
          </cell>
          <cell r="P67" t="str">
            <v>T1J</v>
          </cell>
          <cell r="Q67">
            <v>41360</v>
          </cell>
          <cell r="S67">
            <v>41360</v>
          </cell>
          <cell r="T67">
            <v>41640</v>
          </cell>
          <cell r="U67" t="str">
            <v>Nil</v>
          </cell>
          <cell r="W67">
            <v>8.9375684556407453</v>
          </cell>
          <cell r="X67">
            <v>41912</v>
          </cell>
          <cell r="Y67">
            <v>11.104722792607802</v>
          </cell>
          <cell r="Z67" t="str">
            <v>s0</v>
          </cell>
          <cell r="AA67">
            <v>41730</v>
          </cell>
          <cell r="AD67">
            <v>41360</v>
          </cell>
        </row>
        <row r="68">
          <cell r="A68" t="str">
            <v>NRS0681</v>
          </cell>
          <cell r="B68" t="str">
            <v>Afsar Begom@Nu Nu Khin</v>
          </cell>
          <cell r="C68" t="str">
            <v>11/Ba Tha Ta (Ya) 002911</v>
          </cell>
          <cell r="D68" t="str">
            <v>F</v>
          </cell>
          <cell r="E68" t="str">
            <v>U Aung Khine@Foyas</v>
          </cell>
          <cell r="F68" t="str">
            <v>Ward (2),  Buthidaung</v>
          </cell>
          <cell r="G68" t="str">
            <v>Married</v>
          </cell>
          <cell r="H68">
            <v>29075</v>
          </cell>
          <cell r="I68">
            <v>34.564622124863092</v>
          </cell>
          <cell r="J68" t="str">
            <v>Psychosocial Worker</v>
          </cell>
          <cell r="K68" t="str">
            <v>Care Practice</v>
          </cell>
          <cell r="L68" t="str">
            <v>Nutrition</v>
          </cell>
          <cell r="M68" t="str">
            <v>Buthidaung</v>
          </cell>
          <cell r="N68" t="str">
            <v>Buthidaung</v>
          </cell>
          <cell r="O68">
            <v>41360</v>
          </cell>
          <cell r="P68" t="str">
            <v>T1J</v>
          </cell>
          <cell r="Q68">
            <v>41360</v>
          </cell>
          <cell r="S68">
            <v>41360</v>
          </cell>
          <cell r="T68">
            <v>41640</v>
          </cell>
          <cell r="U68" t="str">
            <v>Nil</v>
          </cell>
          <cell r="W68">
            <v>8.9375684556407453</v>
          </cell>
          <cell r="X68">
            <v>41912</v>
          </cell>
          <cell r="Y68">
            <v>11.104722792607802</v>
          </cell>
          <cell r="Z68" t="str">
            <v>s0</v>
          </cell>
          <cell r="AA68">
            <v>41730</v>
          </cell>
          <cell r="AD68">
            <v>41360</v>
          </cell>
        </row>
        <row r="69">
          <cell r="A69" t="str">
            <v>NRS0682</v>
          </cell>
          <cell r="B69" t="str">
            <v>Rawziyar</v>
          </cell>
          <cell r="C69" t="str">
            <v>11/Ba Tha Ta (Ya) 147915</v>
          </cell>
          <cell r="D69" t="str">
            <v>F</v>
          </cell>
          <cell r="E69" t="str">
            <v>Awli Ahmed</v>
          </cell>
          <cell r="F69" t="str">
            <v>Krin Thar Mar, Ward (8), Buthidaung</v>
          </cell>
          <cell r="G69" t="str">
            <v>Single</v>
          </cell>
          <cell r="H69">
            <v>33060</v>
          </cell>
          <cell r="I69">
            <v>23.652792990142387</v>
          </cell>
          <cell r="J69" t="str">
            <v>Psychosocial Worker</v>
          </cell>
          <cell r="K69" t="str">
            <v>Care Practice</v>
          </cell>
          <cell r="L69" t="str">
            <v>Nutrition</v>
          </cell>
          <cell r="M69" t="str">
            <v>Buthidaung</v>
          </cell>
          <cell r="N69" t="str">
            <v>Buthidaung</v>
          </cell>
          <cell r="O69">
            <v>41360</v>
          </cell>
          <cell r="P69" t="str">
            <v>T1J</v>
          </cell>
          <cell r="Q69">
            <v>41360</v>
          </cell>
          <cell r="S69">
            <v>41360</v>
          </cell>
          <cell r="T69">
            <v>41640</v>
          </cell>
          <cell r="U69" t="str">
            <v>Nil</v>
          </cell>
          <cell r="W69">
            <v>8.9375684556407453</v>
          </cell>
          <cell r="X69">
            <v>41912</v>
          </cell>
          <cell r="Y69">
            <v>11.104722792607802</v>
          </cell>
          <cell r="Z69" t="str">
            <v>s0</v>
          </cell>
          <cell r="AA69">
            <v>41730</v>
          </cell>
          <cell r="AD69">
            <v>41360</v>
          </cell>
        </row>
        <row r="70">
          <cell r="A70" t="str">
            <v>NRS0683</v>
          </cell>
          <cell r="B70" t="str">
            <v>Maung Tin Soe@Shofi Ullah</v>
          </cell>
          <cell r="C70" t="str">
            <v>BTG 174384</v>
          </cell>
          <cell r="D70" t="str">
            <v>M</v>
          </cell>
          <cell r="E70" t="str">
            <v>Mohamed Muslim</v>
          </cell>
          <cell r="F70" t="str">
            <v>Tat Min Chaung, Buthidaung</v>
          </cell>
          <cell r="G70" t="str">
            <v>Married</v>
          </cell>
          <cell r="H70">
            <v>25204</v>
          </cell>
          <cell r="I70">
            <v>45.164293537787515</v>
          </cell>
          <cell r="J70" t="str">
            <v>Psychosocial Worker</v>
          </cell>
          <cell r="K70" t="str">
            <v>Care Practice</v>
          </cell>
          <cell r="L70" t="str">
            <v>Nutrition</v>
          </cell>
          <cell r="M70" t="str">
            <v>Buthidaung</v>
          </cell>
          <cell r="N70" t="str">
            <v>Buthidaung</v>
          </cell>
          <cell r="O70">
            <v>41360</v>
          </cell>
          <cell r="P70" t="str">
            <v>T1J</v>
          </cell>
          <cell r="Q70">
            <v>41360</v>
          </cell>
          <cell r="S70">
            <v>41360</v>
          </cell>
          <cell r="T70">
            <v>41640</v>
          </cell>
          <cell r="U70" t="str">
            <v>Nil</v>
          </cell>
          <cell r="W70">
            <v>8.9375684556407453</v>
          </cell>
          <cell r="X70">
            <v>41912</v>
          </cell>
          <cell r="Y70">
            <v>11.104722792607802</v>
          </cell>
          <cell r="Z70" t="str">
            <v>s0</v>
          </cell>
          <cell r="AA70">
            <v>41730</v>
          </cell>
          <cell r="AD70">
            <v>41360</v>
          </cell>
          <cell r="AN70">
            <v>41663</v>
          </cell>
          <cell r="AO70" t="str">
            <v>IR</v>
          </cell>
        </row>
        <row r="71">
          <cell r="A71" t="str">
            <v>NRS0684</v>
          </cell>
          <cell r="B71" t="str">
            <v>Aye Thein Shay</v>
          </cell>
          <cell r="C71" t="str">
            <v>11/Ba Tha Ta (Naing) 025748</v>
          </cell>
          <cell r="D71" t="str">
            <v>F</v>
          </cell>
          <cell r="E71" t="str">
            <v>U Tun Aung Khine</v>
          </cell>
          <cell r="F71" t="str">
            <v>Nga Kyi Duak, Buthidaung</v>
          </cell>
          <cell r="G71" t="str">
            <v>Single</v>
          </cell>
          <cell r="H71">
            <v>32874</v>
          </cell>
          <cell r="I71">
            <v>24.162102957283683</v>
          </cell>
          <cell r="J71" t="str">
            <v>Hygiene Promoter</v>
          </cell>
          <cell r="K71" t="str">
            <v>Phase In</v>
          </cell>
          <cell r="L71" t="str">
            <v>WASH software</v>
          </cell>
          <cell r="M71" t="str">
            <v>Buthidaung</v>
          </cell>
          <cell r="N71" t="str">
            <v>Buthidaung</v>
          </cell>
          <cell r="O71">
            <v>41671</v>
          </cell>
          <cell r="P71" t="str">
            <v>T1J</v>
          </cell>
          <cell r="Q71">
            <v>41360</v>
          </cell>
          <cell r="R71" t="str">
            <v>MHCP prevention to Phase In Software through external recruitment</v>
          </cell>
          <cell r="S71">
            <v>41360</v>
          </cell>
          <cell r="T71">
            <v>41640</v>
          </cell>
          <cell r="U71" t="str">
            <v>2 months</v>
          </cell>
          <cell r="V71">
            <v>41729</v>
          </cell>
          <cell r="W71">
            <v>11.960569550930996</v>
          </cell>
          <cell r="X71">
            <v>42004</v>
          </cell>
          <cell r="Y71">
            <v>11.104722792607802</v>
          </cell>
          <cell r="Z71" t="str">
            <v>s0</v>
          </cell>
          <cell r="AA71">
            <v>41730</v>
          </cell>
          <cell r="AD71">
            <v>41671</v>
          </cell>
        </row>
        <row r="72">
          <cell r="A72" t="str">
            <v>NRS0687</v>
          </cell>
          <cell r="B72" t="str">
            <v>Mohamed Jubaire</v>
          </cell>
          <cell r="C72" t="str">
            <v>11/Ba Tha Ta (Ya) 000159</v>
          </cell>
          <cell r="D72" t="str">
            <v>M</v>
          </cell>
          <cell r="E72" t="str">
            <v>U Jamal Hussan@U Kyaw Khine</v>
          </cell>
          <cell r="F72" t="str">
            <v>Ward(1), Buthidaung</v>
          </cell>
          <cell r="G72" t="str">
            <v>Married</v>
          </cell>
          <cell r="H72">
            <v>29217</v>
          </cell>
          <cell r="I72">
            <v>34.175794085432642</v>
          </cell>
          <cell r="J72" t="str">
            <v>Water Supply Animator</v>
          </cell>
          <cell r="K72" t="str">
            <v>Phase In</v>
          </cell>
          <cell r="L72" t="str">
            <v>WASH Hardware</v>
          </cell>
          <cell r="M72" t="str">
            <v>Buthidaung</v>
          </cell>
          <cell r="N72" t="str">
            <v>Buthidaung</v>
          </cell>
          <cell r="O72">
            <v>41671</v>
          </cell>
          <cell r="P72" t="str">
            <v>T1J</v>
          </cell>
          <cell r="Q72">
            <v>41360</v>
          </cell>
          <cell r="R72" t="str">
            <v>MHCP prevention to Phase In hardware through external recruitment</v>
          </cell>
          <cell r="S72">
            <v>41360</v>
          </cell>
          <cell r="T72">
            <v>41640</v>
          </cell>
          <cell r="U72" t="str">
            <v>2 months</v>
          </cell>
          <cell r="V72">
            <v>41752</v>
          </cell>
          <cell r="W72">
            <v>11.960569550930996</v>
          </cell>
          <cell r="X72">
            <v>42004</v>
          </cell>
          <cell r="Y72">
            <v>11.104722792607802</v>
          </cell>
          <cell r="Z72" t="str">
            <v>s0</v>
          </cell>
          <cell r="AA72">
            <v>41730</v>
          </cell>
          <cell r="AD72">
            <v>41671</v>
          </cell>
        </row>
        <row r="73">
          <cell r="A73" t="str">
            <v>NRS0689</v>
          </cell>
          <cell r="B73" t="str">
            <v>Soe Thu</v>
          </cell>
          <cell r="C73" t="str">
            <v>8/Na Ma Na (Naing) 139893</v>
          </cell>
          <cell r="D73" t="str">
            <v>M</v>
          </cell>
          <cell r="E73" t="str">
            <v>U Kyi Win</v>
          </cell>
          <cell r="F73" t="str">
            <v>Kyun Chaung Village, Natmauk Township, Magway Division</v>
          </cell>
          <cell r="G73" t="str">
            <v>Single</v>
          </cell>
          <cell r="H73">
            <v>32627</v>
          </cell>
          <cell r="I73">
            <v>24.83844468784228</v>
          </cell>
          <cell r="J73" t="str">
            <v>Health Assistant</v>
          </cell>
          <cell r="K73" t="str">
            <v>Nutrition</v>
          </cell>
          <cell r="L73" t="str">
            <v>Medical</v>
          </cell>
          <cell r="M73" t="str">
            <v>Buthidaung</v>
          </cell>
          <cell r="N73" t="str">
            <v>Buthidaung</v>
          </cell>
          <cell r="O73">
            <v>41367</v>
          </cell>
          <cell r="P73" t="str">
            <v>T2J</v>
          </cell>
          <cell r="Q73">
            <v>41367</v>
          </cell>
          <cell r="S73">
            <v>41367</v>
          </cell>
          <cell r="T73">
            <v>41640</v>
          </cell>
          <cell r="U73" t="str">
            <v>Nil</v>
          </cell>
          <cell r="W73">
            <v>8.9375684556407453</v>
          </cell>
          <cell r="X73">
            <v>41912</v>
          </cell>
          <cell r="Y73">
            <v>10.874743326488707</v>
          </cell>
          <cell r="Z73" t="str">
            <v>s0</v>
          </cell>
          <cell r="AA73">
            <v>41730</v>
          </cell>
          <cell r="AD73">
            <v>41367</v>
          </cell>
        </row>
        <row r="74">
          <cell r="A74" t="str">
            <v>NRS0690</v>
          </cell>
          <cell r="B74" t="str">
            <v>Kyaw Han Tun</v>
          </cell>
          <cell r="C74" t="str">
            <v>8/ Ma Ka Na (Naing) 180690</v>
          </cell>
          <cell r="D74" t="str">
            <v>M</v>
          </cell>
          <cell r="E74" t="str">
            <v>U Thike Soe Tun</v>
          </cell>
          <cell r="F74" t="str">
            <v>No 43, Aung Zay Ya Street, Phawkan Quarter, Insein Township Yangon Division</v>
          </cell>
          <cell r="G74" t="str">
            <v>Single</v>
          </cell>
          <cell r="H74">
            <v>33497</v>
          </cell>
          <cell r="I74">
            <v>22.45618838992333</v>
          </cell>
          <cell r="J74" t="str">
            <v>Health Assistant</v>
          </cell>
          <cell r="K74" t="str">
            <v>Nutrition</v>
          </cell>
          <cell r="L74" t="str">
            <v>Medical</v>
          </cell>
          <cell r="M74" t="str">
            <v>Buthidaung</v>
          </cell>
          <cell r="N74" t="str">
            <v>Buthidaung</v>
          </cell>
          <cell r="O74">
            <v>41367</v>
          </cell>
          <cell r="P74" t="str">
            <v>T2J</v>
          </cell>
          <cell r="Q74">
            <v>41367</v>
          </cell>
          <cell r="S74">
            <v>41367</v>
          </cell>
          <cell r="T74">
            <v>41640</v>
          </cell>
          <cell r="U74" t="str">
            <v>Nil</v>
          </cell>
          <cell r="W74">
            <v>8.9375684556407453</v>
          </cell>
          <cell r="X74">
            <v>41912</v>
          </cell>
          <cell r="Y74">
            <v>10.874743326488707</v>
          </cell>
          <cell r="Z74" t="str">
            <v>s0</v>
          </cell>
          <cell r="AA74">
            <v>41730</v>
          </cell>
          <cell r="AD74">
            <v>41367</v>
          </cell>
        </row>
        <row r="75">
          <cell r="A75" t="str">
            <v>NRS0697</v>
          </cell>
          <cell r="B75" t="str">
            <v>Shwe Thar Sein</v>
          </cell>
          <cell r="C75" t="str">
            <v>11/Ba Tha Ta (Naing) 025980</v>
          </cell>
          <cell r="D75" t="str">
            <v>M</v>
          </cell>
          <cell r="E75" t="str">
            <v>U Pe Ran Nyar</v>
          </cell>
          <cell r="F75" t="str">
            <v>Mee Gyaung Gaung Swe, Buthidaung</v>
          </cell>
          <cell r="G75" t="str">
            <v>Married</v>
          </cell>
          <cell r="H75">
            <v>31413</v>
          </cell>
          <cell r="I75">
            <v>28.162650602409638</v>
          </cell>
          <cell r="J75" t="str">
            <v>Team Leader</v>
          </cell>
          <cell r="K75" t="str">
            <v>Nutrition</v>
          </cell>
          <cell r="L75" t="str">
            <v>Community Awareness</v>
          </cell>
          <cell r="M75" t="str">
            <v>Buthidaung</v>
          </cell>
          <cell r="N75" t="str">
            <v>Buthidaung</v>
          </cell>
          <cell r="O75">
            <v>41386</v>
          </cell>
          <cell r="P75" t="str">
            <v>T2J</v>
          </cell>
          <cell r="Q75">
            <v>41386</v>
          </cell>
          <cell r="S75">
            <v>41386</v>
          </cell>
          <cell r="T75">
            <v>41640</v>
          </cell>
          <cell r="U75" t="str">
            <v>Nil</v>
          </cell>
          <cell r="W75">
            <v>8.9375684556407453</v>
          </cell>
          <cell r="X75">
            <v>41912</v>
          </cell>
          <cell r="Y75">
            <v>10.250513347022586</v>
          </cell>
          <cell r="Z75" t="str">
            <v>s0</v>
          </cell>
          <cell r="AA75">
            <v>41730</v>
          </cell>
          <cell r="AD75">
            <v>41386</v>
          </cell>
        </row>
        <row r="76">
          <cell r="A76" t="str">
            <v>NRS0711</v>
          </cell>
          <cell r="B76" t="str">
            <v>Oo Hee Dar</v>
          </cell>
          <cell r="C76" t="str">
            <v>11/Ba Tha Ta (Ya) 176355</v>
          </cell>
          <cell r="D76" t="str">
            <v>F</v>
          </cell>
          <cell r="E76" t="str">
            <v>Azizullah</v>
          </cell>
          <cell r="F76" t="str">
            <v>Mee Gyaung Zay, Buthidaung</v>
          </cell>
          <cell r="G76" t="str">
            <v>Single</v>
          </cell>
          <cell r="H76">
            <v>32143</v>
          </cell>
          <cell r="I76">
            <v>26.163745892661556</v>
          </cell>
          <cell r="J76" t="str">
            <v>CA technician</v>
          </cell>
          <cell r="K76" t="str">
            <v>Nutrition</v>
          </cell>
          <cell r="L76" t="str">
            <v>Community Awareness</v>
          </cell>
          <cell r="M76" t="str">
            <v>Buthidaung</v>
          </cell>
          <cell r="N76" t="str">
            <v>Buthidaung</v>
          </cell>
          <cell r="O76">
            <v>41396</v>
          </cell>
          <cell r="P76" t="str">
            <v>T1J</v>
          </cell>
          <cell r="Q76">
            <v>41396</v>
          </cell>
          <cell r="S76">
            <v>41396</v>
          </cell>
          <cell r="T76">
            <v>41640</v>
          </cell>
          <cell r="U76" t="str">
            <v>Nil</v>
          </cell>
          <cell r="W76">
            <v>8.9375684556407453</v>
          </cell>
          <cell r="X76">
            <v>41912</v>
          </cell>
          <cell r="Y76">
            <v>9.9219712525667347</v>
          </cell>
          <cell r="Z76" t="str">
            <v>s0</v>
          </cell>
          <cell r="AA76">
            <v>41760</v>
          </cell>
          <cell r="AD76">
            <v>41386</v>
          </cell>
        </row>
        <row r="77">
          <cell r="A77" t="str">
            <v>NRS0712</v>
          </cell>
          <cell r="B77" t="str">
            <v>Noor Islam</v>
          </cell>
          <cell r="C77" t="str">
            <v>11/Ba Tha Ta (Ya) 112547</v>
          </cell>
          <cell r="D77" t="str">
            <v>M</v>
          </cell>
          <cell r="E77" t="str">
            <v>Shorip Ahmed</v>
          </cell>
          <cell r="F77" t="str">
            <v>Ward (2), Buthidaung</v>
          </cell>
          <cell r="G77" t="str">
            <v>Married</v>
          </cell>
          <cell r="H77">
            <v>26373</v>
          </cell>
          <cell r="I77">
            <v>41.963307776560789</v>
          </cell>
          <cell r="J77" t="str">
            <v>CA technician</v>
          </cell>
          <cell r="K77" t="str">
            <v>Nutrition</v>
          </cell>
          <cell r="L77" t="str">
            <v>Community Awareness</v>
          </cell>
          <cell r="M77" t="str">
            <v>Buthidaung</v>
          </cell>
          <cell r="N77" t="str">
            <v>Buthidaung</v>
          </cell>
          <cell r="O77">
            <v>41396</v>
          </cell>
          <cell r="P77" t="str">
            <v>T1J</v>
          </cell>
          <cell r="Q77">
            <v>41396</v>
          </cell>
          <cell r="S77">
            <v>41396</v>
          </cell>
          <cell r="T77">
            <v>41640</v>
          </cell>
          <cell r="U77" t="str">
            <v>Nil</v>
          </cell>
          <cell r="W77">
            <v>8.9375684556407453</v>
          </cell>
          <cell r="X77">
            <v>41912</v>
          </cell>
          <cell r="Y77">
            <v>9.9219712525667347</v>
          </cell>
          <cell r="Z77" t="str">
            <v>s0</v>
          </cell>
          <cell r="AA77">
            <v>41760</v>
          </cell>
          <cell r="AD77">
            <v>41386</v>
          </cell>
        </row>
        <row r="78">
          <cell r="A78" t="str">
            <v>NRS0713</v>
          </cell>
          <cell r="B78" t="str">
            <v>Mohammed Hasson</v>
          </cell>
          <cell r="C78" t="str">
            <v>11/Ba Tha Ta (Ya) 062958</v>
          </cell>
          <cell r="D78" t="str">
            <v>M</v>
          </cell>
          <cell r="E78" t="str">
            <v>Mamed Hasson</v>
          </cell>
          <cell r="F78" t="str">
            <v>Lookmal Hakim</v>
          </cell>
          <cell r="G78" t="str">
            <v>Married</v>
          </cell>
          <cell r="H78">
            <v>30873</v>
          </cell>
          <cell r="I78">
            <v>29.641292442497264</v>
          </cell>
          <cell r="J78" t="str">
            <v>CA technician</v>
          </cell>
          <cell r="K78" t="str">
            <v>Nutrition</v>
          </cell>
          <cell r="L78" t="str">
            <v>Community Awareness</v>
          </cell>
          <cell r="M78" t="str">
            <v>Buthidaung</v>
          </cell>
          <cell r="N78" t="str">
            <v>Buthidaung</v>
          </cell>
          <cell r="O78">
            <v>41396</v>
          </cell>
          <cell r="P78" t="str">
            <v>T1J</v>
          </cell>
          <cell r="Q78">
            <v>41396</v>
          </cell>
          <cell r="S78">
            <v>41396</v>
          </cell>
          <cell r="T78">
            <v>41640</v>
          </cell>
          <cell r="U78" t="str">
            <v>Nil</v>
          </cell>
          <cell r="W78">
            <v>8.9375684556407453</v>
          </cell>
          <cell r="X78">
            <v>41912</v>
          </cell>
          <cell r="Y78">
            <v>9.9219712525667347</v>
          </cell>
          <cell r="Z78" t="str">
            <v>s0</v>
          </cell>
          <cell r="AA78">
            <v>41760</v>
          </cell>
          <cell r="AD78">
            <v>41386</v>
          </cell>
          <cell r="AN78">
            <v>41596</v>
          </cell>
          <cell r="AO78" t="str">
            <v>IR</v>
          </cell>
        </row>
        <row r="79">
          <cell r="A79" t="str">
            <v>NRS0714</v>
          </cell>
          <cell r="B79" t="str">
            <v>Noor Husson</v>
          </cell>
          <cell r="C79" t="str">
            <v>11/Ba Tha Ta (Ya) 031773</v>
          </cell>
          <cell r="D79" t="str">
            <v>M</v>
          </cell>
          <cell r="E79" t="str">
            <v>Sawyet Alom</v>
          </cell>
          <cell r="F79" t="str">
            <v>La Pyin Shay, Buthidaung</v>
          </cell>
          <cell r="G79" t="str">
            <v>Married</v>
          </cell>
          <cell r="H79">
            <v>29952</v>
          </cell>
          <cell r="I79">
            <v>32.163198247535597</v>
          </cell>
          <cell r="J79" t="str">
            <v>CA technician</v>
          </cell>
          <cell r="K79" t="str">
            <v>Nutrition</v>
          </cell>
          <cell r="L79" t="str">
            <v>Community Awareness</v>
          </cell>
          <cell r="M79" t="str">
            <v>Buthidaung</v>
          </cell>
          <cell r="N79" t="str">
            <v>Buthidaung</v>
          </cell>
          <cell r="O79">
            <v>41396</v>
          </cell>
          <cell r="P79" t="str">
            <v>T1J</v>
          </cell>
          <cell r="Q79">
            <v>41396</v>
          </cell>
          <cell r="S79">
            <v>41396</v>
          </cell>
          <cell r="T79">
            <v>41640</v>
          </cell>
          <cell r="U79" t="str">
            <v>Nil</v>
          </cell>
          <cell r="W79">
            <v>8.9375684556407453</v>
          </cell>
          <cell r="X79">
            <v>41912</v>
          </cell>
          <cell r="Y79">
            <v>9.9219712525667347</v>
          </cell>
          <cell r="Z79" t="str">
            <v>s0</v>
          </cell>
          <cell r="AA79">
            <v>41760</v>
          </cell>
          <cell r="AD79">
            <v>41386</v>
          </cell>
        </row>
        <row r="80">
          <cell r="A80" t="str">
            <v>NRS0715</v>
          </cell>
          <cell r="B80" t="str">
            <v>Saw Yaw Dul Amin</v>
          </cell>
          <cell r="C80" t="str">
            <v>11/Ba Tha Ta (Ya) 001786</v>
          </cell>
          <cell r="D80" t="str">
            <v>M</v>
          </cell>
          <cell r="E80" t="str">
            <v>Dil Mamed</v>
          </cell>
          <cell r="F80" t="str">
            <v>Ward (4), Buthidaung</v>
          </cell>
          <cell r="G80" t="str">
            <v>Married</v>
          </cell>
          <cell r="H80">
            <v>25934</v>
          </cell>
          <cell r="I80">
            <v>43.165388828039433</v>
          </cell>
          <cell r="J80" t="str">
            <v>CA technician</v>
          </cell>
          <cell r="K80" t="str">
            <v>Nutrition</v>
          </cell>
          <cell r="L80" t="str">
            <v>Community Awareness</v>
          </cell>
          <cell r="M80" t="str">
            <v>Buthidaung</v>
          </cell>
          <cell r="N80" t="str">
            <v>Buthidaung</v>
          </cell>
          <cell r="O80">
            <v>41396</v>
          </cell>
          <cell r="P80" t="str">
            <v>T1J</v>
          </cell>
          <cell r="Q80">
            <v>41396</v>
          </cell>
          <cell r="S80">
            <v>41396</v>
          </cell>
          <cell r="T80">
            <v>41640</v>
          </cell>
          <cell r="U80" t="str">
            <v>Nil</v>
          </cell>
          <cell r="W80">
            <v>8.9375684556407453</v>
          </cell>
          <cell r="X80">
            <v>41912</v>
          </cell>
          <cell r="Y80">
            <v>9.9219712525667347</v>
          </cell>
          <cell r="Z80" t="str">
            <v>s0</v>
          </cell>
          <cell r="AA80">
            <v>41760</v>
          </cell>
          <cell r="AD80">
            <v>41386</v>
          </cell>
        </row>
        <row r="81">
          <cell r="A81" t="str">
            <v>NRS0211</v>
          </cell>
          <cell r="B81" t="str">
            <v>Maung Myint Lwin</v>
          </cell>
          <cell r="C81" t="str">
            <v>11/Ba Tha Ta (Ya) 000012</v>
          </cell>
          <cell r="D81" t="str">
            <v>M</v>
          </cell>
          <cell r="E81" t="str">
            <v>U Win Maung</v>
          </cell>
          <cell r="F81" t="str">
            <v>Ward (1), Buthidaung</v>
          </cell>
          <cell r="G81" t="str">
            <v>Married</v>
          </cell>
          <cell r="H81">
            <v>29952</v>
          </cell>
          <cell r="I81">
            <v>32.163198247535597</v>
          </cell>
          <cell r="J81" t="str">
            <v>Logistics Manager</v>
          </cell>
          <cell r="K81" t="str">
            <v>Logistics</v>
          </cell>
          <cell r="L81" t="str">
            <v>Logistician</v>
          </cell>
          <cell r="M81" t="str">
            <v>Buthidaung</v>
          </cell>
          <cell r="N81" t="str">
            <v>Buthidaung/Maungdaw</v>
          </cell>
          <cell r="O81">
            <v>41671</v>
          </cell>
          <cell r="P81" t="str">
            <v>M2J</v>
          </cell>
          <cell r="Q81">
            <v>41671</v>
          </cell>
          <cell r="R81" t="str">
            <v>promotion from Base Log BTD to Logistics Manager (M1 level to M2 level) through internal recruitment</v>
          </cell>
          <cell r="S81">
            <v>38637</v>
          </cell>
          <cell r="T81">
            <v>41640</v>
          </cell>
          <cell r="U81" t="str">
            <v>3 months</v>
          </cell>
          <cell r="V81">
            <v>41759</v>
          </cell>
          <cell r="W81">
            <v>11.960569550930996</v>
          </cell>
          <cell r="X81">
            <v>42004</v>
          </cell>
          <cell r="Y81">
            <v>100.56673511293634</v>
          </cell>
          <cell r="Z81" t="str">
            <v>s5</v>
          </cell>
          <cell r="AA81" t="str">
            <v>No more step in the future</v>
          </cell>
          <cell r="AD81">
            <v>41671</v>
          </cell>
        </row>
        <row r="82">
          <cell r="A82" t="str">
            <v>NRS0722</v>
          </cell>
          <cell r="B82" t="str">
            <v>Boshir Ahmed</v>
          </cell>
          <cell r="C82" t="str">
            <v>11/Ba Tha Ta (Ya) 087920</v>
          </cell>
          <cell r="D82" t="str">
            <v>M</v>
          </cell>
          <cell r="E82" t="str">
            <v>Gonumea</v>
          </cell>
          <cell r="F82" t="str">
            <v>Phone Nyo Lake VT, Buthidaung</v>
          </cell>
          <cell r="G82" t="str">
            <v>Married</v>
          </cell>
          <cell r="H82">
            <v>24838</v>
          </cell>
          <cell r="I82">
            <v>46.166484118291351</v>
          </cell>
          <cell r="J82" t="str">
            <v>Helper</v>
          </cell>
          <cell r="K82" t="str">
            <v>Nutrition</v>
          </cell>
          <cell r="L82" t="str">
            <v>SC / OTP</v>
          </cell>
          <cell r="M82" t="str">
            <v>Buthidaung</v>
          </cell>
          <cell r="N82" t="str">
            <v>Buthidaung</v>
          </cell>
          <cell r="O82">
            <v>41407</v>
          </cell>
          <cell r="P82" t="str">
            <v>E1J</v>
          </cell>
          <cell r="Q82">
            <v>41407</v>
          </cell>
          <cell r="S82">
            <v>41407</v>
          </cell>
          <cell r="T82">
            <v>41640</v>
          </cell>
          <cell r="U82" t="str">
            <v>Nil</v>
          </cell>
          <cell r="W82">
            <v>8.9375684556407453</v>
          </cell>
          <cell r="X82">
            <v>41912</v>
          </cell>
          <cell r="Y82">
            <v>9.5605749486652982</v>
          </cell>
          <cell r="Z82" t="str">
            <v>s0</v>
          </cell>
          <cell r="AA82">
            <v>41772</v>
          </cell>
          <cell r="AD82">
            <v>41407</v>
          </cell>
        </row>
        <row r="83">
          <cell r="A83" t="str">
            <v>NRS0723</v>
          </cell>
          <cell r="B83" t="str">
            <v xml:space="preserve">Roshid Ahmed </v>
          </cell>
          <cell r="C83" t="str">
            <v>11/Ba Tha Ta (Ya) 014209</v>
          </cell>
          <cell r="D83" t="str">
            <v>M</v>
          </cell>
          <cell r="E83" t="str">
            <v>Sultan Ahmed</v>
          </cell>
          <cell r="F83" t="str">
            <v>Pyar Pyin Aung Pa, Buthidaung</v>
          </cell>
          <cell r="G83" t="str">
            <v>Married</v>
          </cell>
          <cell r="H83">
            <v>23377</v>
          </cell>
          <cell r="I83">
            <v>50.167031763417306</v>
          </cell>
          <cell r="J83" t="str">
            <v>Helper</v>
          </cell>
          <cell r="K83" t="str">
            <v>Nutrition</v>
          </cell>
          <cell r="L83" t="str">
            <v>SC / OTP</v>
          </cell>
          <cell r="M83" t="str">
            <v>Buthidaung</v>
          </cell>
          <cell r="N83" t="str">
            <v>Buthidaung</v>
          </cell>
          <cell r="O83">
            <v>41407</v>
          </cell>
          <cell r="P83" t="str">
            <v>E1J</v>
          </cell>
          <cell r="Q83">
            <v>41407</v>
          </cell>
          <cell r="S83">
            <v>41407</v>
          </cell>
          <cell r="T83">
            <v>41640</v>
          </cell>
          <cell r="U83" t="str">
            <v>Nil</v>
          </cell>
          <cell r="W83">
            <v>8.9375684556407453</v>
          </cell>
          <cell r="X83">
            <v>41912</v>
          </cell>
          <cell r="Y83">
            <v>9.5605749486652982</v>
          </cell>
          <cell r="Z83" t="str">
            <v>s0</v>
          </cell>
          <cell r="AA83">
            <v>41772</v>
          </cell>
          <cell r="AD83">
            <v>41407</v>
          </cell>
        </row>
        <row r="84">
          <cell r="A84" t="str">
            <v>NRS0724</v>
          </cell>
          <cell r="B84" t="str">
            <v>Mamed Shaker (2)</v>
          </cell>
          <cell r="C84" t="str">
            <v>11/Ba Tha Ta (Ya) 113862</v>
          </cell>
          <cell r="D84" t="str">
            <v>M</v>
          </cell>
          <cell r="E84" t="str">
            <v>U Shom Shu</v>
          </cell>
          <cell r="F84" t="str">
            <v>Nga Yent Chaung VT, Yin Ma Ht (Ward 9)</v>
          </cell>
          <cell r="G84" t="str">
            <v>Married</v>
          </cell>
          <cell r="H84">
            <v>28491</v>
          </cell>
          <cell r="I84">
            <v>36.163745892661559</v>
          </cell>
          <cell r="J84" t="str">
            <v>Helper</v>
          </cell>
          <cell r="K84" t="str">
            <v>Nutrition</v>
          </cell>
          <cell r="L84" t="str">
            <v>SC / OTP</v>
          </cell>
          <cell r="M84" t="str">
            <v>Buthidaung</v>
          </cell>
          <cell r="N84" t="str">
            <v>Buthidaung</v>
          </cell>
          <cell r="O84">
            <v>41407</v>
          </cell>
          <cell r="P84" t="str">
            <v>E1J</v>
          </cell>
          <cell r="Q84">
            <v>41407</v>
          </cell>
          <cell r="S84">
            <v>41407</v>
          </cell>
          <cell r="T84">
            <v>41640</v>
          </cell>
          <cell r="U84" t="str">
            <v>Nil</v>
          </cell>
          <cell r="W84">
            <v>8.9375684556407453</v>
          </cell>
          <cell r="X84">
            <v>41912</v>
          </cell>
          <cell r="Y84">
            <v>9.5605749486652982</v>
          </cell>
          <cell r="Z84" t="str">
            <v>s0</v>
          </cell>
          <cell r="AA84">
            <v>41772</v>
          </cell>
          <cell r="AD84">
            <v>41407</v>
          </cell>
        </row>
        <row r="85">
          <cell r="A85" t="str">
            <v>NRS0725</v>
          </cell>
          <cell r="B85" t="str">
            <v>Dil Mohammed</v>
          </cell>
          <cell r="C85" t="str">
            <v>11/Ba Tha Ta (Ya) 004824</v>
          </cell>
          <cell r="D85" t="str">
            <v>M</v>
          </cell>
          <cell r="E85" t="str">
            <v>Abul Hashim</v>
          </cell>
          <cell r="F85" t="str">
            <v>Ka Gya Bet, Buthidaung</v>
          </cell>
          <cell r="G85" t="str">
            <v>Married</v>
          </cell>
          <cell r="H85">
            <v>28254</v>
          </cell>
          <cell r="I85">
            <v>36.812705366922238</v>
          </cell>
          <cell r="J85" t="str">
            <v>Hygiene Promoter</v>
          </cell>
          <cell r="K85" t="str">
            <v>Phase In</v>
          </cell>
          <cell r="L85" t="str">
            <v>WASH software</v>
          </cell>
          <cell r="M85" t="str">
            <v>Buthidaung</v>
          </cell>
          <cell r="N85" t="str">
            <v>Buthidaung</v>
          </cell>
          <cell r="O85">
            <v>41499</v>
          </cell>
          <cell r="P85" t="str">
            <v>T1J</v>
          </cell>
          <cell r="Q85">
            <v>41499</v>
          </cell>
          <cell r="S85">
            <v>41407</v>
          </cell>
          <cell r="T85">
            <v>41640</v>
          </cell>
          <cell r="U85" t="str">
            <v>Nil</v>
          </cell>
          <cell r="W85">
            <v>11.960569550930996</v>
          </cell>
          <cell r="X85">
            <v>42004</v>
          </cell>
          <cell r="Y85">
            <v>9.5605749486652982</v>
          </cell>
          <cell r="Z85" t="str">
            <v>s0</v>
          </cell>
          <cell r="AA85">
            <v>41772</v>
          </cell>
          <cell r="AD85">
            <v>41407</v>
          </cell>
        </row>
        <row r="86">
          <cell r="A86" t="str">
            <v>NRS0732</v>
          </cell>
          <cell r="B86" t="str">
            <v>Zaw Linn Oo</v>
          </cell>
          <cell r="C86" t="str">
            <v>11/Ba Tha Ta (Ya) 000052</v>
          </cell>
          <cell r="D86" t="str">
            <v>M</v>
          </cell>
          <cell r="E86" t="str">
            <v>U Musta Ahmed</v>
          </cell>
          <cell r="F86" t="str">
            <v>Ward (1), Buthidaung</v>
          </cell>
          <cell r="G86" t="str">
            <v>Married</v>
          </cell>
          <cell r="H86">
            <v>28698</v>
          </cell>
          <cell r="I86">
            <v>35.596933187294631</v>
          </cell>
          <cell r="J86" t="str">
            <v>Deputy Programme Manager</v>
          </cell>
          <cell r="K86" t="str">
            <v>Phase In</v>
          </cell>
          <cell r="L86" t="str">
            <v>Phase In</v>
          </cell>
          <cell r="M86" t="str">
            <v>Buthidaung</v>
          </cell>
          <cell r="N86" t="str">
            <v>Buthidaung</v>
          </cell>
          <cell r="O86">
            <v>41428</v>
          </cell>
          <cell r="P86" t="str">
            <v>M1J</v>
          </cell>
          <cell r="Q86">
            <v>41428</v>
          </cell>
          <cell r="S86">
            <v>41428</v>
          </cell>
          <cell r="T86">
            <v>41640</v>
          </cell>
          <cell r="U86" t="str">
            <v>Nil</v>
          </cell>
          <cell r="W86">
            <v>11.960569550930996</v>
          </cell>
          <cell r="X86">
            <v>42004</v>
          </cell>
          <cell r="Y86">
            <v>8.8706365503080082</v>
          </cell>
          <cell r="Z86" t="str">
            <v>s0</v>
          </cell>
          <cell r="AA86">
            <v>41791</v>
          </cell>
          <cell r="AD86">
            <v>41339</v>
          </cell>
        </row>
        <row r="87">
          <cell r="A87" t="str">
            <v>NRS0734</v>
          </cell>
          <cell r="B87" t="str">
            <v>Khin Phyo Aye</v>
          </cell>
          <cell r="C87" t="str">
            <v>11/Ba Tha Ta (Naing) 027522</v>
          </cell>
          <cell r="D87" t="str">
            <v>F</v>
          </cell>
          <cell r="E87" t="str">
            <v>U Khin Maung Nu</v>
          </cell>
          <cell r="F87" t="str">
            <v>Ward (2), Buthidaung</v>
          </cell>
          <cell r="G87" t="str">
            <v>Single</v>
          </cell>
          <cell r="H87">
            <v>33916</v>
          </cell>
          <cell r="I87">
            <v>21.308871851040525</v>
          </cell>
          <cell r="J87" t="str">
            <v>Midwife</v>
          </cell>
          <cell r="K87" t="str">
            <v>Nutrition</v>
          </cell>
          <cell r="L87" t="str">
            <v>Medical</v>
          </cell>
          <cell r="M87" t="str">
            <v>Buthidaung</v>
          </cell>
          <cell r="N87" t="str">
            <v>Buthidaung</v>
          </cell>
          <cell r="O87">
            <v>41435</v>
          </cell>
          <cell r="P87" t="str">
            <v>T2J</v>
          </cell>
          <cell r="Q87">
            <v>41435</v>
          </cell>
          <cell r="S87">
            <v>41435</v>
          </cell>
          <cell r="T87">
            <v>41640</v>
          </cell>
          <cell r="U87" t="str">
            <v>Nil</v>
          </cell>
          <cell r="W87">
            <v>8.9375684556407453</v>
          </cell>
          <cell r="X87">
            <v>41912</v>
          </cell>
          <cell r="Y87">
            <v>8.640657084188911</v>
          </cell>
          <cell r="Z87" t="str">
            <v>s0</v>
          </cell>
          <cell r="AA87">
            <v>41791</v>
          </cell>
          <cell r="AD87">
            <v>41435</v>
          </cell>
        </row>
        <row r="88">
          <cell r="A88" t="str">
            <v>NRS0735</v>
          </cell>
          <cell r="B88" t="str">
            <v>Win Aeindra Khin</v>
          </cell>
          <cell r="C88" t="str">
            <v>11/Ba Tha Ta (Naing) 028817</v>
          </cell>
          <cell r="D88" t="str">
            <v>F</v>
          </cell>
          <cell r="E88" t="str">
            <v>U Tin Oo</v>
          </cell>
          <cell r="F88" t="str">
            <v>Ward (5), Buthidaung</v>
          </cell>
          <cell r="G88" t="str">
            <v>Single</v>
          </cell>
          <cell r="H88">
            <v>34569</v>
          </cell>
          <cell r="I88">
            <v>19.520810514786419</v>
          </cell>
          <cell r="J88" t="str">
            <v>Midwife</v>
          </cell>
          <cell r="K88" t="str">
            <v>Nutrition</v>
          </cell>
          <cell r="L88" t="str">
            <v>Medical</v>
          </cell>
          <cell r="M88" t="str">
            <v>Buthidaung</v>
          </cell>
          <cell r="N88" t="str">
            <v>Buthidaung</v>
          </cell>
          <cell r="O88">
            <v>41435</v>
          </cell>
          <cell r="P88" t="str">
            <v>T2J</v>
          </cell>
          <cell r="Q88">
            <v>41435</v>
          </cell>
          <cell r="S88">
            <v>41435</v>
          </cell>
          <cell r="T88">
            <v>41640</v>
          </cell>
          <cell r="U88" t="str">
            <v>Nil</v>
          </cell>
          <cell r="W88">
            <v>8.9375684556407453</v>
          </cell>
          <cell r="X88">
            <v>41912</v>
          </cell>
          <cell r="Y88">
            <v>8.640657084188911</v>
          </cell>
          <cell r="Z88" t="str">
            <v>s0</v>
          </cell>
          <cell r="AA88">
            <v>41791</v>
          </cell>
          <cell r="AD88">
            <v>41435</v>
          </cell>
        </row>
        <row r="89">
          <cell r="A89" t="str">
            <v>NRS0740</v>
          </cell>
          <cell r="B89" t="str">
            <v>Alom Sha</v>
          </cell>
          <cell r="C89" t="str">
            <v>11/Ba Tha Ta (Ya) 007675</v>
          </cell>
          <cell r="D89" t="str">
            <v>M</v>
          </cell>
          <cell r="E89" t="str">
            <v>U Nadir Husson</v>
          </cell>
          <cell r="F89" t="str">
            <v>Ward (4), Buthidaung</v>
          </cell>
          <cell r="G89" t="str">
            <v>Married</v>
          </cell>
          <cell r="H89">
            <v>28491</v>
          </cell>
          <cell r="I89">
            <v>36.163745892661559</v>
          </cell>
          <cell r="J89" t="str">
            <v>Driver</v>
          </cell>
          <cell r="K89" t="str">
            <v>Logistics</v>
          </cell>
          <cell r="L89" t="str">
            <v>Fleet</v>
          </cell>
          <cell r="M89" t="str">
            <v>Buthidaung</v>
          </cell>
          <cell r="N89" t="str">
            <v>Buthidaung</v>
          </cell>
          <cell r="O89">
            <v>41446</v>
          </cell>
          <cell r="P89" t="str">
            <v>T1J</v>
          </cell>
          <cell r="Q89">
            <v>41446</v>
          </cell>
          <cell r="S89">
            <v>41446</v>
          </cell>
          <cell r="T89">
            <v>41640</v>
          </cell>
          <cell r="U89" t="str">
            <v>Nil</v>
          </cell>
          <cell r="W89">
            <v>8.9375684556407453</v>
          </cell>
          <cell r="X89">
            <v>41912</v>
          </cell>
          <cell r="Y89">
            <v>8.2792607802874745</v>
          </cell>
          <cell r="Z89" t="str">
            <v>s0</v>
          </cell>
          <cell r="AA89">
            <v>41791</v>
          </cell>
          <cell r="AD89">
            <v>41446</v>
          </cell>
        </row>
        <row r="90">
          <cell r="A90" t="str">
            <v>NRS0645</v>
          </cell>
          <cell r="B90" t="str">
            <v>Lokman Hakkim</v>
          </cell>
          <cell r="C90" t="str">
            <v>11/Ba Tha Ta (Ya) 068700</v>
          </cell>
          <cell r="D90" t="str">
            <v>M</v>
          </cell>
          <cell r="E90" t="str">
            <v>U mohammed Kasseim</v>
          </cell>
          <cell r="F90" t="str">
            <v>Chin Tha Mar, Buthidaung</v>
          </cell>
          <cell r="G90" t="str">
            <v>Single</v>
          </cell>
          <cell r="H90">
            <v>30803</v>
          </cell>
          <cell r="I90">
            <v>29.832968236582694</v>
          </cell>
          <cell r="J90" t="str">
            <v>TFP Agent</v>
          </cell>
          <cell r="K90" t="str">
            <v>Nutrition</v>
          </cell>
          <cell r="L90" t="str">
            <v>SC / OTP</v>
          </cell>
          <cell r="M90" t="str">
            <v>Buthidaung</v>
          </cell>
          <cell r="N90" t="str">
            <v>Buthidaung</v>
          </cell>
          <cell r="O90">
            <v>41050</v>
          </cell>
          <cell r="P90" t="str">
            <v>T1J</v>
          </cell>
          <cell r="Q90">
            <v>41050</v>
          </cell>
          <cell r="S90">
            <v>41050</v>
          </cell>
          <cell r="T90">
            <v>41640</v>
          </cell>
          <cell r="U90" t="str">
            <v>Nil</v>
          </cell>
          <cell r="W90">
            <v>4.5673603504928808</v>
          </cell>
          <cell r="X90">
            <v>41779</v>
          </cell>
          <cell r="Y90">
            <v>21.289527720739223</v>
          </cell>
          <cell r="Z90" t="str">
            <v>s1</v>
          </cell>
          <cell r="AA90">
            <v>41781</v>
          </cell>
          <cell r="AD90">
            <v>41050</v>
          </cell>
        </row>
        <row r="91">
          <cell r="A91" t="str">
            <v>NRS0629</v>
          </cell>
          <cell r="B91" t="str">
            <v>Ma Sein Than</v>
          </cell>
          <cell r="C91" t="str">
            <v>11 / Sa Ta Na (Naing) 014858</v>
          </cell>
          <cell r="D91" t="str">
            <v>F</v>
          </cell>
          <cell r="E91" t="str">
            <v>U Hla Htun Khine</v>
          </cell>
          <cell r="F91" t="str">
            <v>Ward (6), Buthidaung</v>
          </cell>
          <cell r="G91" t="str">
            <v>Married</v>
          </cell>
          <cell r="H91">
            <v>23166</v>
          </cell>
          <cell r="I91">
            <v>50.744797371303399</v>
          </cell>
          <cell r="J91" t="str">
            <v>Cleaner</v>
          </cell>
          <cell r="K91" t="str">
            <v>Administration</v>
          </cell>
          <cell r="L91" t="str">
            <v>Admin</v>
          </cell>
          <cell r="M91" t="str">
            <v>Buthidaung</v>
          </cell>
          <cell r="N91" t="str">
            <v>Buthidaung</v>
          </cell>
          <cell r="O91">
            <v>41456</v>
          </cell>
          <cell r="P91" t="str">
            <v>E1Q</v>
          </cell>
          <cell r="Q91">
            <v>41456</v>
          </cell>
          <cell r="S91">
            <v>40875</v>
          </cell>
          <cell r="T91">
            <v>41640</v>
          </cell>
          <cell r="U91" t="str">
            <v>Nil</v>
          </cell>
          <cell r="W91">
            <v>11.960569550930996</v>
          </cell>
          <cell r="X91">
            <v>42004</v>
          </cell>
          <cell r="Y91">
            <v>27.039014373716633</v>
          </cell>
          <cell r="Z91" t="str">
            <v>s2</v>
          </cell>
          <cell r="AA91">
            <v>41974</v>
          </cell>
          <cell r="AD91">
            <v>41456</v>
          </cell>
        </row>
        <row r="92">
          <cell r="A92" t="str">
            <v>NRS0755</v>
          </cell>
          <cell r="B92" t="str">
            <v xml:space="preserve">Abdu Zabbar </v>
          </cell>
          <cell r="C92" t="str">
            <v>11/Ba Tha Ta (Ya) 053976</v>
          </cell>
          <cell r="D92" t="str">
            <v>M</v>
          </cell>
          <cell r="E92" t="str">
            <v>U Abul Ahlom</v>
          </cell>
          <cell r="F92" t="str">
            <v>Ka Gya Bet Kan Pyin VT, Buthidaung</v>
          </cell>
          <cell r="G92" t="str">
            <v>Married</v>
          </cell>
          <cell r="H92">
            <v>21195</v>
          </cell>
          <cell r="I92">
            <v>55.498357064622127</v>
          </cell>
          <cell r="J92" t="str">
            <v>Head of Project</v>
          </cell>
          <cell r="K92" t="str">
            <v>Phase In</v>
          </cell>
          <cell r="L92" t="str">
            <v>FSL FPA</v>
          </cell>
          <cell r="M92" t="str">
            <v>Buthidaung</v>
          </cell>
          <cell r="N92" t="str">
            <v>Buthidaung</v>
          </cell>
          <cell r="O92">
            <v>41470</v>
          </cell>
          <cell r="P92" t="str">
            <v>T3J</v>
          </cell>
          <cell r="Q92">
            <v>41470</v>
          </cell>
          <cell r="S92">
            <v>41470</v>
          </cell>
          <cell r="T92">
            <v>41640</v>
          </cell>
          <cell r="U92" t="str">
            <v>Nil</v>
          </cell>
          <cell r="W92">
            <v>11.960569550930996</v>
          </cell>
          <cell r="X92">
            <v>42004</v>
          </cell>
          <cell r="Y92">
            <v>7.49075975359343</v>
          </cell>
          <cell r="Z92" t="str">
            <v>s0</v>
          </cell>
          <cell r="AA92">
            <v>41821</v>
          </cell>
          <cell r="AD92" t="str">
            <v>15/07/2013</v>
          </cell>
        </row>
        <row r="93">
          <cell r="A93" t="str">
            <v>NRS0765</v>
          </cell>
          <cell r="B93" t="str">
            <v>Mohamed Shaker (3)</v>
          </cell>
          <cell r="C93" t="str">
            <v>11/Ba Tha Ta (Ya) 102886</v>
          </cell>
          <cell r="D93" t="str">
            <v>M</v>
          </cell>
          <cell r="E93" t="str">
            <v>U Siddik Ahmed</v>
          </cell>
          <cell r="F93" t="str">
            <v>Ward (1), Buthidaung</v>
          </cell>
          <cell r="G93" t="str">
            <v>Married</v>
          </cell>
          <cell r="H93">
            <v>28732</v>
          </cell>
          <cell r="I93">
            <v>35.503833515881709</v>
          </cell>
          <cell r="J93" t="str">
            <v>Watchman</v>
          </cell>
          <cell r="K93" t="str">
            <v>Logistics</v>
          </cell>
          <cell r="L93" t="str">
            <v>Security</v>
          </cell>
          <cell r="M93" t="str">
            <v>Buthidaung</v>
          </cell>
          <cell r="N93" t="str">
            <v>Buthidaung</v>
          </cell>
          <cell r="O93">
            <v>41478</v>
          </cell>
          <cell r="P93" t="str">
            <v>E1J</v>
          </cell>
          <cell r="Q93">
            <v>41478</v>
          </cell>
          <cell r="S93">
            <v>41478</v>
          </cell>
          <cell r="T93">
            <v>41640</v>
          </cell>
          <cell r="U93" t="str">
            <v>Nil</v>
          </cell>
          <cell r="W93">
            <v>8.9375684556407453</v>
          </cell>
          <cell r="X93">
            <v>41912</v>
          </cell>
          <cell r="Y93">
            <v>7.2279260780287471</v>
          </cell>
          <cell r="Z93" t="str">
            <v>s0</v>
          </cell>
          <cell r="AA93">
            <v>41821</v>
          </cell>
          <cell r="AD93" t="str">
            <v>23/7/2013</v>
          </cell>
        </row>
        <row r="94">
          <cell r="A94" t="str">
            <v>NRS0766</v>
          </cell>
          <cell r="B94" t="str">
            <v>Abul Ahmed</v>
          </cell>
          <cell r="C94" t="str">
            <v>11/Ba Tha Ta (Ya) 007714</v>
          </cell>
          <cell r="D94" t="str">
            <v>M</v>
          </cell>
          <cell r="E94" t="str">
            <v>Shaker Ahmed</v>
          </cell>
          <cell r="F94" t="str">
            <v>Ka Gya Bet Kan Pyin, Buthidaung</v>
          </cell>
          <cell r="G94" t="str">
            <v>Married</v>
          </cell>
          <cell r="H94">
            <v>28856</v>
          </cell>
          <cell r="I94">
            <v>35.164293537787515</v>
          </cell>
          <cell r="J94" t="str">
            <v>Watchman</v>
          </cell>
          <cell r="K94" t="str">
            <v>Logistics</v>
          </cell>
          <cell r="L94" t="str">
            <v>Security</v>
          </cell>
          <cell r="M94" t="str">
            <v>Buthidaung</v>
          </cell>
          <cell r="N94" t="str">
            <v>Buthidaung</v>
          </cell>
          <cell r="O94">
            <v>41478</v>
          </cell>
          <cell r="P94" t="str">
            <v>E1J</v>
          </cell>
          <cell r="Q94">
            <v>41478</v>
          </cell>
          <cell r="S94">
            <v>41478</v>
          </cell>
          <cell r="T94">
            <v>41640</v>
          </cell>
          <cell r="U94" t="str">
            <v>Nil</v>
          </cell>
          <cell r="W94">
            <v>8.9375684556407453</v>
          </cell>
          <cell r="X94">
            <v>41912</v>
          </cell>
          <cell r="Y94">
            <v>7.2279260780287471</v>
          </cell>
          <cell r="Z94" t="str">
            <v>s0</v>
          </cell>
          <cell r="AA94">
            <v>41821</v>
          </cell>
          <cell r="AD94" t="str">
            <v>23/7/2013</v>
          </cell>
        </row>
        <row r="95">
          <cell r="A95" t="str">
            <v>NRS0772</v>
          </cell>
          <cell r="B95" t="str">
            <v>Sawlimullah@Maung Myint Hlaing</v>
          </cell>
          <cell r="C95" t="str">
            <v xml:space="preserve">11/Ba Tha Ta (Ya) 003469 </v>
          </cell>
          <cell r="D95" t="str">
            <v>M</v>
          </cell>
          <cell r="E95" t="str">
            <v>U Mohamed Dullah</v>
          </cell>
          <cell r="F95" t="str">
            <v>Ward (4), Buthidaung</v>
          </cell>
          <cell r="G95" t="str">
            <v>Single</v>
          </cell>
          <cell r="H95">
            <v>30203</v>
          </cell>
          <cell r="I95">
            <v>31.475903614457831</v>
          </cell>
          <cell r="J95" t="str">
            <v>Monitoring Officer</v>
          </cell>
          <cell r="K95" t="str">
            <v>Phase In</v>
          </cell>
          <cell r="L95" t="str">
            <v>M&amp;E</v>
          </cell>
          <cell r="M95" t="str">
            <v>Buthidaung</v>
          </cell>
          <cell r="N95" t="str">
            <v>Buthidaung</v>
          </cell>
          <cell r="O95">
            <v>41492</v>
          </cell>
          <cell r="P95" t="str">
            <v>T1J</v>
          </cell>
          <cell r="Q95">
            <v>41492</v>
          </cell>
          <cell r="S95">
            <v>41492</v>
          </cell>
          <cell r="T95">
            <v>41640</v>
          </cell>
          <cell r="U95" t="str">
            <v>Nil</v>
          </cell>
          <cell r="W95">
            <v>11.960569550930996</v>
          </cell>
          <cell r="X95">
            <v>42004</v>
          </cell>
          <cell r="Y95">
            <v>6.7679671457905544</v>
          </cell>
          <cell r="Z95" t="str">
            <v>s0</v>
          </cell>
          <cell r="AA95">
            <v>41852</v>
          </cell>
          <cell r="AD95">
            <v>41433</v>
          </cell>
        </row>
        <row r="96">
          <cell r="A96" t="str">
            <v>NRS0773</v>
          </cell>
          <cell r="B96" t="str">
            <v>Mohamed Amin (2)</v>
          </cell>
          <cell r="C96" t="str">
            <v>11/Ba Tha Ta (Ya) 016191</v>
          </cell>
          <cell r="D96" t="str">
            <v>M</v>
          </cell>
          <cell r="E96" t="str">
            <v>U Abdu Rawman</v>
          </cell>
          <cell r="F96" t="str">
            <v>Kwan Dine, Buthidaung</v>
          </cell>
          <cell r="G96" t="str">
            <v>Married</v>
          </cell>
          <cell r="H96">
            <v>26665</v>
          </cell>
          <cell r="I96">
            <v>41.163745892661559</v>
          </cell>
          <cell r="J96" t="str">
            <v>Monitoring Officer</v>
          </cell>
          <cell r="K96" t="str">
            <v>Phase In</v>
          </cell>
          <cell r="L96" t="str">
            <v>M&amp;E</v>
          </cell>
          <cell r="M96" t="str">
            <v>Buthidaung</v>
          </cell>
          <cell r="N96" t="str">
            <v>Buthidaung</v>
          </cell>
          <cell r="O96">
            <v>41492</v>
          </cell>
          <cell r="P96" t="str">
            <v>T1J</v>
          </cell>
          <cell r="Q96">
            <v>41492</v>
          </cell>
          <cell r="S96">
            <v>41492</v>
          </cell>
          <cell r="T96">
            <v>41640</v>
          </cell>
          <cell r="U96" t="str">
            <v>Nil</v>
          </cell>
          <cell r="W96">
            <v>11.960569550930996</v>
          </cell>
          <cell r="X96">
            <v>42004</v>
          </cell>
          <cell r="Y96">
            <v>6.7679671457905544</v>
          </cell>
          <cell r="Z96" t="str">
            <v>s0</v>
          </cell>
          <cell r="AA96">
            <v>41852</v>
          </cell>
          <cell r="AD96">
            <v>41433</v>
          </cell>
        </row>
        <row r="97">
          <cell r="A97" t="str">
            <v>NRS0774</v>
          </cell>
          <cell r="B97" t="str">
            <v>Ma Hla Win@Gu Pru</v>
          </cell>
          <cell r="C97" t="str">
            <v>11/Ba Tha Ta (Pyu) 000229</v>
          </cell>
          <cell r="D97" t="str">
            <v>F</v>
          </cell>
          <cell r="E97" t="str">
            <v>U Semontaw</v>
          </cell>
          <cell r="F97" t="str">
            <v>Ward (7), ButhidaungM</v>
          </cell>
          <cell r="G97" t="str">
            <v>Married</v>
          </cell>
          <cell r="H97">
            <v>28474</v>
          </cell>
          <cell r="I97">
            <v>36.210295728368017</v>
          </cell>
          <cell r="J97" t="str">
            <v>Monitoring Officer</v>
          </cell>
          <cell r="K97" t="str">
            <v>Phase In</v>
          </cell>
          <cell r="L97" t="str">
            <v>M&amp;E</v>
          </cell>
          <cell r="M97" t="str">
            <v>Buthidaung</v>
          </cell>
          <cell r="N97" t="str">
            <v>Buthidaung</v>
          </cell>
          <cell r="O97">
            <v>41492</v>
          </cell>
          <cell r="P97" t="str">
            <v>T1J</v>
          </cell>
          <cell r="Q97">
            <v>41492</v>
          </cell>
          <cell r="S97">
            <v>41492</v>
          </cell>
          <cell r="T97">
            <v>41640</v>
          </cell>
          <cell r="U97" t="str">
            <v>Nil</v>
          </cell>
          <cell r="W97">
            <v>11.960569550930996</v>
          </cell>
          <cell r="X97">
            <v>42004</v>
          </cell>
          <cell r="Y97">
            <v>6.7679671457905544</v>
          </cell>
          <cell r="Z97" t="str">
            <v>s0</v>
          </cell>
          <cell r="AA97">
            <v>41852</v>
          </cell>
          <cell r="AD97">
            <v>41433</v>
          </cell>
        </row>
        <row r="98">
          <cell r="A98" t="str">
            <v>NRS0777</v>
          </cell>
          <cell r="B98" t="str">
            <v>Torida @ Tofreda</v>
          </cell>
          <cell r="C98" t="str">
            <v>11/Ba Tha Ta (Ya) 141696</v>
          </cell>
          <cell r="D98" t="str">
            <v>F</v>
          </cell>
          <cell r="E98" t="str">
            <v>U Hamidul Hoque</v>
          </cell>
          <cell r="F98" t="str">
            <v>Taung Bazar, Butthidaung</v>
          </cell>
          <cell r="G98" t="str">
            <v>Married</v>
          </cell>
          <cell r="H98">
            <v>29952</v>
          </cell>
          <cell r="I98">
            <v>32.163198247535597</v>
          </cell>
          <cell r="J98" t="str">
            <v>TFP Agent</v>
          </cell>
          <cell r="K98" t="str">
            <v>Nutrition</v>
          </cell>
          <cell r="L98" t="str">
            <v>SC / OTP</v>
          </cell>
          <cell r="M98" t="str">
            <v>Buthidaung</v>
          </cell>
          <cell r="N98" t="str">
            <v>Buthidaung</v>
          </cell>
          <cell r="O98">
            <v>41640</v>
          </cell>
          <cell r="P98" t="str">
            <v>T1J</v>
          </cell>
          <cell r="Q98">
            <v>41499</v>
          </cell>
          <cell r="R98" t="str">
            <v>change department Hygien Promotor to TFP Agent through external recruitment</v>
          </cell>
          <cell r="S98">
            <v>41499</v>
          </cell>
          <cell r="T98">
            <v>41640</v>
          </cell>
          <cell r="U98" t="str">
            <v>Nil</v>
          </cell>
          <cell r="V98">
            <v>41698</v>
          </cell>
          <cell r="W98">
            <v>8.9375684556407453</v>
          </cell>
          <cell r="X98">
            <v>41912</v>
          </cell>
          <cell r="Y98">
            <v>6.537987679671458</v>
          </cell>
          <cell r="Z98" t="str">
            <v>s0</v>
          </cell>
          <cell r="AA98">
            <v>41852</v>
          </cell>
          <cell r="AD98">
            <v>41640</v>
          </cell>
        </row>
        <row r="99">
          <cell r="A99" t="str">
            <v>NRS0778</v>
          </cell>
          <cell r="B99" t="str">
            <v>Mamed Hares (2)</v>
          </cell>
          <cell r="C99" t="str">
            <v>11/Ba Tha Ta (Ya) 069754</v>
          </cell>
          <cell r="D99" t="str">
            <v>M</v>
          </cell>
          <cell r="E99" t="str">
            <v>U Zaw Lal Ahmed</v>
          </cell>
          <cell r="F99" t="str">
            <v>Ward (1), Buthidaung</v>
          </cell>
          <cell r="G99" t="str">
            <v>Married</v>
          </cell>
          <cell r="H99">
            <v>28491</v>
          </cell>
          <cell r="I99">
            <v>36.163745892661559</v>
          </cell>
          <cell r="J99" t="str">
            <v>Team Leader</v>
          </cell>
          <cell r="K99" t="str">
            <v>Phase In</v>
          </cell>
          <cell r="L99" t="str">
            <v>WASH software</v>
          </cell>
          <cell r="M99" t="str">
            <v>Buthidaung</v>
          </cell>
          <cell r="N99" t="str">
            <v>Buthidaung</v>
          </cell>
          <cell r="O99">
            <v>41671</v>
          </cell>
          <cell r="P99" t="str">
            <v>T2J</v>
          </cell>
          <cell r="Q99">
            <v>41671</v>
          </cell>
          <cell r="R99" t="str">
            <v>promotion from Hygiene Promotor to Team Leader Phase In WASH (Technician level 1 to 2) through EXTERNAL  recruitment</v>
          </cell>
          <cell r="S99">
            <v>41499</v>
          </cell>
          <cell r="T99">
            <v>41640</v>
          </cell>
          <cell r="U99" t="str">
            <v>2 months</v>
          </cell>
          <cell r="V99">
            <v>41729</v>
          </cell>
          <cell r="W99">
            <v>11.960569550930996</v>
          </cell>
          <cell r="X99">
            <v>42004</v>
          </cell>
          <cell r="Y99">
            <v>6.537987679671458</v>
          </cell>
          <cell r="Z99" t="str">
            <v>s0</v>
          </cell>
          <cell r="AA99">
            <v>41852</v>
          </cell>
          <cell r="AD99">
            <v>41671</v>
          </cell>
        </row>
        <row r="100">
          <cell r="A100" t="str">
            <v>NRS0779</v>
          </cell>
          <cell r="B100" t="str">
            <v>Mohamed Omar (2)</v>
          </cell>
          <cell r="C100" t="str">
            <v>11/Ba Tha Ta (Ya) 105355</v>
          </cell>
          <cell r="D100" t="str">
            <v>M</v>
          </cell>
          <cell r="E100" t="str">
            <v>U Abdu Salam</v>
          </cell>
          <cell r="F100" t="str">
            <v>Ward (5), Buthidaung</v>
          </cell>
          <cell r="G100" t="str">
            <v>Married</v>
          </cell>
          <cell r="H100">
            <v>28987</v>
          </cell>
          <cell r="I100">
            <v>34.805585980284775</v>
          </cell>
          <cell r="J100" t="str">
            <v>Hygiene Promoter</v>
          </cell>
          <cell r="K100" t="str">
            <v>Phase In</v>
          </cell>
          <cell r="L100" t="str">
            <v>WASH software</v>
          </cell>
          <cell r="M100" t="str">
            <v>Buthidaung</v>
          </cell>
          <cell r="N100" t="str">
            <v>Buthidaung</v>
          </cell>
          <cell r="O100">
            <v>41499</v>
          </cell>
          <cell r="P100" t="str">
            <v>T1J</v>
          </cell>
          <cell r="Q100">
            <v>41499</v>
          </cell>
          <cell r="S100">
            <v>41499</v>
          </cell>
          <cell r="T100">
            <v>41640</v>
          </cell>
          <cell r="U100" t="str">
            <v>Nil</v>
          </cell>
          <cell r="W100">
            <v>11.960569550930996</v>
          </cell>
          <cell r="X100">
            <v>42004</v>
          </cell>
          <cell r="Y100">
            <v>6.537987679671458</v>
          </cell>
          <cell r="Z100" t="str">
            <v>s0</v>
          </cell>
          <cell r="AA100">
            <v>41852</v>
          </cell>
          <cell r="AD100" t="str">
            <v>13/08/2013</v>
          </cell>
        </row>
        <row r="101">
          <cell r="A101" t="str">
            <v>NRS0784</v>
          </cell>
          <cell r="B101" t="str">
            <v>Hamid Husson</v>
          </cell>
          <cell r="C101" t="str">
            <v>BTG - 213270</v>
          </cell>
          <cell r="D101" t="str">
            <v>M</v>
          </cell>
          <cell r="E101" t="str">
            <v>Arzi Rahman</v>
          </cell>
          <cell r="F101" t="str">
            <v>Thin Ga Net, Buthidaung</v>
          </cell>
          <cell r="G101" t="str">
            <v>Married</v>
          </cell>
          <cell r="H101">
            <v>25204</v>
          </cell>
          <cell r="I101">
            <v>45.164293537787515</v>
          </cell>
          <cell r="J101" t="str">
            <v>FPA technician</v>
          </cell>
          <cell r="K101" t="str">
            <v>Phase In</v>
          </cell>
          <cell r="L101" t="str">
            <v>FSL FPA</v>
          </cell>
          <cell r="M101" t="str">
            <v>Buthidaung</v>
          </cell>
          <cell r="N101" t="str">
            <v>Buthidaung</v>
          </cell>
          <cell r="O101">
            <v>41499</v>
          </cell>
          <cell r="P101" t="str">
            <v>T1J</v>
          </cell>
          <cell r="Q101">
            <v>41499</v>
          </cell>
          <cell r="S101">
            <v>41499</v>
          </cell>
          <cell r="T101">
            <v>41640</v>
          </cell>
          <cell r="U101" t="str">
            <v>Nil</v>
          </cell>
          <cell r="W101">
            <v>11.960569550930996</v>
          </cell>
          <cell r="X101">
            <v>42004</v>
          </cell>
          <cell r="Y101">
            <v>6.537987679671458</v>
          </cell>
          <cell r="Z101" t="str">
            <v>s0</v>
          </cell>
          <cell r="AA101">
            <v>41852</v>
          </cell>
          <cell r="AD101" t="str">
            <v>13/08/2013</v>
          </cell>
        </row>
        <row r="102">
          <cell r="A102" t="str">
            <v>NRS0785</v>
          </cell>
          <cell r="B102" t="str">
            <v>Adu Goffar</v>
          </cell>
          <cell r="C102" t="str">
            <v>11/Ba Tha Ta (Ya) 113180</v>
          </cell>
          <cell r="D102" t="str">
            <v>M</v>
          </cell>
          <cell r="E102" t="str">
            <v>Mohamed Zolil</v>
          </cell>
          <cell r="F102" t="str">
            <v>Taung Bazar, Butthidaung</v>
          </cell>
          <cell r="G102" t="str">
            <v>Married</v>
          </cell>
          <cell r="H102">
            <v>25348</v>
          </cell>
          <cell r="I102">
            <v>44.769989047097482</v>
          </cell>
          <cell r="J102" t="str">
            <v>FPA technician</v>
          </cell>
          <cell r="K102" t="str">
            <v>Phase In</v>
          </cell>
          <cell r="L102" t="str">
            <v>FSL FPA</v>
          </cell>
          <cell r="M102" t="str">
            <v>Buthidaung</v>
          </cell>
          <cell r="N102" t="str">
            <v>Buthidaung</v>
          </cell>
          <cell r="O102">
            <v>41499</v>
          </cell>
          <cell r="P102" t="str">
            <v>T1J</v>
          </cell>
          <cell r="Q102">
            <v>41499</v>
          </cell>
          <cell r="S102">
            <v>41499</v>
          </cell>
          <cell r="T102">
            <v>41640</v>
          </cell>
          <cell r="U102" t="str">
            <v>Nil</v>
          </cell>
          <cell r="W102">
            <v>11.960569550930996</v>
          </cell>
          <cell r="X102">
            <v>42004</v>
          </cell>
          <cell r="Y102">
            <v>6.537987679671458</v>
          </cell>
          <cell r="Z102" t="str">
            <v>s0</v>
          </cell>
          <cell r="AA102">
            <v>41852</v>
          </cell>
          <cell r="AD102" t="str">
            <v>13/08/2013</v>
          </cell>
        </row>
        <row r="103">
          <cell r="A103" t="str">
            <v>NRS0786</v>
          </cell>
          <cell r="B103" t="str">
            <v>Maung Nyo Tun</v>
          </cell>
          <cell r="C103" t="str">
            <v>11/Ba Tha Ta (Ya) 032418</v>
          </cell>
          <cell r="D103" t="str">
            <v>M</v>
          </cell>
          <cell r="E103" t="str">
            <v>U Sein Dawy Aung</v>
          </cell>
          <cell r="F103" t="str">
            <v>Ward (5), Buthidaung</v>
          </cell>
          <cell r="G103" t="str">
            <v>Married</v>
          </cell>
          <cell r="H103">
            <v>25782</v>
          </cell>
          <cell r="I103">
            <v>43.581599123767802</v>
          </cell>
          <cell r="J103" t="str">
            <v>FPA technician</v>
          </cell>
          <cell r="K103" t="str">
            <v>Phase In</v>
          </cell>
          <cell r="L103" t="str">
            <v>FSL FPA</v>
          </cell>
          <cell r="M103" t="str">
            <v>Buthidaung</v>
          </cell>
          <cell r="N103" t="str">
            <v>Buthidaung</v>
          </cell>
          <cell r="O103">
            <v>41499</v>
          </cell>
          <cell r="P103" t="str">
            <v>T1J</v>
          </cell>
          <cell r="Q103">
            <v>41499</v>
          </cell>
          <cell r="S103">
            <v>41499</v>
          </cell>
          <cell r="T103">
            <v>41640</v>
          </cell>
          <cell r="U103" t="str">
            <v>Nil</v>
          </cell>
          <cell r="W103">
            <v>11.960569550930996</v>
          </cell>
          <cell r="X103">
            <v>42004</v>
          </cell>
          <cell r="Y103">
            <v>6.537987679671458</v>
          </cell>
          <cell r="Z103" t="str">
            <v>s0</v>
          </cell>
          <cell r="AA103">
            <v>41852</v>
          </cell>
          <cell r="AD103" t="str">
            <v>13/08/2013</v>
          </cell>
        </row>
        <row r="104">
          <cell r="A104" t="str">
            <v>NRS0787</v>
          </cell>
          <cell r="B104" t="str">
            <v>Janinaf Bi Bi@Ma Saw Phyu</v>
          </cell>
          <cell r="C104" t="str">
            <v>11/Ba Tha Ta (Ya) 119032</v>
          </cell>
          <cell r="D104" t="str">
            <v>F</v>
          </cell>
          <cell r="E104" t="str">
            <v>U Mea Hussein</v>
          </cell>
          <cell r="F104" t="str">
            <v>Ward (1), Buthidaung</v>
          </cell>
          <cell r="G104" t="str">
            <v>Married</v>
          </cell>
          <cell r="H104">
            <v>23225</v>
          </cell>
          <cell r="I104">
            <v>50.583242059145675</v>
          </cell>
          <cell r="J104" t="str">
            <v>FPA technician</v>
          </cell>
          <cell r="K104" t="str">
            <v>Phase In</v>
          </cell>
          <cell r="L104" t="str">
            <v>FSL FPA</v>
          </cell>
          <cell r="M104" t="str">
            <v>Buthidaung</v>
          </cell>
          <cell r="N104" t="str">
            <v>Buthidaung</v>
          </cell>
          <cell r="O104">
            <v>41499</v>
          </cell>
          <cell r="P104" t="str">
            <v>T1J</v>
          </cell>
          <cell r="Q104">
            <v>41499</v>
          </cell>
          <cell r="S104">
            <v>41499</v>
          </cell>
          <cell r="T104">
            <v>41640</v>
          </cell>
          <cell r="U104" t="str">
            <v>Nil</v>
          </cell>
          <cell r="W104">
            <v>11.960569550930996</v>
          </cell>
          <cell r="X104">
            <v>42004</v>
          </cell>
          <cell r="Y104">
            <v>6.537987679671458</v>
          </cell>
          <cell r="Z104" t="str">
            <v>s0</v>
          </cell>
          <cell r="AA104">
            <v>41852</v>
          </cell>
          <cell r="AD104" t="str">
            <v>13/08/2013</v>
          </cell>
        </row>
        <row r="105">
          <cell r="A105" t="str">
            <v>NRS0792</v>
          </cell>
          <cell r="B105" t="str">
            <v>Rashida</v>
          </cell>
          <cell r="C105" t="str">
            <v>11/Ba Tha Ta (Ya) 113985</v>
          </cell>
          <cell r="D105" t="str">
            <v>F</v>
          </cell>
          <cell r="E105" t="str">
            <v>U Boni Islam</v>
          </cell>
          <cell r="F105" t="str">
            <v>Ward (2), Buthidaung</v>
          </cell>
          <cell r="G105" t="str">
            <v>Married</v>
          </cell>
          <cell r="H105">
            <v>31413</v>
          </cell>
          <cell r="I105">
            <v>28.162650602409638</v>
          </cell>
          <cell r="J105" t="str">
            <v>IGA technician</v>
          </cell>
          <cell r="K105" t="str">
            <v>Phase In</v>
          </cell>
          <cell r="L105" t="str">
            <v>FSL FPA</v>
          </cell>
          <cell r="M105" t="str">
            <v>Buthidaung</v>
          </cell>
          <cell r="N105" t="str">
            <v>Buthidaung</v>
          </cell>
          <cell r="O105">
            <v>41499</v>
          </cell>
          <cell r="P105" t="str">
            <v>T1J</v>
          </cell>
          <cell r="Q105">
            <v>41499</v>
          </cell>
          <cell r="S105">
            <v>41499</v>
          </cell>
          <cell r="T105">
            <v>41640</v>
          </cell>
          <cell r="U105" t="str">
            <v>Nil</v>
          </cell>
          <cell r="W105">
            <v>11.960569550930996</v>
          </cell>
          <cell r="X105">
            <v>42004</v>
          </cell>
          <cell r="Y105">
            <v>6.537987679671458</v>
          </cell>
          <cell r="Z105" t="str">
            <v>s0</v>
          </cell>
          <cell r="AA105">
            <v>41852</v>
          </cell>
          <cell r="AD105" t="str">
            <v>13/08/2013</v>
          </cell>
        </row>
        <row r="106">
          <cell r="A106" t="str">
            <v>NRS0793</v>
          </cell>
          <cell r="B106" t="str">
            <v>Ali Ahmed @ Maung Shwe Aye</v>
          </cell>
          <cell r="C106" t="str">
            <v>11/Ba Tha Ta (Ya) 124720</v>
          </cell>
          <cell r="D106" t="str">
            <v>M</v>
          </cell>
          <cell r="E106" t="str">
            <v>Omar Mea</v>
          </cell>
          <cell r="F106" t="str">
            <v>Ka Gya Bet Kan Pyin, Buthidaung</v>
          </cell>
          <cell r="G106" t="str">
            <v>Married</v>
          </cell>
          <cell r="H106">
            <v>22902</v>
          </cell>
          <cell r="I106">
            <v>51.467688937568454</v>
          </cell>
          <cell r="J106" t="str">
            <v>IGA technician</v>
          </cell>
          <cell r="K106" t="str">
            <v>Phase In</v>
          </cell>
          <cell r="L106" t="str">
            <v>FSL IGA</v>
          </cell>
          <cell r="M106" t="str">
            <v>Buthidaung</v>
          </cell>
          <cell r="N106" t="str">
            <v>Buthidaung</v>
          </cell>
          <cell r="O106">
            <v>41499</v>
          </cell>
          <cell r="P106" t="str">
            <v>T1J</v>
          </cell>
          <cell r="Q106">
            <v>41499</v>
          </cell>
          <cell r="S106">
            <v>41499</v>
          </cell>
          <cell r="T106">
            <v>41640</v>
          </cell>
          <cell r="U106" t="str">
            <v>Nil</v>
          </cell>
          <cell r="W106">
            <v>11.960569550930996</v>
          </cell>
          <cell r="X106">
            <v>42004</v>
          </cell>
          <cell r="Y106">
            <v>6.537987679671458</v>
          </cell>
          <cell r="Z106" t="str">
            <v>s0</v>
          </cell>
          <cell r="AA106">
            <v>41852</v>
          </cell>
          <cell r="AD106" t="str">
            <v>13/08/2013</v>
          </cell>
        </row>
        <row r="107">
          <cell r="A107" t="str">
            <v>NRS0794</v>
          </cell>
          <cell r="B107" t="str">
            <v>Mozul Ahmed</v>
          </cell>
          <cell r="C107" t="str">
            <v>11/Ba Tha Ta (Ya) 017366</v>
          </cell>
          <cell r="D107" t="str">
            <v>M</v>
          </cell>
          <cell r="E107" t="str">
            <v>U Adu Gaffer</v>
          </cell>
          <cell r="F107" t="str">
            <v>Dabyu Chaung, Buthidaung</v>
          </cell>
          <cell r="G107" t="str">
            <v>Married</v>
          </cell>
          <cell r="H107">
            <v>30229</v>
          </cell>
          <cell r="I107">
            <v>31.404709748083242</v>
          </cell>
          <cell r="J107" t="str">
            <v>IGA technician</v>
          </cell>
          <cell r="K107" t="str">
            <v>Phase In</v>
          </cell>
          <cell r="L107" t="str">
            <v>FSL IGA</v>
          </cell>
          <cell r="M107" t="str">
            <v>Buthidaung</v>
          </cell>
          <cell r="N107" t="str">
            <v>Buthidaung</v>
          </cell>
          <cell r="O107">
            <v>41499</v>
          </cell>
          <cell r="P107" t="str">
            <v>T1J</v>
          </cell>
          <cell r="Q107">
            <v>41499</v>
          </cell>
          <cell r="S107">
            <v>41499</v>
          </cell>
          <cell r="T107">
            <v>41640</v>
          </cell>
          <cell r="U107" t="str">
            <v>Nil</v>
          </cell>
          <cell r="W107">
            <v>11.960569550930996</v>
          </cell>
          <cell r="X107">
            <v>42004</v>
          </cell>
          <cell r="Y107">
            <v>6.537987679671458</v>
          </cell>
          <cell r="Z107" t="str">
            <v>s0</v>
          </cell>
          <cell r="AA107">
            <v>41852</v>
          </cell>
          <cell r="AD107" t="str">
            <v>13/08/2013</v>
          </cell>
        </row>
        <row r="108">
          <cell r="A108" t="str">
            <v>NRS0702</v>
          </cell>
          <cell r="B108" t="str">
            <v>Mamed Hares@Ko Ko Naing</v>
          </cell>
          <cell r="C108" t="str">
            <v>11/Ba Tha Ta (Ya) 057439</v>
          </cell>
          <cell r="D108" t="str">
            <v>M</v>
          </cell>
          <cell r="E108" t="str">
            <v>Mamed Hashim</v>
          </cell>
          <cell r="F108" t="str">
            <v>Dar Bro Chaung, Buthidaung</v>
          </cell>
          <cell r="G108" t="str">
            <v>Married</v>
          </cell>
          <cell r="H108">
            <v>30067</v>
          </cell>
          <cell r="I108">
            <v>31.84830230010953</v>
          </cell>
          <cell r="J108" t="str">
            <v>Head of Project</v>
          </cell>
          <cell r="K108" t="str">
            <v>Phase In</v>
          </cell>
          <cell r="L108" t="str">
            <v>WASH software</v>
          </cell>
          <cell r="M108" t="str">
            <v>Buthidaung</v>
          </cell>
          <cell r="N108" t="str">
            <v>Buthidaung</v>
          </cell>
          <cell r="O108">
            <v>41499</v>
          </cell>
          <cell r="P108" t="str">
            <v>T3J</v>
          </cell>
          <cell r="Q108">
            <v>41499</v>
          </cell>
          <cell r="S108">
            <v>41396</v>
          </cell>
          <cell r="T108">
            <v>41640</v>
          </cell>
          <cell r="U108" t="str">
            <v>Nil</v>
          </cell>
          <cell r="W108">
            <v>11.960569550930996</v>
          </cell>
          <cell r="X108">
            <v>42004</v>
          </cell>
          <cell r="Y108">
            <v>9.9219712525667347</v>
          </cell>
          <cell r="Z108" t="str">
            <v>s0</v>
          </cell>
          <cell r="AA108">
            <v>41760</v>
          </cell>
          <cell r="AD108" t="str">
            <v>13/08/2013</v>
          </cell>
        </row>
        <row r="109">
          <cell r="A109" t="str">
            <v>NRS0800</v>
          </cell>
          <cell r="B109" t="str">
            <v>Mohamed Farruk (3)</v>
          </cell>
          <cell r="C109" t="str">
            <v>11/Ba Tha Ta (Ya) 005673</v>
          </cell>
          <cell r="D109" t="str">
            <v>M</v>
          </cell>
          <cell r="E109" t="str">
            <v>U Ayub</v>
          </cell>
          <cell r="F109" t="str">
            <v>Ward (1), Buthidaung</v>
          </cell>
          <cell r="G109" t="str">
            <v>Married</v>
          </cell>
          <cell r="H109">
            <v>29221</v>
          </cell>
          <cell r="I109">
            <v>34.16484118291347</v>
          </cell>
          <cell r="J109" t="str">
            <v>Storekeeper</v>
          </cell>
          <cell r="K109" t="str">
            <v>Logistics</v>
          </cell>
          <cell r="L109" t="str">
            <v>Supply Chain</v>
          </cell>
          <cell r="M109" t="str">
            <v>Buthidaung</v>
          </cell>
          <cell r="N109" t="str">
            <v>Buthidaung</v>
          </cell>
          <cell r="O109">
            <v>41508</v>
          </cell>
          <cell r="P109" t="str">
            <v>T1J</v>
          </cell>
          <cell r="Q109">
            <v>41508</v>
          </cell>
          <cell r="S109">
            <v>41508</v>
          </cell>
          <cell r="T109">
            <v>41640</v>
          </cell>
          <cell r="U109" t="str">
            <v>Nil</v>
          </cell>
          <cell r="W109">
            <v>8.9375684556407453</v>
          </cell>
          <cell r="X109">
            <v>41912</v>
          </cell>
          <cell r="Y109">
            <v>6.2422997946611911</v>
          </cell>
          <cell r="Z109" t="str">
            <v>s0</v>
          </cell>
          <cell r="AA109">
            <v>41852</v>
          </cell>
          <cell r="AD109">
            <v>41508</v>
          </cell>
        </row>
        <row r="110">
          <cell r="A110" t="str">
            <v>NRS0801</v>
          </cell>
          <cell r="B110" t="str">
            <v>Mamed Sadek</v>
          </cell>
          <cell r="C110" t="str">
            <v>11/Ba Tha Ta (Ya) 095779</v>
          </cell>
          <cell r="D110" t="str">
            <v>M</v>
          </cell>
          <cell r="E110" t="str">
            <v>Yukup</v>
          </cell>
          <cell r="F110" t="str">
            <v>Mee Gyaung Zay, Buthidaung</v>
          </cell>
          <cell r="G110" t="str">
            <v>Married</v>
          </cell>
          <cell r="H110">
            <v>30682</v>
          </cell>
          <cell r="I110">
            <v>30.164293537787515</v>
          </cell>
          <cell r="J110" t="str">
            <v>Team Leader</v>
          </cell>
          <cell r="K110" t="str">
            <v>Phase In</v>
          </cell>
          <cell r="L110" t="str">
            <v>WASH software</v>
          </cell>
          <cell r="M110" t="str">
            <v>Buthidaung</v>
          </cell>
          <cell r="N110" t="str">
            <v>Buthidaung</v>
          </cell>
          <cell r="O110">
            <v>41640</v>
          </cell>
          <cell r="P110" t="str">
            <v>T2J</v>
          </cell>
          <cell r="Q110">
            <v>41640</v>
          </cell>
          <cell r="R110" t="str">
            <v>change position from TFP Agent to Team Leader Phase In through external recruitment</v>
          </cell>
          <cell r="S110">
            <v>41512</v>
          </cell>
          <cell r="T110">
            <v>41640</v>
          </cell>
          <cell r="U110" t="str">
            <v>Nil</v>
          </cell>
          <cell r="V110">
            <v>41698</v>
          </cell>
          <cell r="W110">
            <v>11.960569550930996</v>
          </cell>
          <cell r="X110">
            <v>42004</v>
          </cell>
          <cell r="Y110">
            <v>6.1108829568788501</v>
          </cell>
          <cell r="Z110" t="str">
            <v>s0</v>
          </cell>
          <cell r="AA110">
            <v>41883</v>
          </cell>
          <cell r="AD110">
            <v>41640</v>
          </cell>
        </row>
        <row r="111">
          <cell r="A111" t="str">
            <v>NRS0741</v>
          </cell>
          <cell r="B111" t="str">
            <v>Mohamed Rofique</v>
          </cell>
          <cell r="C111" t="str">
            <v>11/Ba Tha Ta (Ya) 005842</v>
          </cell>
          <cell r="D111" t="str">
            <v>M</v>
          </cell>
          <cell r="E111" t="str">
            <v>U Hamid Husson</v>
          </cell>
          <cell r="F111" t="str">
            <v>Ward (5), Buthidaung</v>
          </cell>
          <cell r="G111" t="str">
            <v>Married</v>
          </cell>
          <cell r="H111">
            <v>28491</v>
          </cell>
          <cell r="I111">
            <v>36.163745892661559</v>
          </cell>
          <cell r="J111" t="str">
            <v>Driver</v>
          </cell>
          <cell r="K111" t="str">
            <v>Logistics</v>
          </cell>
          <cell r="L111" t="str">
            <v>Fleet</v>
          </cell>
          <cell r="M111" t="str">
            <v>Buthidaung</v>
          </cell>
          <cell r="N111" t="str">
            <v>Buthidaung</v>
          </cell>
          <cell r="O111">
            <v>41449</v>
          </cell>
          <cell r="P111" t="str">
            <v>T1J</v>
          </cell>
          <cell r="Q111">
            <v>41449</v>
          </cell>
          <cell r="S111">
            <v>41449</v>
          </cell>
          <cell r="T111">
            <v>41640</v>
          </cell>
          <cell r="U111" t="str">
            <v>Nil</v>
          </cell>
          <cell r="W111">
            <v>8.9375684556407453</v>
          </cell>
          <cell r="X111">
            <v>41912</v>
          </cell>
          <cell r="Y111">
            <v>8.1806981519507183</v>
          </cell>
          <cell r="Z111" t="str">
            <v>s0</v>
          </cell>
          <cell r="AA111">
            <v>41801</v>
          </cell>
          <cell r="AD111">
            <v>41449</v>
          </cell>
        </row>
        <row r="112">
          <cell r="A112" t="str">
            <v>NRS0815</v>
          </cell>
          <cell r="B112" t="str">
            <v>Maung Than Myint@MD Ziyard</v>
          </cell>
          <cell r="C112" t="str">
            <v>11/Ba Tha Ta (Ya) 008994</v>
          </cell>
          <cell r="D112" t="str">
            <v>M</v>
          </cell>
          <cell r="E112" t="str">
            <v>U Hamid Husson</v>
          </cell>
          <cell r="F112" t="str">
            <v>Ward (5), Buthidaung</v>
          </cell>
          <cell r="G112" t="str">
            <v>Married</v>
          </cell>
          <cell r="H112">
            <v>28491</v>
          </cell>
          <cell r="I112">
            <v>36.163745892661559</v>
          </cell>
          <cell r="J112" t="str">
            <v>Base Administrator</v>
          </cell>
          <cell r="K112" t="str">
            <v>Administration</v>
          </cell>
          <cell r="L112" t="str">
            <v>Admin</v>
          </cell>
          <cell r="M112" t="str">
            <v>Buthidaung</v>
          </cell>
          <cell r="N112" t="str">
            <v>Buthidaung</v>
          </cell>
          <cell r="O112">
            <v>41568</v>
          </cell>
          <cell r="P112" t="str">
            <v>T3J</v>
          </cell>
          <cell r="Q112">
            <v>41568</v>
          </cell>
          <cell r="S112">
            <v>41568</v>
          </cell>
          <cell r="T112">
            <v>41640</v>
          </cell>
          <cell r="U112" t="str">
            <v>Nil</v>
          </cell>
          <cell r="W112">
            <v>8.9375684556407453</v>
          </cell>
          <cell r="X112">
            <v>41912</v>
          </cell>
          <cell r="Y112">
            <v>4.2710472279260774</v>
          </cell>
          <cell r="Z112" t="str">
            <v>s0</v>
          </cell>
          <cell r="AA112">
            <v>41913</v>
          </cell>
          <cell r="AD112">
            <v>41568</v>
          </cell>
        </row>
        <row r="113">
          <cell r="A113" t="str">
            <v>NRS0733</v>
          </cell>
          <cell r="B113" t="str">
            <v>Khin Thiri Nway</v>
          </cell>
          <cell r="C113" t="str">
            <v>8/Ma La Na (Naing) 082197</v>
          </cell>
          <cell r="D113" t="str">
            <v>F</v>
          </cell>
          <cell r="E113" t="str">
            <v>U Myint Oo</v>
          </cell>
          <cell r="F113" t="str">
            <v>No.(2) Quarter,Man Thar Payar Kan,Min Hla Township, Magwe Division</v>
          </cell>
          <cell r="G113" t="str">
            <v>Single</v>
          </cell>
          <cell r="H113">
            <v>33623</v>
          </cell>
          <cell r="I113">
            <v>22.111171960569553</v>
          </cell>
          <cell r="J113" t="str">
            <v>Health Assistant</v>
          </cell>
          <cell r="K113" t="str">
            <v>Nutrition</v>
          </cell>
          <cell r="L113" t="str">
            <v>Medical</v>
          </cell>
          <cell r="M113" t="str">
            <v>Maungdaw</v>
          </cell>
          <cell r="N113" t="str">
            <v>Maungdaw</v>
          </cell>
          <cell r="O113">
            <v>41436</v>
          </cell>
          <cell r="P113" t="str">
            <v>T2J</v>
          </cell>
          <cell r="Q113">
            <v>41436</v>
          </cell>
          <cell r="S113">
            <v>41436</v>
          </cell>
          <cell r="T113">
            <v>41640</v>
          </cell>
          <cell r="U113" t="str">
            <v>Nil</v>
          </cell>
          <cell r="W113">
            <v>8.9375684556407453</v>
          </cell>
          <cell r="X113">
            <v>41912</v>
          </cell>
          <cell r="Y113">
            <v>8.6078028747433262</v>
          </cell>
          <cell r="Z113" t="str">
            <v>s0</v>
          </cell>
          <cell r="AA113">
            <v>41801</v>
          </cell>
          <cell r="AD113">
            <v>41436</v>
          </cell>
        </row>
        <row r="114">
          <cell r="A114" t="str">
            <v>NRS0816</v>
          </cell>
          <cell r="B114" t="str">
            <v>Adu Salam</v>
          </cell>
          <cell r="C114" t="str">
            <v>11/Ba Tha Ta (Ya) 015326</v>
          </cell>
          <cell r="D114" t="str">
            <v>M</v>
          </cell>
          <cell r="E114" t="str">
            <v>Noor Alom</v>
          </cell>
          <cell r="F114" t="str">
            <v>Kwan Dine, Buthidaung</v>
          </cell>
          <cell r="G114" t="str">
            <v>Married</v>
          </cell>
          <cell r="H114">
            <v>27395</v>
          </cell>
          <cell r="I114">
            <v>39.16484118291347</v>
          </cell>
          <cell r="J114" t="str">
            <v>Watchman</v>
          </cell>
          <cell r="K114" t="str">
            <v>Logistics</v>
          </cell>
          <cell r="L114" t="str">
            <v>Security</v>
          </cell>
          <cell r="M114" t="str">
            <v>Buthidaung</v>
          </cell>
          <cell r="N114" t="str">
            <v>Buthidaung</v>
          </cell>
          <cell r="O114">
            <v>41579</v>
          </cell>
          <cell r="P114" t="str">
            <v>E1J</v>
          </cell>
          <cell r="Q114">
            <v>41579</v>
          </cell>
          <cell r="S114">
            <v>41579</v>
          </cell>
          <cell r="T114">
            <v>41640</v>
          </cell>
          <cell r="U114" t="str">
            <v>Nil</v>
          </cell>
          <cell r="W114">
            <v>8.9375684556407453</v>
          </cell>
          <cell r="X114">
            <v>41912</v>
          </cell>
          <cell r="Y114">
            <v>3.9096509240246409</v>
          </cell>
          <cell r="Z114" t="str">
            <v>s0</v>
          </cell>
          <cell r="AA114">
            <v>41944</v>
          </cell>
          <cell r="AD114">
            <v>41579</v>
          </cell>
        </row>
        <row r="115">
          <cell r="A115" t="str">
            <v>NRS0817</v>
          </cell>
          <cell r="B115" t="str">
            <v>Hin Aye Khine (2)</v>
          </cell>
          <cell r="C115" t="str">
            <v>11/Ba Tha Ta (Naing) 023509</v>
          </cell>
          <cell r="D115" t="str">
            <v>F</v>
          </cell>
          <cell r="E115" t="str">
            <v>U Aye Than</v>
          </cell>
          <cell r="F115" t="str">
            <v>Ward (3), Buthidaung</v>
          </cell>
          <cell r="G115" t="str">
            <v>Married</v>
          </cell>
          <cell r="H115">
            <v>31837</v>
          </cell>
          <cell r="I115">
            <v>27.001642935377877</v>
          </cell>
          <cell r="J115" t="str">
            <v>TFP Agent</v>
          </cell>
          <cell r="K115" t="str">
            <v>Nutrition</v>
          </cell>
          <cell r="L115" t="str">
            <v>SC / OTP</v>
          </cell>
          <cell r="M115" t="str">
            <v>Buthidaung</v>
          </cell>
          <cell r="N115" t="str">
            <v>Buthidaung</v>
          </cell>
          <cell r="O115">
            <v>41582</v>
          </cell>
          <cell r="P115" t="str">
            <v>T1J</v>
          </cell>
          <cell r="Q115">
            <v>41582</v>
          </cell>
          <cell r="S115">
            <v>41582</v>
          </cell>
          <cell r="T115">
            <v>41640</v>
          </cell>
          <cell r="U115" t="str">
            <v>Nil</v>
          </cell>
          <cell r="W115">
            <v>8.9375684556407453</v>
          </cell>
          <cell r="X115">
            <v>41912</v>
          </cell>
          <cell r="Y115">
            <v>3.8110882956878851</v>
          </cell>
          <cell r="Z115" t="str">
            <v>s0</v>
          </cell>
          <cell r="AA115">
            <v>41944</v>
          </cell>
          <cell r="AD115">
            <v>41582</v>
          </cell>
        </row>
        <row r="116">
          <cell r="A116" t="str">
            <v>NRS0818</v>
          </cell>
          <cell r="B116" t="str">
            <v>Maung Zaw Win@Hamidullah</v>
          </cell>
          <cell r="C116" t="str">
            <v>11/Ba Tha Ta (Ya) 071999</v>
          </cell>
          <cell r="D116" t="str">
            <v>M</v>
          </cell>
          <cell r="E116" t="str">
            <v>U Fafest Ahmed</v>
          </cell>
          <cell r="F116" t="str">
            <v>Oo Hla Pe, Buthidaung</v>
          </cell>
          <cell r="G116" t="str">
            <v>Single</v>
          </cell>
          <cell r="H116">
            <v>31199</v>
          </cell>
          <cell r="I116">
            <v>28.748630887185104</v>
          </cell>
          <cell r="J116" t="str">
            <v>TFP Agent</v>
          </cell>
          <cell r="K116" t="str">
            <v>Nutrition</v>
          </cell>
          <cell r="L116" t="str">
            <v>SC / OTP</v>
          </cell>
          <cell r="M116" t="str">
            <v>Buthidaung</v>
          </cell>
          <cell r="N116" t="str">
            <v>Buthidaung</v>
          </cell>
          <cell r="O116">
            <v>41579</v>
          </cell>
          <cell r="P116" t="str">
            <v>T1J</v>
          </cell>
          <cell r="Q116">
            <v>41579</v>
          </cell>
          <cell r="S116">
            <v>41579</v>
          </cell>
          <cell r="T116">
            <v>41640</v>
          </cell>
          <cell r="U116" t="str">
            <v>Nil</v>
          </cell>
          <cell r="W116">
            <v>8.9375684556407453</v>
          </cell>
          <cell r="X116">
            <v>41912</v>
          </cell>
          <cell r="Y116">
            <v>3.9096509240246409</v>
          </cell>
          <cell r="Z116" t="str">
            <v>s0</v>
          </cell>
          <cell r="AA116">
            <v>41944</v>
          </cell>
          <cell r="AD116">
            <v>41579</v>
          </cell>
        </row>
        <row r="117">
          <cell r="A117" t="str">
            <v>NRS0821</v>
          </cell>
          <cell r="B117" t="str">
            <v>Mohamed Ayas (4)</v>
          </cell>
          <cell r="C117" t="str">
            <v>11/Ba Tha Ta (Ya) 065768</v>
          </cell>
          <cell r="D117" t="str">
            <v>M</v>
          </cell>
          <cell r="E117" t="str">
            <v>U Kamal Uddin</v>
          </cell>
          <cell r="F117" t="str">
            <v>Da Bine Sara, Buthidaung</v>
          </cell>
          <cell r="G117" t="str">
            <v>Married</v>
          </cell>
          <cell r="H117">
            <v>28290</v>
          </cell>
          <cell r="I117">
            <v>36.714129244249726</v>
          </cell>
          <cell r="J117" t="str">
            <v>TFP Agent</v>
          </cell>
          <cell r="K117" t="str">
            <v>Nutrition</v>
          </cell>
          <cell r="L117" t="str">
            <v>SC / OTP</v>
          </cell>
          <cell r="M117" t="str">
            <v>Buthidaung</v>
          </cell>
          <cell r="N117" t="str">
            <v>Buthidaung</v>
          </cell>
          <cell r="O117">
            <v>41579</v>
          </cell>
          <cell r="P117" t="str">
            <v>T1J</v>
          </cell>
          <cell r="Q117">
            <v>41579</v>
          </cell>
          <cell r="S117">
            <v>41579</v>
          </cell>
          <cell r="T117">
            <v>41640</v>
          </cell>
          <cell r="U117" t="str">
            <v>Nil</v>
          </cell>
          <cell r="W117">
            <v>8.9375684556407453</v>
          </cell>
          <cell r="X117">
            <v>41912</v>
          </cell>
          <cell r="Y117">
            <v>3.9096509240246409</v>
          </cell>
          <cell r="Z117" t="str">
            <v>s0</v>
          </cell>
          <cell r="AA117">
            <v>41944</v>
          </cell>
          <cell r="AD117">
            <v>41579</v>
          </cell>
        </row>
        <row r="118">
          <cell r="A118" t="str">
            <v>NRS0823</v>
          </cell>
          <cell r="B118" t="str">
            <v>Maung Myo Lwin</v>
          </cell>
          <cell r="C118" t="str">
            <v>11/Ba Tha Ta (Ya) 121702</v>
          </cell>
          <cell r="D118" t="str">
            <v>M</v>
          </cell>
          <cell r="E118" t="str">
            <v>U Maung Latt</v>
          </cell>
          <cell r="F118" t="str">
            <v>Ward (1), Buthidaung</v>
          </cell>
          <cell r="G118" t="str">
            <v>Single</v>
          </cell>
          <cell r="H118">
            <v>32857</v>
          </cell>
          <cell r="I118">
            <v>24.208652792990144</v>
          </cell>
          <cell r="J118" t="str">
            <v>Watchman</v>
          </cell>
          <cell r="K118" t="str">
            <v>Logistics</v>
          </cell>
          <cell r="L118" t="str">
            <v>Security</v>
          </cell>
          <cell r="M118" t="str">
            <v>Buthidaung</v>
          </cell>
          <cell r="N118" t="str">
            <v>Buthidaung</v>
          </cell>
          <cell r="O118">
            <v>41596</v>
          </cell>
          <cell r="P118" t="str">
            <v>E1J</v>
          </cell>
          <cell r="Q118">
            <v>41596</v>
          </cell>
          <cell r="S118">
            <v>41596</v>
          </cell>
          <cell r="T118">
            <v>41640</v>
          </cell>
          <cell r="U118" t="str">
            <v>Nil</v>
          </cell>
          <cell r="W118">
            <v>8.9375684556407453</v>
          </cell>
          <cell r="X118">
            <v>41912</v>
          </cell>
          <cell r="Y118">
            <v>3.3511293634496919</v>
          </cell>
          <cell r="Z118" t="str">
            <v>s0</v>
          </cell>
          <cell r="AA118">
            <v>41944</v>
          </cell>
          <cell r="AD118">
            <v>41596</v>
          </cell>
        </row>
        <row r="119">
          <cell r="A119" t="str">
            <v>NRS0827</v>
          </cell>
          <cell r="B119" t="str">
            <v>Aung Thein Kyaw</v>
          </cell>
          <cell r="C119" t="str">
            <v>11/Ba Tha Ta (Naing) 016823</v>
          </cell>
          <cell r="D119" t="str">
            <v>M</v>
          </cell>
          <cell r="E119" t="str">
            <v>U Maung Pyu Thar</v>
          </cell>
          <cell r="F119" t="str">
            <v>Ward (4), Buthidaung</v>
          </cell>
          <cell r="G119" t="str">
            <v>Married</v>
          </cell>
          <cell r="H119">
            <v>28220</v>
          </cell>
          <cell r="I119">
            <v>36.90580503833516</v>
          </cell>
          <cell r="J119" t="str">
            <v>Hygienist</v>
          </cell>
          <cell r="K119" t="str">
            <v>Nutrition</v>
          </cell>
          <cell r="L119" t="str">
            <v>SC / OTP</v>
          </cell>
          <cell r="M119" t="str">
            <v>Buthidaung</v>
          </cell>
          <cell r="N119" t="str">
            <v>Buthidaung</v>
          </cell>
          <cell r="O119">
            <v>41603</v>
          </cell>
          <cell r="P119" t="str">
            <v>E2J</v>
          </cell>
          <cell r="Q119">
            <v>41603</v>
          </cell>
          <cell r="S119">
            <v>41603</v>
          </cell>
          <cell r="T119">
            <v>41640</v>
          </cell>
          <cell r="U119" t="str">
            <v>Nil</v>
          </cell>
          <cell r="W119">
            <v>8.9375684556407453</v>
          </cell>
          <cell r="X119">
            <v>41912</v>
          </cell>
          <cell r="Y119">
            <v>3.1211498973305956</v>
          </cell>
          <cell r="Z119" t="str">
            <v>s0</v>
          </cell>
          <cell r="AA119">
            <v>41944</v>
          </cell>
          <cell r="AD119">
            <v>41603</v>
          </cell>
        </row>
        <row r="120">
          <cell r="A120" t="str">
            <v>NRS0738</v>
          </cell>
          <cell r="B120" t="str">
            <v>Maung Sadek Huxein</v>
          </cell>
          <cell r="C120" t="str">
            <v>11/Ba Tha Ta (Ya) 121834</v>
          </cell>
          <cell r="D120" t="str">
            <v>M</v>
          </cell>
          <cell r="E120" t="str">
            <v>U Shuna Ali</v>
          </cell>
          <cell r="F120" t="str">
            <v>Ward (1), Buthidaung</v>
          </cell>
          <cell r="G120" t="str">
            <v>Single</v>
          </cell>
          <cell r="H120">
            <v>33162</v>
          </cell>
          <cell r="I120">
            <v>23.373493975903614</v>
          </cell>
          <cell r="J120" t="str">
            <v>Purchaser</v>
          </cell>
          <cell r="K120" t="str">
            <v>Logistics</v>
          </cell>
          <cell r="L120" t="str">
            <v>Supply Chain</v>
          </cell>
          <cell r="M120" t="str">
            <v>Buthidaung</v>
          </cell>
          <cell r="N120" t="str">
            <v>Buthidaung</v>
          </cell>
          <cell r="O120">
            <v>41610</v>
          </cell>
          <cell r="P120" t="str">
            <v>T2J</v>
          </cell>
          <cell r="Q120">
            <v>41610</v>
          </cell>
          <cell r="S120">
            <v>41445</v>
          </cell>
          <cell r="T120">
            <v>41640</v>
          </cell>
          <cell r="U120" t="str">
            <v>Nil</v>
          </cell>
          <cell r="W120">
            <v>8.9375684556407453</v>
          </cell>
          <cell r="X120">
            <v>41912</v>
          </cell>
          <cell r="Y120">
            <v>8.3121149897330593</v>
          </cell>
          <cell r="Z120" t="str">
            <v>s0</v>
          </cell>
          <cell r="AA120">
            <v>41801</v>
          </cell>
          <cell r="AD120">
            <v>41610</v>
          </cell>
        </row>
        <row r="121">
          <cell r="A121" t="str">
            <v>NRS0828</v>
          </cell>
          <cell r="B121" t="str">
            <v>Soli Mullah</v>
          </cell>
          <cell r="C121" t="str">
            <v>11/Ba Tha Ta (Ya) 122085</v>
          </cell>
          <cell r="D121" t="str">
            <v>M</v>
          </cell>
          <cell r="E121" t="str">
            <v>U Mohamed Muslim</v>
          </cell>
          <cell r="F121" t="str">
            <v>Let Wai Dad Pyin Shay, Buthidaung</v>
          </cell>
          <cell r="G121" t="str">
            <v>Married</v>
          </cell>
          <cell r="H121">
            <v>31108</v>
          </cell>
          <cell r="I121">
            <v>28.997809419496168</v>
          </cell>
          <cell r="J121" t="str">
            <v>Helper</v>
          </cell>
          <cell r="K121" t="str">
            <v>Nutrition</v>
          </cell>
          <cell r="L121" t="str">
            <v>SC / OTP</v>
          </cell>
          <cell r="M121" t="str">
            <v>Buthidaung</v>
          </cell>
          <cell r="N121" t="str">
            <v>Buthidaung</v>
          </cell>
          <cell r="O121">
            <v>41610</v>
          </cell>
          <cell r="P121" t="str">
            <v>E1J</v>
          </cell>
          <cell r="Q121">
            <v>41610</v>
          </cell>
          <cell r="S121">
            <v>41610</v>
          </cell>
          <cell r="T121">
            <v>41640</v>
          </cell>
          <cell r="U121" t="str">
            <v>Nil</v>
          </cell>
          <cell r="W121">
            <v>8.9375684556407453</v>
          </cell>
          <cell r="X121">
            <v>41912</v>
          </cell>
          <cell r="Y121">
            <v>2.8911704312114992</v>
          </cell>
          <cell r="Z121" t="str">
            <v>s0</v>
          </cell>
          <cell r="AA121">
            <v>41974</v>
          </cell>
          <cell r="AD121">
            <v>41610</v>
          </cell>
        </row>
        <row r="122">
          <cell r="A122" t="str">
            <v>NRS0829</v>
          </cell>
          <cell r="B122" t="str">
            <v>Noor Islam</v>
          </cell>
          <cell r="C122" t="str">
            <v>11/Ba Tha Ta (Ya) 000961</v>
          </cell>
          <cell r="D122" t="str">
            <v>M</v>
          </cell>
          <cell r="E122" t="str">
            <v>U Abu Shama</v>
          </cell>
          <cell r="F122" t="str">
            <v>Ward (1), Buthidaung</v>
          </cell>
          <cell r="G122" t="str">
            <v>Married</v>
          </cell>
          <cell r="H122">
            <v>26858</v>
          </cell>
          <cell r="I122">
            <v>40.635268346111722</v>
          </cell>
          <cell r="J122" t="str">
            <v>Head of Project</v>
          </cell>
          <cell r="K122" t="str">
            <v>Phase In</v>
          </cell>
          <cell r="L122" t="str">
            <v>WASH Hardware</v>
          </cell>
          <cell r="M122" t="str">
            <v>Buthidaung</v>
          </cell>
          <cell r="N122" t="str">
            <v>Buthidaung</v>
          </cell>
          <cell r="O122">
            <v>41610</v>
          </cell>
          <cell r="P122" t="str">
            <v>T3J</v>
          </cell>
          <cell r="Q122">
            <v>41610</v>
          </cell>
          <cell r="S122">
            <v>41610</v>
          </cell>
          <cell r="T122">
            <v>41640</v>
          </cell>
          <cell r="U122" t="str">
            <v>Nil</v>
          </cell>
          <cell r="W122">
            <v>11.960569550930996</v>
          </cell>
          <cell r="X122">
            <v>42004</v>
          </cell>
          <cell r="Y122">
            <v>2.8911704312114992</v>
          </cell>
          <cell r="Z122" t="str">
            <v>s0</v>
          </cell>
          <cell r="AA122">
            <v>41974</v>
          </cell>
          <cell r="AD122">
            <v>41610</v>
          </cell>
        </row>
        <row r="123">
          <cell r="A123" t="str">
            <v>NRS0830</v>
          </cell>
          <cell r="B123" t="str">
            <v>Shabbir Ahmed</v>
          </cell>
          <cell r="C123" t="str">
            <v>11/Ba Tha Ta (Ya) 021517</v>
          </cell>
          <cell r="D123" t="str">
            <v>M</v>
          </cell>
          <cell r="E123" t="str">
            <v>U Dawlil Ahmed</v>
          </cell>
          <cell r="F123" t="str">
            <v>Ywa Ma, Buthidaung</v>
          </cell>
          <cell r="G123" t="str">
            <v>Single</v>
          </cell>
          <cell r="H123">
            <v>28890</v>
          </cell>
          <cell r="I123">
            <v>35.071193866374593</v>
          </cell>
          <cell r="J123" t="str">
            <v>Team Leader</v>
          </cell>
          <cell r="K123" t="str">
            <v>Phase In</v>
          </cell>
          <cell r="L123" t="str">
            <v>WASH Hardware</v>
          </cell>
          <cell r="M123" t="str">
            <v>Buthidaung</v>
          </cell>
          <cell r="N123" t="str">
            <v>Buthidaung</v>
          </cell>
          <cell r="O123">
            <v>41610</v>
          </cell>
          <cell r="P123" t="str">
            <v>T2J</v>
          </cell>
          <cell r="Q123">
            <v>41610</v>
          </cell>
          <cell r="S123">
            <v>41610</v>
          </cell>
          <cell r="T123">
            <v>41640</v>
          </cell>
          <cell r="U123" t="str">
            <v>Nil</v>
          </cell>
          <cell r="W123">
            <v>11.960569550930996</v>
          </cell>
          <cell r="X123">
            <v>42004</v>
          </cell>
          <cell r="Y123">
            <v>2.8911704312114992</v>
          </cell>
          <cell r="Z123" t="str">
            <v>s0</v>
          </cell>
          <cell r="AA123">
            <v>41974</v>
          </cell>
          <cell r="AD123">
            <v>41610</v>
          </cell>
        </row>
        <row r="124">
          <cell r="A124" t="str">
            <v>NRS0831</v>
          </cell>
          <cell r="B124" t="str">
            <v>Saw Zu</v>
          </cell>
          <cell r="C124" t="str">
            <v>11/Ba Tha Ta (Ya) 021443</v>
          </cell>
          <cell r="D124" t="str">
            <v>F</v>
          </cell>
          <cell r="E124" t="str">
            <v>U Sayed Hussein</v>
          </cell>
          <cell r="F124" t="str">
            <v>Taung Bazaar, Buthidaung</v>
          </cell>
          <cell r="G124" t="str">
            <v>Married</v>
          </cell>
          <cell r="H124">
            <v>30743</v>
          </cell>
          <cell r="I124">
            <v>29.997261774370209</v>
          </cell>
          <cell r="J124" t="str">
            <v>TFP Agent</v>
          </cell>
          <cell r="K124" t="str">
            <v>Nutrition</v>
          </cell>
          <cell r="L124" t="str">
            <v>SC / OTP</v>
          </cell>
          <cell r="M124" t="str">
            <v>Buthidaung</v>
          </cell>
          <cell r="N124" t="str">
            <v>Buthidaung</v>
          </cell>
          <cell r="O124">
            <v>41610</v>
          </cell>
          <cell r="P124" t="str">
            <v>T1J</v>
          </cell>
          <cell r="Q124">
            <v>41610</v>
          </cell>
          <cell r="S124">
            <v>41610</v>
          </cell>
          <cell r="T124">
            <v>41640</v>
          </cell>
          <cell r="U124" t="str">
            <v>Nil</v>
          </cell>
          <cell r="W124">
            <v>8.9375684556407453</v>
          </cell>
          <cell r="X124">
            <v>41912</v>
          </cell>
          <cell r="Y124">
            <v>2.8911704312114992</v>
          </cell>
          <cell r="Z124" t="str">
            <v>s0</v>
          </cell>
          <cell r="AA124">
            <v>41974</v>
          </cell>
          <cell r="AD124">
            <v>41610</v>
          </cell>
        </row>
        <row r="125">
          <cell r="A125" t="str">
            <v>NRS0832</v>
          </cell>
          <cell r="B125" t="str">
            <v>Maung Than Thein</v>
          </cell>
          <cell r="C125" t="str">
            <v xml:space="preserve">11/Ba Tha Ta (Naing) 018770 </v>
          </cell>
          <cell r="D125" t="str">
            <v>M</v>
          </cell>
          <cell r="E125" t="str">
            <v>U Hla Maung</v>
          </cell>
          <cell r="F125" t="str">
            <v>Ward (2), Buthidaung</v>
          </cell>
          <cell r="G125" t="str">
            <v>Married</v>
          </cell>
          <cell r="H125">
            <v>29952</v>
          </cell>
          <cell r="I125">
            <v>32.163198247535597</v>
          </cell>
          <cell r="J125" t="str">
            <v>CA Technician</v>
          </cell>
          <cell r="K125" t="str">
            <v>Nutrition</v>
          </cell>
          <cell r="L125" t="str">
            <v>Community Awareness</v>
          </cell>
          <cell r="M125" t="str">
            <v>Buthidaung</v>
          </cell>
          <cell r="N125" t="str">
            <v>Buthidaung</v>
          </cell>
          <cell r="O125">
            <v>41610</v>
          </cell>
          <cell r="P125" t="str">
            <v>T1J</v>
          </cell>
          <cell r="Q125">
            <v>41610</v>
          </cell>
          <cell r="S125">
            <v>41610</v>
          </cell>
          <cell r="T125">
            <v>41640</v>
          </cell>
          <cell r="U125" t="str">
            <v>Nil</v>
          </cell>
          <cell r="W125">
            <v>8.9375684556407453</v>
          </cell>
          <cell r="X125">
            <v>41912</v>
          </cell>
          <cell r="Y125">
            <v>2.8911704312114992</v>
          </cell>
          <cell r="Z125" t="str">
            <v>s0</v>
          </cell>
          <cell r="AA125">
            <v>41974</v>
          </cell>
          <cell r="AD125">
            <v>41610</v>
          </cell>
        </row>
        <row r="126">
          <cell r="A126" t="str">
            <v>NRS0834</v>
          </cell>
          <cell r="B126" t="str">
            <v>Phyu Phyu Phwe</v>
          </cell>
          <cell r="C126" t="str">
            <v>11/Ba Tha Ta (Naing) 028049</v>
          </cell>
          <cell r="D126" t="str">
            <v>F</v>
          </cell>
          <cell r="E126" t="str">
            <v>U Phyu Hla Kyaw</v>
          </cell>
          <cell r="F126" t="str">
            <v>Nyaung Chaung, Buthidaung</v>
          </cell>
          <cell r="G126" t="str">
            <v>Married</v>
          </cell>
          <cell r="H126">
            <v>32206</v>
          </cell>
          <cell r="I126">
            <v>25.991237677984667</v>
          </cell>
          <cell r="J126" t="str">
            <v>TFP Agent (Part-time)</v>
          </cell>
          <cell r="K126" t="str">
            <v>Nutrition</v>
          </cell>
          <cell r="L126" t="str">
            <v>SC / OTP</v>
          </cell>
          <cell r="M126" t="str">
            <v>Buthidaung</v>
          </cell>
          <cell r="N126" t="str">
            <v>Buthidaung</v>
          </cell>
          <cell r="O126">
            <v>41619</v>
          </cell>
          <cell r="P126" t="str">
            <v>T1J</v>
          </cell>
          <cell r="Q126">
            <v>41619</v>
          </cell>
          <cell r="S126">
            <v>41619</v>
          </cell>
          <cell r="T126">
            <v>41640</v>
          </cell>
          <cell r="U126" t="str">
            <v>Nil</v>
          </cell>
          <cell r="W126">
            <v>8.9375684556407453</v>
          </cell>
          <cell r="X126">
            <v>41912</v>
          </cell>
          <cell r="Y126">
            <v>2.5954825462012319</v>
          </cell>
          <cell r="Z126" t="str">
            <v>s0</v>
          </cell>
          <cell r="AA126">
            <v>41974</v>
          </cell>
          <cell r="AD126">
            <v>41619</v>
          </cell>
        </row>
        <row r="127">
          <cell r="A127" t="str">
            <v>NRS0842</v>
          </cell>
          <cell r="B127" t="str">
            <v>Mohamed Yacop</v>
          </cell>
          <cell r="C127" t="str">
            <v>11/Ba Tha Ta (Ya) 113683</v>
          </cell>
          <cell r="D127" t="str">
            <v>M</v>
          </cell>
          <cell r="E127" t="str">
            <v>U Mohamed Hussein</v>
          </cell>
          <cell r="F127" t="str">
            <v>Ward (7), Ngan Yant Chaung, Buthidaung</v>
          </cell>
          <cell r="G127" t="str">
            <v>Married</v>
          </cell>
          <cell r="H127">
            <v>26665</v>
          </cell>
          <cell r="I127">
            <v>41.163745892661559</v>
          </cell>
          <cell r="J127" t="str">
            <v>TFP Agent</v>
          </cell>
          <cell r="K127" t="str">
            <v>Nutrition</v>
          </cell>
          <cell r="L127" t="str">
            <v>SC / OTP</v>
          </cell>
          <cell r="M127" t="str">
            <v>Buthidaung</v>
          </cell>
          <cell r="N127" t="str">
            <v>Buthidaung</v>
          </cell>
          <cell r="O127">
            <v>41641</v>
          </cell>
          <cell r="P127" t="str">
            <v>T1J</v>
          </cell>
          <cell r="Q127">
            <v>41641</v>
          </cell>
          <cell r="S127">
            <v>41641</v>
          </cell>
          <cell r="T127">
            <v>41641</v>
          </cell>
          <cell r="U127" t="str">
            <v>2 months</v>
          </cell>
          <cell r="V127">
            <v>41698</v>
          </cell>
          <cell r="W127">
            <v>8.904709748083242</v>
          </cell>
          <cell r="X127">
            <v>41912</v>
          </cell>
          <cell r="Y127">
            <v>1.8726899383983575</v>
          </cell>
          <cell r="Z127" t="str">
            <v>s0</v>
          </cell>
          <cell r="AA127">
            <v>42005</v>
          </cell>
          <cell r="AD127">
            <v>41641</v>
          </cell>
        </row>
        <row r="128">
          <cell r="A128" t="str">
            <v>NRS0843</v>
          </cell>
          <cell r="B128" t="str">
            <v>Aye Aye San</v>
          </cell>
          <cell r="C128" t="str">
            <v>11/Ba Tha Ta (Naing) 027224</v>
          </cell>
          <cell r="D128" t="str">
            <v>F</v>
          </cell>
          <cell r="E128" t="str">
            <v>U Maung Thar Win</v>
          </cell>
          <cell r="F128" t="str">
            <v>Ward (5), Buthidaung</v>
          </cell>
          <cell r="G128" t="str">
            <v>Single</v>
          </cell>
          <cell r="H128">
            <v>34126</v>
          </cell>
          <cell r="I128">
            <v>20.733844468784227</v>
          </cell>
          <cell r="J128" t="str">
            <v>Assistant Administrator</v>
          </cell>
          <cell r="K128" t="str">
            <v>Administration</v>
          </cell>
          <cell r="L128" t="str">
            <v>Admin</v>
          </cell>
          <cell r="M128" t="str">
            <v>Buthidaung</v>
          </cell>
          <cell r="N128" t="str">
            <v>Buthidaung</v>
          </cell>
          <cell r="O128">
            <v>41647</v>
          </cell>
          <cell r="P128" t="str">
            <v>E3J</v>
          </cell>
          <cell r="Q128">
            <v>41647</v>
          </cell>
          <cell r="S128">
            <v>41647</v>
          </cell>
          <cell r="T128">
            <v>41647</v>
          </cell>
          <cell r="U128" t="str">
            <v>1 month</v>
          </cell>
          <cell r="V128">
            <v>41677</v>
          </cell>
          <cell r="W128">
            <v>8.7075575027382257</v>
          </cell>
          <cell r="X128">
            <v>41912</v>
          </cell>
          <cell r="Y128">
            <v>1.675564681724846</v>
          </cell>
          <cell r="Z128" t="str">
            <v>s0</v>
          </cell>
          <cell r="AA128">
            <v>42005</v>
          </cell>
          <cell r="AD128">
            <v>41647</v>
          </cell>
        </row>
        <row r="129">
          <cell r="A129" t="str">
            <v>NRS0846</v>
          </cell>
          <cell r="B129" t="str">
            <v>Muhamed Zubyier</v>
          </cell>
          <cell r="C129" t="str">
            <v>11/ Ba Tha Ta (Ya) 176538</v>
          </cell>
          <cell r="D129" t="str">
            <v>M</v>
          </cell>
          <cell r="E129" t="str">
            <v>U Shobbir Ahamed</v>
          </cell>
          <cell r="F129" t="str">
            <v>Ward (5), Mee Gyaung Zay, Buthidaung</v>
          </cell>
          <cell r="G129" t="str">
            <v>Single</v>
          </cell>
          <cell r="H129">
            <v>34335</v>
          </cell>
          <cell r="I129">
            <v>20.161555312157724</v>
          </cell>
          <cell r="J129" t="str">
            <v>TFP Agent</v>
          </cell>
          <cell r="K129" t="str">
            <v>Nutrition</v>
          </cell>
          <cell r="L129" t="str">
            <v>OTP / SC</v>
          </cell>
          <cell r="M129" t="str">
            <v>Buthidaung</v>
          </cell>
          <cell r="N129" t="str">
            <v>Buthidaung</v>
          </cell>
          <cell r="O129">
            <v>41673</v>
          </cell>
          <cell r="P129" t="str">
            <v>T1J</v>
          </cell>
          <cell r="Q129">
            <v>41673</v>
          </cell>
          <cell r="R129" t="str">
            <v>newly recruited</v>
          </cell>
          <cell r="S129">
            <v>41673</v>
          </cell>
          <cell r="T129">
            <v>41673</v>
          </cell>
          <cell r="U129" t="str">
            <v>2 months</v>
          </cell>
          <cell r="V129">
            <v>41731</v>
          </cell>
          <cell r="W129">
            <v>7.8532311062431539</v>
          </cell>
          <cell r="X129">
            <v>41912</v>
          </cell>
          <cell r="Y129">
            <v>0.82135523613963035</v>
          </cell>
          <cell r="Z129" t="str">
            <v>s0</v>
          </cell>
          <cell r="AA129">
            <v>42036</v>
          </cell>
          <cell r="AD129">
            <v>41673</v>
          </cell>
        </row>
        <row r="130">
          <cell r="A130" t="str">
            <v>NRS0847</v>
          </cell>
          <cell r="B130" t="str">
            <v>Shomshida</v>
          </cell>
          <cell r="C130" t="str">
            <v>11 / Ba Tha Ta (Ya) 145670</v>
          </cell>
          <cell r="D130" t="str">
            <v>F</v>
          </cell>
          <cell r="E130" t="str">
            <v>U Sweyad Kasim</v>
          </cell>
          <cell r="F130" t="str">
            <v>Mee Gyaung Zay, Bogyi Chaung Hamlet, Buthidaung</v>
          </cell>
          <cell r="G130" t="str">
            <v>Married</v>
          </cell>
          <cell r="H130">
            <v>33239</v>
          </cell>
          <cell r="I130">
            <v>23.162650602409638</v>
          </cell>
          <cell r="J130" t="str">
            <v>TFP Agent</v>
          </cell>
          <cell r="K130" t="str">
            <v>Nutrition</v>
          </cell>
          <cell r="L130" t="str">
            <v>OTP / SC</v>
          </cell>
          <cell r="M130" t="str">
            <v>Buthidaung</v>
          </cell>
          <cell r="N130" t="str">
            <v>Buthidaung</v>
          </cell>
          <cell r="O130">
            <v>41673</v>
          </cell>
          <cell r="P130" t="str">
            <v>T1J</v>
          </cell>
          <cell r="Q130">
            <v>41673</v>
          </cell>
          <cell r="R130" t="str">
            <v>newly recruited</v>
          </cell>
          <cell r="S130">
            <v>41673</v>
          </cell>
          <cell r="T130">
            <v>41673</v>
          </cell>
          <cell r="U130" t="str">
            <v>2 months</v>
          </cell>
          <cell r="V130">
            <v>41731</v>
          </cell>
          <cell r="W130">
            <v>7.8532311062431539</v>
          </cell>
          <cell r="X130">
            <v>41912</v>
          </cell>
          <cell r="Y130">
            <v>0.82135523613963035</v>
          </cell>
          <cell r="Z130" t="str">
            <v>s0</v>
          </cell>
          <cell r="AA130">
            <v>42036</v>
          </cell>
          <cell r="AD130">
            <v>41673</v>
          </cell>
        </row>
        <row r="131">
          <cell r="A131" t="str">
            <v>NRS0852</v>
          </cell>
          <cell r="B131" t="str">
            <v>Zaw Myo Lin</v>
          </cell>
          <cell r="C131" t="str">
            <v xml:space="preserve">11 / Ba Tha Ta (Naing) </v>
          </cell>
          <cell r="D131" t="str">
            <v>M</v>
          </cell>
          <cell r="E131" t="str">
            <v>U Hla maung Thar</v>
          </cell>
          <cell r="F131" t="str">
            <v>Ward (7), Buthidaung</v>
          </cell>
          <cell r="G131" t="str">
            <v>Single</v>
          </cell>
          <cell r="H131">
            <v>33147</v>
          </cell>
          <cell r="I131">
            <v>23.414567360350492</v>
          </cell>
          <cell r="J131" t="str">
            <v>Watchman</v>
          </cell>
          <cell r="K131" t="str">
            <v>Logistics</v>
          </cell>
          <cell r="L131" t="str">
            <v>Security</v>
          </cell>
          <cell r="M131" t="str">
            <v>Buthidaung</v>
          </cell>
          <cell r="N131" t="str">
            <v>Buthidaung</v>
          </cell>
          <cell r="O131">
            <v>41689</v>
          </cell>
          <cell r="P131" t="str">
            <v>E1J</v>
          </cell>
          <cell r="Q131">
            <v>41689</v>
          </cell>
          <cell r="R131" t="str">
            <v>newly recruited</v>
          </cell>
          <cell r="S131">
            <v>41689</v>
          </cell>
          <cell r="T131">
            <v>41689</v>
          </cell>
          <cell r="U131" t="str">
            <v>1 month</v>
          </cell>
          <cell r="V131">
            <v>41716</v>
          </cell>
          <cell r="W131">
            <v>7.3274917853231099</v>
          </cell>
          <cell r="X131">
            <v>41912</v>
          </cell>
          <cell r="Y131">
            <v>0.29568788501026694</v>
          </cell>
          <cell r="Z131" t="str">
            <v>s0</v>
          </cell>
          <cell r="AA131">
            <v>42036</v>
          </cell>
          <cell r="AD131">
            <v>41689</v>
          </cell>
        </row>
        <row r="133">
          <cell r="A133" t="str">
            <v>TOTAL</v>
          </cell>
          <cell r="B133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6"/>
      <sheetName val="R5"/>
      <sheetName val="R7"/>
      <sheetName val="R8"/>
      <sheetName val="PRINT"/>
      <sheetName val="SHEET"/>
      <sheetName val="SHEET 2"/>
      <sheetName val="P1"/>
      <sheetName val="P2"/>
      <sheetName val="P3"/>
      <sheetName val="Con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P15" t="str">
            <v>CA12</v>
          </cell>
        </row>
        <row r="16">
          <cell r="P16" t="str">
            <v>CA22</v>
          </cell>
        </row>
        <row r="17">
          <cell r="P17" t="str">
            <v>CA32</v>
          </cell>
        </row>
        <row r="18">
          <cell r="P18" t="str">
            <v>CA42</v>
          </cell>
        </row>
        <row r="19">
          <cell r="P19" t="str">
            <v>CA52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PARAMETER"/>
      <sheetName val="HYPOTHESE"/>
      <sheetName val="STAFF LIST"/>
      <sheetName val="IMPACT BUDG"/>
      <sheetName val="RECAP BUDGET LINES FORECASTED"/>
      <sheetName val="RECAP BASE FORECASTED"/>
      <sheetName val="NEW SALARY SC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-rate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RM GRANT CODING MASTER"/>
      <sheetName val="#REF"/>
    </sheetNames>
    <sheetDataSet>
      <sheetData sheetId="0"/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 by Objective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COSTS COLLECTION"/>
      <sheetName val="4 RECAP ACCOUNT"/>
      <sheetName val="5 RECAP FIN LINE"/>
      <sheetName val="5 RECAP FIN LINE REAL"/>
      <sheetName val="6 RECAP Z1"/>
      <sheetName val="7 ReadMe Fr"/>
    </sheetNames>
    <sheetDataSet>
      <sheetData sheetId="0" refreshError="1">
        <row r="6">
          <cell r="I6" t="str">
            <v>AUD</v>
          </cell>
          <cell r="J6">
            <v>1.23</v>
          </cell>
          <cell r="AR6" t="str">
            <v>OFFICE</v>
          </cell>
          <cell r="AX6">
            <v>6502</v>
          </cell>
        </row>
        <row r="7">
          <cell r="I7" t="str">
            <v>CAD</v>
          </cell>
          <cell r="J7">
            <v>1.28</v>
          </cell>
          <cell r="AR7" t="str">
            <v>Gal ADMIN</v>
          </cell>
          <cell r="AX7" t="str">
            <v>RENTAL</v>
          </cell>
        </row>
        <row r="8">
          <cell r="I8" t="str">
            <v>CHF</v>
          </cell>
          <cell r="J8">
            <v>1.25</v>
          </cell>
          <cell r="AR8" t="str">
            <v>2x4</v>
          </cell>
          <cell r="AX8" t="str">
            <v>REHAB</v>
          </cell>
        </row>
        <row r="9">
          <cell r="I9" t="str">
            <v>DKK</v>
          </cell>
          <cell r="J9">
            <v>7.46</v>
          </cell>
          <cell r="AR9" t="str">
            <v>4x4</v>
          </cell>
          <cell r="AX9" t="str">
            <v>CHARGES</v>
          </cell>
        </row>
        <row r="10">
          <cell r="I10" t="str">
            <v>EUR</v>
          </cell>
          <cell r="J10">
            <v>1</v>
          </cell>
          <cell r="AR10" t="str">
            <v>TRUCK</v>
          </cell>
          <cell r="AX10" t="str">
            <v>EQUIP</v>
          </cell>
        </row>
        <row r="11">
          <cell r="I11" t="str">
            <v>GBP</v>
          </cell>
          <cell r="J11">
            <v>0.78</v>
          </cell>
          <cell r="AR11" t="str">
            <v>MOTO</v>
          </cell>
          <cell r="AX11" t="str">
            <v>STATIONARIES</v>
          </cell>
        </row>
        <row r="12">
          <cell r="I12" t="str">
            <v>JPY</v>
          </cell>
          <cell r="J12">
            <v>101</v>
          </cell>
          <cell r="AR12" t="str">
            <v>BOAT</v>
          </cell>
          <cell r="AX12" t="str">
            <v>OTHER</v>
          </cell>
        </row>
        <row r="13">
          <cell r="I13" t="str">
            <v>NOK</v>
          </cell>
          <cell r="J13">
            <v>7.55</v>
          </cell>
          <cell r="AR13" t="str">
            <v>OTHER Transp</v>
          </cell>
        </row>
        <row r="14">
          <cell r="I14" t="str">
            <v>SEK</v>
          </cell>
          <cell r="J14">
            <v>8.85</v>
          </cell>
          <cell r="AR14" t="str">
            <v>COMPUTER</v>
          </cell>
          <cell r="AX14">
            <v>6503</v>
          </cell>
        </row>
        <row r="15">
          <cell r="I15" t="str">
            <v>USD</v>
          </cell>
          <cell r="J15">
            <v>1.25</v>
          </cell>
          <cell r="AR15" t="str">
            <v>COMMUNICATION</v>
          </cell>
          <cell r="AX15" t="str">
            <v>POST-MAIL</v>
          </cell>
        </row>
        <row r="16">
          <cell r="I16" t="str">
            <v>AFG</v>
          </cell>
          <cell r="J16">
            <v>63.696289729853099</v>
          </cell>
          <cell r="AR16" t="str">
            <v>RADIO</v>
          </cell>
          <cell r="AX16" t="str">
            <v>PUBLIC REL.</v>
          </cell>
        </row>
        <row r="17">
          <cell r="I17" t="str">
            <v>ZZ</v>
          </cell>
          <cell r="J17">
            <v>0</v>
          </cell>
          <cell r="AR17" t="str">
            <v>OTHER EQPMT</v>
          </cell>
          <cell r="AX17" t="str">
            <v>ADMIN COSTS</v>
          </cell>
        </row>
        <row r="18">
          <cell r="I18" t="str">
            <v>ZZ</v>
          </cell>
          <cell r="J18">
            <v>0</v>
          </cell>
          <cell r="AR18" t="str">
            <v>STORAGE</v>
          </cell>
          <cell r="AX18" t="str">
            <v>FIN. CHARGES</v>
          </cell>
        </row>
        <row r="19">
          <cell r="I19" t="str">
            <v>ZZ</v>
          </cell>
          <cell r="J19">
            <v>0</v>
          </cell>
          <cell r="AR19" t="str">
            <v>PROGRAM COSTS</v>
          </cell>
          <cell r="AX19" t="str">
            <v>OTHER</v>
          </cell>
        </row>
        <row r="20">
          <cell r="I20" t="str">
            <v>ZZ</v>
          </cell>
        </row>
        <row r="21">
          <cell r="I21" t="str">
            <v>ZZ</v>
          </cell>
          <cell r="AX21">
            <v>6504</v>
          </cell>
        </row>
        <row r="22">
          <cell r="I22" t="str">
            <v>ZZ</v>
          </cell>
          <cell r="AX22" t="str">
            <v>PURCHASE</v>
          </cell>
        </row>
        <row r="23">
          <cell r="I23" t="str">
            <v>ZZ</v>
          </cell>
          <cell r="AX23" t="str">
            <v>FUEL</v>
          </cell>
        </row>
        <row r="24">
          <cell r="I24" t="str">
            <v>ZZ</v>
          </cell>
          <cell r="AX24" t="str">
            <v>MAINTENANCE</v>
          </cell>
        </row>
        <row r="25">
          <cell r="I25" t="str">
            <v>ZZZ</v>
          </cell>
          <cell r="J25">
            <v>1</v>
          </cell>
          <cell r="AX25" t="str">
            <v>INSURANCE</v>
          </cell>
        </row>
        <row r="26">
          <cell r="AX26" t="str">
            <v>RENTAL</v>
          </cell>
        </row>
        <row r="27">
          <cell r="AX27" t="str">
            <v>DEPRECIATION (DONOR)</v>
          </cell>
        </row>
        <row r="28">
          <cell r="AX28" t="str">
            <v>AMORTISSMENT ACF</v>
          </cell>
        </row>
        <row r="30">
          <cell r="AX30">
            <v>6505</v>
          </cell>
        </row>
        <row r="31">
          <cell r="AX31" t="str">
            <v>PURCHASE</v>
          </cell>
        </row>
        <row r="32">
          <cell r="AX32" t="str">
            <v>FUEL</v>
          </cell>
        </row>
        <row r="33">
          <cell r="AX33" t="str">
            <v>MAINTENANCE</v>
          </cell>
        </row>
        <row r="34">
          <cell r="AX34" t="str">
            <v>INSURANCE</v>
          </cell>
        </row>
        <row r="35">
          <cell r="AX35" t="str">
            <v>RENTAL</v>
          </cell>
        </row>
        <row r="36">
          <cell r="AX36" t="str">
            <v>DEPRECIATION (DONOR)</v>
          </cell>
        </row>
        <row r="37">
          <cell r="AX37" t="str">
            <v>AMORTISSMENT ACF</v>
          </cell>
        </row>
        <row r="39">
          <cell r="AX39">
            <v>6506</v>
          </cell>
        </row>
        <row r="40">
          <cell r="AX40" t="str">
            <v>PURCHASE</v>
          </cell>
        </row>
        <row r="41">
          <cell r="AX41" t="str">
            <v>FUEL</v>
          </cell>
        </row>
        <row r="42">
          <cell r="AX42" t="str">
            <v>MAINTENANCE</v>
          </cell>
        </row>
        <row r="43">
          <cell r="AX43" t="str">
            <v>INSURANCE</v>
          </cell>
        </row>
        <row r="44">
          <cell r="AX44" t="str">
            <v>RENTAL</v>
          </cell>
        </row>
        <row r="45">
          <cell r="AX45" t="str">
            <v>DEPRECIATION (DONOR)</v>
          </cell>
        </row>
        <row r="46">
          <cell r="AX46" t="str">
            <v>AMORTISSMENT ACF</v>
          </cell>
        </row>
        <row r="48">
          <cell r="AX48">
            <v>6507</v>
          </cell>
        </row>
        <row r="49">
          <cell r="AX49" t="str">
            <v>PURCHASE</v>
          </cell>
        </row>
        <row r="50">
          <cell r="AX50" t="str">
            <v>FUEL</v>
          </cell>
        </row>
        <row r="51">
          <cell r="AX51" t="str">
            <v>MAINTENANCE</v>
          </cell>
        </row>
        <row r="52">
          <cell r="AX52" t="str">
            <v>INSURANCE</v>
          </cell>
        </row>
        <row r="53">
          <cell r="AX53" t="str">
            <v>RENTAL</v>
          </cell>
        </row>
        <row r="54">
          <cell r="AX54" t="str">
            <v>DEPRECIATION (DONOR)</v>
          </cell>
        </row>
        <row r="55">
          <cell r="AX55" t="str">
            <v>AMORTISSMENT ACF</v>
          </cell>
        </row>
        <row r="57">
          <cell r="AX57">
            <v>6508</v>
          </cell>
        </row>
        <row r="58">
          <cell r="AX58" t="str">
            <v>PURCHASE</v>
          </cell>
        </row>
        <row r="59">
          <cell r="AX59" t="str">
            <v>FUEL</v>
          </cell>
        </row>
        <row r="60">
          <cell r="AX60" t="str">
            <v>MAINTENANCE</v>
          </cell>
        </row>
        <row r="61">
          <cell r="AX61" t="str">
            <v>INSURANCE</v>
          </cell>
        </row>
        <row r="62">
          <cell r="AX62" t="str">
            <v>RENTAL</v>
          </cell>
        </row>
        <row r="63">
          <cell r="AX63" t="str">
            <v>DEPRECIATION (DONOR)</v>
          </cell>
        </row>
        <row r="64">
          <cell r="AX64" t="str">
            <v>AMORTISSMENT ACF</v>
          </cell>
        </row>
        <row r="66">
          <cell r="AX66">
            <v>6509</v>
          </cell>
        </row>
        <row r="67">
          <cell r="AX67" t="str">
            <v>OTHER</v>
          </cell>
        </row>
        <row r="69">
          <cell r="AX69">
            <v>6510</v>
          </cell>
        </row>
        <row r="70">
          <cell r="AX70" t="str">
            <v>LAPTOP</v>
          </cell>
        </row>
        <row r="71">
          <cell r="AX71" t="str">
            <v>DESKTOP</v>
          </cell>
        </row>
        <row r="72">
          <cell r="AX72" t="str">
            <v>PRINTER</v>
          </cell>
        </row>
        <row r="73">
          <cell r="AX73" t="str">
            <v>OTHER PURCHASE</v>
          </cell>
        </row>
        <row r="74">
          <cell r="AX74" t="str">
            <v>MAINTENANCE</v>
          </cell>
        </row>
        <row r="76">
          <cell r="AX76">
            <v>6511</v>
          </cell>
        </row>
        <row r="77">
          <cell r="AX77" t="str">
            <v>SATPHONE PURCHASE</v>
          </cell>
        </row>
        <row r="78">
          <cell r="AX78" t="str">
            <v>MOBILEPHONE PURCHASE</v>
          </cell>
        </row>
        <row r="79">
          <cell r="AX79" t="str">
            <v>OTHER PURCHASE</v>
          </cell>
        </row>
        <row r="80">
          <cell r="AX80" t="str">
            <v>MAINTENANCE</v>
          </cell>
        </row>
        <row r="81">
          <cell r="AX81" t="str">
            <v>FIX LINES RUN COSTS</v>
          </cell>
        </row>
        <row r="82">
          <cell r="AX82" t="str">
            <v>MOBILEPHONE RUN. COSTS</v>
          </cell>
        </row>
        <row r="83">
          <cell r="AX83" t="str">
            <v>SATPHONE RUN. COSTS</v>
          </cell>
        </row>
        <row r="84">
          <cell r="AX84" t="str">
            <v>DEPRECIATION (DONOR)</v>
          </cell>
        </row>
        <row r="85">
          <cell r="AX85" t="str">
            <v>AMORTISSMENT ACF</v>
          </cell>
        </row>
        <row r="87">
          <cell r="AX87">
            <v>6512</v>
          </cell>
        </row>
        <row r="88">
          <cell r="AX88" t="str">
            <v>HF PURCHASE</v>
          </cell>
        </row>
        <row r="89">
          <cell r="AX89" t="str">
            <v>VHF PURCHASE</v>
          </cell>
        </row>
        <row r="90">
          <cell r="AX90" t="str">
            <v>OTHER PURCHASE</v>
          </cell>
        </row>
        <row r="91">
          <cell r="AX91" t="str">
            <v>ADMIN COSTS</v>
          </cell>
        </row>
        <row r="92">
          <cell r="AX92" t="str">
            <v>OTHER RUN. COSTS</v>
          </cell>
        </row>
        <row r="93">
          <cell r="AX93" t="str">
            <v>DEPRECIATION (DONOR)</v>
          </cell>
        </row>
        <row r="94">
          <cell r="AX94" t="str">
            <v>AMORTISSMENT ACF</v>
          </cell>
        </row>
        <row r="96">
          <cell r="AX96">
            <v>6513</v>
          </cell>
        </row>
        <row r="97">
          <cell r="AX97" t="str">
            <v>GENERATOR PURCHASE</v>
          </cell>
        </row>
        <row r="98">
          <cell r="AX98" t="str">
            <v>FUEL GENERATOR</v>
          </cell>
        </row>
        <row r="99">
          <cell r="AX99" t="str">
            <v>MAINTENANCE GENERATOR</v>
          </cell>
        </row>
        <row r="100">
          <cell r="AX100" t="str">
            <v>OTHER PURCHASE</v>
          </cell>
        </row>
        <row r="101">
          <cell r="AX101" t="str">
            <v>OTHER RUN. COSTS</v>
          </cell>
        </row>
        <row r="102">
          <cell r="AX102" t="str">
            <v>DEPRECIATION (DONOR)</v>
          </cell>
        </row>
        <row r="103">
          <cell r="AX103" t="str">
            <v>AMORTISSMENT ACF</v>
          </cell>
        </row>
        <row r="105">
          <cell r="AX105">
            <v>6514</v>
          </cell>
        </row>
        <row r="106">
          <cell r="AX106" t="str">
            <v>RENTAL</v>
          </cell>
        </row>
        <row r="107">
          <cell r="AX107" t="str">
            <v>REHAB</v>
          </cell>
        </row>
        <row r="108">
          <cell r="AX108" t="str">
            <v>CHARGES</v>
          </cell>
        </row>
        <row r="109">
          <cell r="AX109" t="str">
            <v>OTHER</v>
          </cell>
        </row>
        <row r="111">
          <cell r="AX111">
            <v>6523</v>
          </cell>
        </row>
        <row r="112">
          <cell r="AX112" t="str">
            <v>OTHER PROG COSTS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arameters"/>
      <sheetName val="1. Summary"/>
      <sheetName val="2. LOE"/>
      <sheetName val="3. Main Detailed"/>
      <sheetName val="4. Travel"/>
      <sheetName val="5. Allowances"/>
      <sheetName val="6. EVF"/>
      <sheetName val="7a. Sub - BlueForce"/>
      <sheetName val="7b. SUNY-CID"/>
      <sheetName val="Fee Matrix"/>
      <sheetName val="Subplan  Goal Estimator"/>
    </sheetNames>
    <sheetDataSet>
      <sheetData sheetId="0" refreshError="1"/>
      <sheetData sheetId="1" refreshError="1">
        <row r="15">
          <cell r="B15">
            <v>21.67</v>
          </cell>
        </row>
        <row r="98">
          <cell r="B98">
            <v>26</v>
          </cell>
        </row>
        <row r="100">
          <cell r="B100">
            <v>1.1666666666666667</v>
          </cell>
        </row>
        <row r="102">
          <cell r="B102">
            <v>0.2</v>
          </cell>
        </row>
        <row r="103">
          <cell r="B103">
            <v>0.25</v>
          </cell>
        </row>
        <row r="104">
          <cell r="B104">
            <v>0.75</v>
          </cell>
        </row>
        <row r="143">
          <cell r="B143">
            <v>285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ivi des Achats"/>
      <sheetName val="Fournisseurs"/>
    </sheetNames>
    <sheetDataSet>
      <sheetData sheetId="0" refreshError="1"/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Text"/>
      <sheetName val="P1"/>
      <sheetName val="P2"/>
      <sheetName val="Budget OFDA"/>
      <sheetName val="Budget_OFDA"/>
      <sheetName val="ex-rate"/>
      <sheetName val="Codes"/>
      <sheetName val="Parameters"/>
      <sheetName val="Paramètres"/>
      <sheetName val="TB Criteria"/>
      <sheetName val="Refs"/>
      <sheetName val="Listes"/>
      <sheetName val="CENTRAL DATA"/>
      <sheetName val="Guard"/>
      <sheetName val="15 Dec"/>
      <sheetName val="Banda Aceh"/>
      <sheetName val="Payroll Variable"/>
      <sheetName val="Use"/>
      <sheetName val="Data"/>
      <sheetName val="Andriansyah"/>
      <sheetName val="Mustaqin"/>
      <sheetName val="Amir Hamzah"/>
      <sheetName val="Rahmad Agung"/>
      <sheetName val="Fauzi Mahmoed"/>
      <sheetName val="Payroll variable "/>
      <sheetName val="Overtime status"/>
      <sheetName val="Ch_Shb &amp; Pabbi_2 DDUs"/>
    </sheetNames>
    <sheetDataSet>
      <sheetData sheetId="0" refreshError="1"/>
      <sheetData sheetId="1" refreshError="1">
        <row r="1">
          <cell r="A1" t="str">
            <v>First</v>
          </cell>
          <cell r="C1" t="str">
            <v>Second</v>
          </cell>
          <cell r="E1" t="str">
            <v>Third</v>
          </cell>
          <cell r="G1" t="str">
            <v>Fourd</v>
          </cell>
        </row>
        <row r="2">
          <cell r="A2" t="str">
            <v>1</v>
          </cell>
          <cell r="B2" t="str">
            <v>One</v>
          </cell>
          <cell r="C2" t="str">
            <v>1</v>
          </cell>
          <cell r="D2" t="str">
            <v>Ten</v>
          </cell>
          <cell r="E2" t="str">
            <v>11</v>
          </cell>
          <cell r="F2" t="str">
            <v>Eleven</v>
          </cell>
          <cell r="G2" t="str">
            <v>100</v>
          </cell>
          <cell r="H2" t="str">
            <v>One Hundred</v>
          </cell>
        </row>
        <row r="3">
          <cell r="A3" t="str">
            <v>2</v>
          </cell>
          <cell r="B3" t="str">
            <v>Two</v>
          </cell>
          <cell r="C3" t="str">
            <v>2</v>
          </cell>
          <cell r="D3" t="str">
            <v>Twenty</v>
          </cell>
          <cell r="E3" t="str">
            <v>12</v>
          </cell>
          <cell r="F3" t="str">
            <v>Twelve</v>
          </cell>
          <cell r="G3" t="str">
            <v>200</v>
          </cell>
          <cell r="H3" t="str">
            <v>Two Hundred</v>
          </cell>
        </row>
        <row r="4">
          <cell r="A4" t="str">
            <v>3</v>
          </cell>
          <cell r="B4" t="str">
            <v>Three</v>
          </cell>
          <cell r="C4" t="str">
            <v>3</v>
          </cell>
          <cell r="D4" t="str">
            <v>Thirty</v>
          </cell>
          <cell r="E4" t="str">
            <v>13</v>
          </cell>
          <cell r="F4" t="str">
            <v>Thirteen</v>
          </cell>
          <cell r="G4" t="str">
            <v>300</v>
          </cell>
          <cell r="H4" t="str">
            <v>Three Hundred</v>
          </cell>
        </row>
        <row r="5">
          <cell r="A5" t="str">
            <v>4</v>
          </cell>
          <cell r="B5" t="str">
            <v>Four</v>
          </cell>
          <cell r="C5" t="str">
            <v>4</v>
          </cell>
          <cell r="D5" t="str">
            <v>Fourty</v>
          </cell>
          <cell r="E5" t="str">
            <v>14</v>
          </cell>
          <cell r="F5" t="str">
            <v>Fourteen</v>
          </cell>
          <cell r="G5" t="str">
            <v>400</v>
          </cell>
          <cell r="H5" t="str">
            <v>Four Hundred</v>
          </cell>
        </row>
        <row r="6">
          <cell r="A6" t="str">
            <v>5</v>
          </cell>
          <cell r="B6" t="str">
            <v>Five</v>
          </cell>
          <cell r="C6" t="str">
            <v>5</v>
          </cell>
          <cell r="D6" t="str">
            <v>Fifty</v>
          </cell>
          <cell r="E6" t="str">
            <v>15</v>
          </cell>
          <cell r="F6" t="str">
            <v>Fifteen</v>
          </cell>
          <cell r="G6" t="str">
            <v>500</v>
          </cell>
          <cell r="H6" t="str">
            <v>Five Hundred</v>
          </cell>
        </row>
        <row r="7">
          <cell r="A7" t="str">
            <v>6</v>
          </cell>
          <cell r="B7" t="str">
            <v>Six</v>
          </cell>
          <cell r="C7" t="str">
            <v>6</v>
          </cell>
          <cell r="D7" t="str">
            <v>Sixty</v>
          </cell>
          <cell r="E7" t="str">
            <v>16</v>
          </cell>
          <cell r="F7" t="str">
            <v>Sixteen</v>
          </cell>
          <cell r="G7" t="str">
            <v>600</v>
          </cell>
          <cell r="H7" t="str">
            <v>Six Hundred</v>
          </cell>
        </row>
        <row r="8">
          <cell r="A8" t="str">
            <v>7</v>
          </cell>
          <cell r="B8" t="str">
            <v>Seven</v>
          </cell>
          <cell r="C8" t="str">
            <v>7</v>
          </cell>
          <cell r="D8" t="str">
            <v>Seventy</v>
          </cell>
          <cell r="E8" t="str">
            <v>17</v>
          </cell>
          <cell r="F8" t="str">
            <v>Seventeen</v>
          </cell>
          <cell r="G8" t="str">
            <v>700</v>
          </cell>
          <cell r="H8" t="str">
            <v>Seven Hundred</v>
          </cell>
        </row>
        <row r="9">
          <cell r="A9" t="str">
            <v>8</v>
          </cell>
          <cell r="B9" t="str">
            <v>Eight</v>
          </cell>
          <cell r="C9" t="str">
            <v>8</v>
          </cell>
          <cell r="D9" t="str">
            <v>Eighty</v>
          </cell>
          <cell r="E9" t="str">
            <v>18</v>
          </cell>
          <cell r="F9" t="str">
            <v>Eighteen</v>
          </cell>
          <cell r="G9" t="str">
            <v>800</v>
          </cell>
          <cell r="H9" t="str">
            <v>Eight Hundred</v>
          </cell>
        </row>
        <row r="10">
          <cell r="A10" t="str">
            <v>9</v>
          </cell>
          <cell r="B10" t="str">
            <v>Nine</v>
          </cell>
          <cell r="C10" t="str">
            <v>9</v>
          </cell>
          <cell r="D10" t="str">
            <v>Ninety</v>
          </cell>
          <cell r="E10" t="str">
            <v>19</v>
          </cell>
          <cell r="F10" t="str">
            <v>Nineteen</v>
          </cell>
          <cell r="G10" t="str">
            <v>900</v>
          </cell>
          <cell r="H10" t="str">
            <v>Nine Hundred</v>
          </cell>
        </row>
        <row r="11">
          <cell r="A11" t="str">
            <v>0</v>
          </cell>
          <cell r="B11" t="str">
            <v xml:space="preserve"> </v>
          </cell>
          <cell r="C11" t="str">
            <v>0</v>
          </cell>
          <cell r="E11" t="str">
            <v>00</v>
          </cell>
          <cell r="G11" t="str">
            <v>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roject Funding Flowchart"/>
      <sheetName val="How to use"/>
      <sheetName val="A1 N pivot"/>
      <sheetName val="A1N-ECHO_v10032013"/>
      <sheetName val="D1 K pivot"/>
      <sheetName val="D1K-HCR_v10032013"/>
    </sheetNames>
    <sheetDataSet>
      <sheetData sheetId="0">
        <row r="2">
          <cell r="A2" t="str">
            <v>KG</v>
          </cell>
          <cell r="B2" t="str">
            <v>1 Delivery</v>
          </cell>
        </row>
        <row r="3">
          <cell r="B3" t="str">
            <v>&gt;1 Delivery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ion"/>
      <sheetName val="UK Budget FY06 adjs "/>
      <sheetName val="Occupancy"/>
      <sheetName val="Pivot to Nov 05"/>
      <sheetName val="Actual Oct to Nov 05"/>
      <sheetName val="Oct-Nov income for FR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F15 "/>
      <sheetName val="BKF22"/>
      <sheetName val="Budget total BKF26"/>
      <sheetName val="Budget HCR 2015"/>
      <sheetName val="Budget HCR 2015 BKF27"/>
      <sheetName val=" Budget detaille_Subv BKF29"/>
      <sheetName val="Budget detaille_ANJE BKF30"/>
      <sheetName val="Budget 1 BKF31"/>
      <sheetName val="Budget BKF31 modifié"/>
      <sheetName val="Budget BKF 32 Scénario 3"/>
      <sheetName val="Budget BKF 33 déf. HCR 2016"/>
      <sheetName val="Budget révisé HCR-HELP 2016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English</v>
          </cell>
        </row>
        <row r="9">
          <cell r="U9" t="str">
            <v>Aufstockung</v>
          </cell>
        </row>
        <row r="10">
          <cell r="U10" t="str">
            <v>Abstockung</v>
          </cell>
        </row>
        <row r="11">
          <cell r="U11" t="str">
            <v>Umwidmung</v>
          </cell>
        </row>
        <row r="112">
          <cell r="J112">
            <v>1344539.4700000002</v>
          </cell>
        </row>
      </sheetData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PARAMETERS"/>
      <sheetName val="PURCHASE AND DEP"/>
      <sheetName val="RUNNING COSTS"/>
      <sheetName val="COMMUNICATION COSTS"/>
      <sheetName val="SUMMARY BY BUD LINE - FORECAST "/>
      <sheetName val="SUMMARY BY BASE - FORECAST -"/>
      <sheetName val="SUMMARY BY BASE - REAL -"/>
      <sheetName val="SUMMARY BY BUD LINE - REAL"/>
      <sheetName val="Z1 SUMMARY"/>
      <sheetName val="RC AND COMM COSTS FOLLOW UP"/>
    </sheetNames>
    <sheetDataSet>
      <sheetData sheetId="0" refreshError="1"/>
      <sheetData sheetId="1" refreshError="1">
        <row r="3">
          <cell r="I3" t="str">
            <v>F1JP</v>
          </cell>
          <cell r="AB3" t="str">
            <v>TELSAT</v>
          </cell>
          <cell r="AK3">
            <v>6510</v>
          </cell>
        </row>
        <row r="4">
          <cell r="AB4" t="str">
            <v>TELMOB</v>
          </cell>
          <cell r="AE4" t="str">
            <v>PUR 100%</v>
          </cell>
          <cell r="AK4">
            <v>6511</v>
          </cell>
        </row>
        <row r="5">
          <cell r="AB5" t="str">
            <v>TELFIX</v>
          </cell>
          <cell r="AE5" t="str">
            <v>PUR DEP</v>
          </cell>
          <cell r="AK5">
            <v>6512</v>
          </cell>
        </row>
        <row r="6">
          <cell r="AB6" t="str">
            <v>FAX</v>
          </cell>
          <cell r="AE6" t="str">
            <v>OLD DEP</v>
          </cell>
          <cell r="AK6">
            <v>6513</v>
          </cell>
        </row>
        <row r="7">
          <cell r="AB7" t="str">
            <v>NET</v>
          </cell>
        </row>
        <row r="8">
          <cell r="AB8" t="str">
            <v>HF FIXE</v>
          </cell>
        </row>
        <row r="9">
          <cell r="AB9" t="str">
            <v>HF MOB</v>
          </cell>
        </row>
        <row r="10">
          <cell r="AB10" t="str">
            <v>VHF</v>
          </cell>
        </row>
        <row r="11">
          <cell r="AB11" t="str">
            <v>HANDSET</v>
          </cell>
        </row>
        <row r="12">
          <cell r="AB12" t="str">
            <v>RADDIV</v>
          </cell>
        </row>
        <row r="13">
          <cell r="AB13" t="str">
            <v>GENE</v>
          </cell>
        </row>
        <row r="14">
          <cell r="AB14" t="str">
            <v>EQDIV</v>
          </cell>
        </row>
        <row r="15">
          <cell r="AB15" t="str">
            <v>DESKTOP</v>
          </cell>
        </row>
        <row r="16">
          <cell r="AB16" t="str">
            <v>LAPTOP</v>
          </cell>
        </row>
        <row r="17">
          <cell r="AB17" t="str">
            <v>PRINTER</v>
          </cell>
        </row>
        <row r="18">
          <cell r="AB18" t="str">
            <v>COMPUTDIV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209"/>
      <sheetName val="GO221"/>
      <sheetName val="GO228"/>
      <sheetName val="GA209"/>
      <sheetName val="GA236"/>
      <sheetName val="GG125"/>
      <sheetName val="GG147"/>
      <sheetName val="GB444"/>
      <sheetName val="GB446"/>
      <sheetName val="GB447"/>
      <sheetName val="GB459"/>
      <sheetName val="GB460"/>
      <sheetName val="GB461"/>
      <sheetName val="GH295"/>
      <sheetName val="OF209"/>
      <sheetName val="GX449"/>
      <sheetName val="GU762"/>
      <sheetName val="GU770"/>
      <sheetName val="GU781"/>
      <sheetName val="EC217"/>
      <sheetName val="SV280"/>
      <sheetName val="OF189"/>
      <sheetName val="OF238"/>
      <sheetName val="TR228"/>
      <sheetName val="U1000"/>
      <sheetName val="ANALYSIS "/>
      <sheetName val="ALL ACTUALS"/>
      <sheetName val="COMMITMENT TO 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ue"/>
      <sheetName val="Rapport de stock"/>
      <sheetName val="Transactions IN-OUT"/>
      <sheetName val="Livraison partenaires"/>
      <sheetName val="Distrib par partenaire"/>
      <sheetName val="Sheet3"/>
    </sheetNames>
    <sheetDataSet>
      <sheetData sheetId="0"/>
      <sheetData sheetId="1">
        <row r="11">
          <cell r="B11">
            <v>54</v>
          </cell>
          <cell r="C11" t="str">
            <v>MIXED SWEATER T-SHIRT 10-25 ANS</v>
          </cell>
          <cell r="D11" t="str">
            <v>282300-043</v>
          </cell>
          <cell r="E11" t="str">
            <v>BALE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99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lanations"/>
      <sheetName val="Database"/>
      <sheetName val="Social Insurance list"/>
      <sheetName val="S.I. Odyssee"/>
      <sheetName val="Income Tax list"/>
      <sheetName val="I.T. Odyssee"/>
      <sheetName val="congés"/>
      <sheetName val="Signature"/>
      <sheetName val="Salary &amp; job scale"/>
      <sheetName val="Former employees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Rapport de stock"/>
      <sheetName val="Social_Insurance_list"/>
      <sheetName val="S_I__Odyssee"/>
      <sheetName val="Income_Tax_list"/>
      <sheetName val="I_T__Odyssee"/>
      <sheetName val="Salary_&amp;_job_scale"/>
      <sheetName val="Former_employees"/>
      <sheetName val="Advance sheet"/>
      <sheetName val="PaySheet "/>
      <sheetName val="FTC"/>
      <sheetName val="END CONTRACT"/>
      <sheetName val="FORMER EMPLOYEE"/>
      <sheetName val="New Scale"/>
      <sheetName val="WORK CERTIFICATE"/>
      <sheetName val="Old"/>
      <sheetName val="WARNING"/>
      <sheetName val="budget forecast apr 06"/>
      <sheetName val="BANK NOTES (Jared)"/>
      <sheetName val="Previous Staff"/>
      <sheetName val="FTC (2)"/>
      <sheetName val="P1"/>
      <sheetName val="Advance_sheet"/>
      <sheetName val="PaySheet_"/>
      <sheetName val="END_CONTRACT"/>
      <sheetName val="FORMER_EMPLOYEE"/>
      <sheetName val="New_Scale"/>
      <sheetName val="WORK_CERTIFICATE"/>
      <sheetName val="budget_forecast_apr_06"/>
      <sheetName val="BANK_NOTES_(Jared)"/>
      <sheetName val="Previous_Staff"/>
      <sheetName val="FTC_(2)"/>
      <sheetName val="Social_Insurance_list1"/>
      <sheetName val="S_I__Odyssee1"/>
      <sheetName val="Income_Tax_list1"/>
      <sheetName val="I_T__Odyssee1"/>
      <sheetName val="Salary_&amp;_job_scale1"/>
      <sheetName val="Former_employees1"/>
      <sheetName val="Rapport_de_stock"/>
      <sheetName val="IRC"/>
      <sheetName val="FX RATES"/>
      <sheetName val="COMMITMENT TO BVA"/>
      <sheetName val="1 Parameters"/>
      <sheetName val="TB Crit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 t="str">
            <v>GRADES</v>
          </cell>
          <cell r="C5" t="str">
            <v>SALARY</v>
          </cell>
          <cell r="D5" t="str">
            <v>COLA</v>
          </cell>
        </row>
        <row r="6">
          <cell r="B6" t="str">
            <v>G1</v>
          </cell>
          <cell r="C6">
            <v>21100</v>
          </cell>
          <cell r="D6">
            <v>2550</v>
          </cell>
        </row>
        <row r="7">
          <cell r="B7" t="str">
            <v>G2</v>
          </cell>
          <cell r="C7">
            <v>26600</v>
          </cell>
          <cell r="D7">
            <v>2650</v>
          </cell>
        </row>
        <row r="8">
          <cell r="B8" t="str">
            <v>G3</v>
          </cell>
          <cell r="C8">
            <v>34500</v>
          </cell>
          <cell r="D8">
            <v>2750</v>
          </cell>
        </row>
        <row r="9">
          <cell r="B9" t="str">
            <v>G4</v>
          </cell>
          <cell r="C9">
            <v>43200</v>
          </cell>
          <cell r="D9">
            <v>2850</v>
          </cell>
        </row>
        <row r="10">
          <cell r="B10" t="str">
            <v>G5</v>
          </cell>
          <cell r="C10">
            <v>56500</v>
          </cell>
          <cell r="D10">
            <v>2950</v>
          </cell>
        </row>
        <row r="11">
          <cell r="B11" t="str">
            <v>G6</v>
          </cell>
          <cell r="C11">
            <v>68200</v>
          </cell>
          <cell r="D11">
            <v>3050</v>
          </cell>
        </row>
        <row r="12">
          <cell r="B12" t="str">
            <v>G7</v>
          </cell>
          <cell r="C12">
            <v>87400</v>
          </cell>
          <cell r="D12">
            <v>3150</v>
          </cell>
        </row>
        <row r="13">
          <cell r="B13" t="str">
            <v>G8</v>
          </cell>
          <cell r="C13">
            <v>113600</v>
          </cell>
          <cell r="D13">
            <v>3250</v>
          </cell>
        </row>
        <row r="14">
          <cell r="B14" t="str">
            <v>G9</v>
          </cell>
          <cell r="C14">
            <v>171400</v>
          </cell>
          <cell r="D14">
            <v>3250</v>
          </cell>
        </row>
        <row r="15">
          <cell r="B15" t="str">
            <v>G10</v>
          </cell>
          <cell r="C15">
            <v>221100</v>
          </cell>
          <cell r="D15">
            <v>3350</v>
          </cell>
        </row>
        <row r="16">
          <cell r="B16" t="str">
            <v>G11</v>
          </cell>
          <cell r="C16">
            <v>276400</v>
          </cell>
          <cell r="D16">
            <v>3350</v>
          </cell>
        </row>
        <row r="17">
          <cell r="B17" t="str">
            <v>G12</v>
          </cell>
          <cell r="C17">
            <v>345400</v>
          </cell>
          <cell r="D17">
            <v>3350</v>
          </cell>
        </row>
        <row r="18">
          <cell r="B18" t="str">
            <v>G13</v>
          </cell>
          <cell r="C18">
            <v>431700</v>
          </cell>
          <cell r="D18">
            <v>3350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>
        <row r="5">
          <cell r="B5" t="str">
            <v>GRADES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PARAMETER"/>
      <sheetName val="STAFF LIST EUR"/>
      <sheetName val="RECAP BUDGET LINES F"/>
      <sheetName val="RECAP BASE FORECASTED"/>
      <sheetName val="SALARY SCALE"/>
    </sheetNames>
    <sheetDataSet>
      <sheetData sheetId="0"/>
      <sheetData sheetId="1"/>
      <sheetData sheetId="2"/>
      <sheetData sheetId="3"/>
      <sheetData sheetId="4"/>
      <sheetData sheetId="5" refreshError="1">
        <row r="7">
          <cell r="D7" t="str">
            <v>C3E</v>
          </cell>
          <cell r="E7">
            <v>99000</v>
          </cell>
          <cell r="F7">
            <v>1671.1427409104183</v>
          </cell>
          <cell r="G7">
            <v>2384.3864627309849</v>
          </cell>
          <cell r="H7">
            <v>880</v>
          </cell>
          <cell r="J7">
            <v>7920</v>
          </cell>
          <cell r="K7">
            <v>1177.17</v>
          </cell>
          <cell r="M7">
            <v>108977.17</v>
          </cell>
          <cell r="N7">
            <v>1839.5596623278848</v>
          </cell>
          <cell r="O7">
            <v>2624.6837262094259</v>
          </cell>
          <cell r="P7">
            <v>4950</v>
          </cell>
          <cell r="Q7">
            <v>99000</v>
          </cell>
          <cell r="R7">
            <v>1466126.04</v>
          </cell>
          <cell r="T7">
            <v>29700</v>
          </cell>
          <cell r="U7">
            <v>138677.16999999998</v>
          </cell>
        </row>
        <row r="8">
          <cell r="D8" t="str">
            <v>C3C</v>
          </cell>
          <cell r="E8">
            <v>85800</v>
          </cell>
          <cell r="F8">
            <v>1448.3237087890291</v>
          </cell>
          <cell r="G8">
            <v>2066.468267700187</v>
          </cell>
          <cell r="H8">
            <v>880</v>
          </cell>
          <cell r="J8">
            <v>6864</v>
          </cell>
          <cell r="K8">
            <v>1177.17</v>
          </cell>
          <cell r="M8">
            <v>94721.17</v>
          </cell>
          <cell r="N8">
            <v>1598.9151076367846</v>
          </cell>
          <cell r="O8">
            <v>2281.3320755761642</v>
          </cell>
          <cell r="P8">
            <v>4290</v>
          </cell>
          <cell r="Q8">
            <v>85800</v>
          </cell>
          <cell r="R8">
            <v>1273934.04</v>
          </cell>
          <cell r="T8">
            <v>25740</v>
          </cell>
          <cell r="U8">
            <v>120461.17</v>
          </cell>
        </row>
        <row r="9">
          <cell r="D9" t="str">
            <v>C3Q</v>
          </cell>
          <cell r="E9">
            <v>73700</v>
          </cell>
          <cell r="F9">
            <v>1244.0729293444224</v>
          </cell>
          <cell r="G9">
            <v>1775.0432555886221</v>
          </cell>
          <cell r="H9">
            <v>880</v>
          </cell>
          <cell r="J9">
            <v>5896</v>
          </cell>
          <cell r="K9">
            <v>1177.17</v>
          </cell>
          <cell r="M9">
            <v>81653.17</v>
          </cell>
          <cell r="N9">
            <v>1378.3242658366094</v>
          </cell>
          <cell r="O9">
            <v>1966.5930624956743</v>
          </cell>
          <cell r="P9">
            <v>3685</v>
          </cell>
          <cell r="Q9">
            <v>73700</v>
          </cell>
          <cell r="R9">
            <v>1097758.04</v>
          </cell>
          <cell r="T9">
            <v>22110</v>
          </cell>
          <cell r="U9">
            <v>103763.17</v>
          </cell>
        </row>
        <row r="10">
          <cell r="D10" t="str">
            <v>C3D</v>
          </cell>
          <cell r="E10">
            <v>63800</v>
          </cell>
          <cell r="F10">
            <v>1076.9586552533806</v>
          </cell>
          <cell r="G10">
            <v>1536.6046093155235</v>
          </cell>
          <cell r="H10">
            <v>880</v>
          </cell>
          <cell r="J10">
            <v>5104</v>
          </cell>
          <cell r="K10">
            <v>1177.17</v>
          </cell>
          <cell r="M10">
            <v>70961.17</v>
          </cell>
          <cell r="N10">
            <v>1197.8408498182841</v>
          </cell>
          <cell r="O10">
            <v>1709.0793245207278</v>
          </cell>
          <cell r="P10">
            <v>3190</v>
          </cell>
          <cell r="Q10">
            <v>63800</v>
          </cell>
          <cell r="R10">
            <v>953614.04</v>
          </cell>
          <cell r="T10">
            <v>19140</v>
          </cell>
          <cell r="U10">
            <v>90101.17</v>
          </cell>
        </row>
        <row r="11">
          <cell r="D11" t="str">
            <v>C2E</v>
          </cell>
          <cell r="E11">
            <v>72600</v>
          </cell>
          <cell r="F11">
            <v>1225.5046766676401</v>
          </cell>
          <cell r="G11">
            <v>1748.550072669389</v>
          </cell>
          <cell r="H11">
            <v>880</v>
          </cell>
          <cell r="J11">
            <v>5808</v>
          </cell>
          <cell r="K11">
            <v>1177.17</v>
          </cell>
          <cell r="M11">
            <v>80465.17</v>
          </cell>
          <cell r="N11">
            <v>1358.2705529456844</v>
          </cell>
          <cell r="O11">
            <v>1937.9804249429026</v>
          </cell>
          <cell r="P11">
            <v>3630</v>
          </cell>
          <cell r="Q11">
            <v>72600</v>
          </cell>
          <cell r="R11">
            <v>1081742.04</v>
          </cell>
          <cell r="T11">
            <v>21780</v>
          </cell>
          <cell r="U11">
            <v>102245.17</v>
          </cell>
        </row>
        <row r="12">
          <cell r="D12" t="str">
            <v>C2C</v>
          </cell>
          <cell r="E12">
            <v>63800</v>
          </cell>
          <cell r="F12">
            <v>1076.9586552533806</v>
          </cell>
          <cell r="G12">
            <v>1536.6046093155235</v>
          </cell>
          <cell r="H12">
            <v>880</v>
          </cell>
          <cell r="J12">
            <v>5104</v>
          </cell>
          <cell r="K12">
            <v>1177.17</v>
          </cell>
          <cell r="M12">
            <v>70961.17</v>
          </cell>
          <cell r="N12">
            <v>1197.8408498182841</v>
          </cell>
          <cell r="O12">
            <v>1709.0793245207278</v>
          </cell>
          <cell r="P12">
            <v>3190</v>
          </cell>
          <cell r="Q12">
            <v>63800</v>
          </cell>
          <cell r="R12">
            <v>953614.04</v>
          </cell>
          <cell r="T12">
            <v>19140</v>
          </cell>
          <cell r="U12">
            <v>90101.17</v>
          </cell>
        </row>
        <row r="13">
          <cell r="D13" t="str">
            <v>C2Q</v>
          </cell>
          <cell r="E13">
            <v>55550</v>
          </cell>
          <cell r="F13">
            <v>937.69676017751249</v>
          </cell>
          <cell r="G13">
            <v>1337.9057374212748</v>
          </cell>
          <cell r="H13">
            <v>880</v>
          </cell>
          <cell r="J13">
            <v>4444</v>
          </cell>
          <cell r="K13">
            <v>1177.17</v>
          </cell>
          <cell r="M13">
            <v>62051.17</v>
          </cell>
          <cell r="N13">
            <v>1047.4380031363467</v>
          </cell>
          <cell r="O13">
            <v>1494.4845428749395</v>
          </cell>
          <cell r="P13">
            <v>2777.5</v>
          </cell>
          <cell r="Q13">
            <v>55550</v>
          </cell>
          <cell r="R13">
            <v>833494.04</v>
          </cell>
          <cell r="T13">
            <v>16665</v>
          </cell>
          <cell r="U13">
            <v>78716.17</v>
          </cell>
        </row>
        <row r="14">
          <cell r="D14" t="str">
            <v>C2D</v>
          </cell>
          <cell r="E14">
            <v>47575</v>
          </cell>
          <cell r="F14">
            <v>803.07692827083986</v>
          </cell>
          <cell r="G14">
            <v>1145.8301612568343</v>
          </cell>
          <cell r="H14">
            <v>880</v>
          </cell>
          <cell r="J14">
            <v>3806</v>
          </cell>
          <cell r="K14">
            <v>1177.17</v>
          </cell>
          <cell r="M14">
            <v>53438.17</v>
          </cell>
          <cell r="N14">
            <v>902.04858467714018</v>
          </cell>
          <cell r="O14">
            <v>1287.0429206173437</v>
          </cell>
          <cell r="P14">
            <v>2378.75</v>
          </cell>
          <cell r="Q14">
            <v>47575</v>
          </cell>
          <cell r="R14">
            <v>717378.04</v>
          </cell>
          <cell r="T14">
            <v>14272.5</v>
          </cell>
          <cell r="U14">
            <v>67710.67</v>
          </cell>
        </row>
        <row r="15">
          <cell r="D15" t="str">
            <v>C1E</v>
          </cell>
          <cell r="E15">
            <v>55000</v>
          </cell>
          <cell r="F15">
            <v>928.41263383912121</v>
          </cell>
          <cell r="G15">
            <v>1324.6591459616582</v>
          </cell>
          <cell r="H15">
            <v>880</v>
          </cell>
          <cell r="J15">
            <v>4400</v>
          </cell>
          <cell r="K15">
            <v>1177.17</v>
          </cell>
          <cell r="M15">
            <v>61457.17</v>
          </cell>
          <cell r="N15">
            <v>1037.4111466908842</v>
          </cell>
          <cell r="O15">
            <v>1480.1782240985535</v>
          </cell>
          <cell r="P15">
            <v>2750</v>
          </cell>
          <cell r="Q15">
            <v>55000</v>
          </cell>
          <cell r="R15">
            <v>825486.04</v>
          </cell>
          <cell r="T15">
            <v>16500</v>
          </cell>
          <cell r="U15">
            <v>77957.17</v>
          </cell>
        </row>
        <row r="16">
          <cell r="D16" t="str">
            <v>C1C</v>
          </cell>
          <cell r="E16">
            <v>47575</v>
          </cell>
          <cell r="F16">
            <v>803.07692827083986</v>
          </cell>
          <cell r="G16">
            <v>1145.8301612568343</v>
          </cell>
          <cell r="H16">
            <v>880</v>
          </cell>
          <cell r="J16">
            <v>3806</v>
          </cell>
          <cell r="K16">
            <v>1177.17</v>
          </cell>
          <cell r="M16">
            <v>53438.17</v>
          </cell>
          <cell r="N16">
            <v>902.04858467714018</v>
          </cell>
          <cell r="O16">
            <v>1287.0429206173437</v>
          </cell>
          <cell r="P16">
            <v>2378.75</v>
          </cell>
          <cell r="Q16">
            <v>47575</v>
          </cell>
          <cell r="R16">
            <v>717378.04</v>
          </cell>
          <cell r="T16">
            <v>14272.5</v>
          </cell>
          <cell r="U16">
            <v>67710.67</v>
          </cell>
        </row>
        <row r="17">
          <cell r="D17" t="str">
            <v>C1Q</v>
          </cell>
          <cell r="E17">
            <v>40700</v>
          </cell>
          <cell r="F17">
            <v>687.02534904094966</v>
          </cell>
          <cell r="G17">
            <v>980.24776801162704</v>
          </cell>
          <cell r="H17">
            <v>880</v>
          </cell>
          <cell r="J17">
            <v>3256</v>
          </cell>
          <cell r="K17">
            <v>1177.17</v>
          </cell>
          <cell r="M17">
            <v>46013.17</v>
          </cell>
          <cell r="N17">
            <v>776.71287910885883</v>
          </cell>
          <cell r="O17">
            <v>1108.2139359125199</v>
          </cell>
          <cell r="P17">
            <v>2035</v>
          </cell>
          <cell r="Q17">
            <v>40700</v>
          </cell>
          <cell r="R17">
            <v>617278.04</v>
          </cell>
          <cell r="T17">
            <v>12210</v>
          </cell>
          <cell r="U17">
            <v>58223.17</v>
          </cell>
        </row>
        <row r="18">
          <cell r="D18" t="str">
            <v>C1D</v>
          </cell>
          <cell r="E18">
            <v>34100</v>
          </cell>
          <cell r="F18">
            <v>575.61583298025516</v>
          </cell>
          <cell r="G18">
            <v>821.28867049622806</v>
          </cell>
          <cell r="H18">
            <v>880</v>
          </cell>
          <cell r="J18">
            <v>2728</v>
          </cell>
          <cell r="K18">
            <v>1177.17</v>
          </cell>
          <cell r="M18">
            <v>38885.17</v>
          </cell>
          <cell r="N18">
            <v>656.39060176330872</v>
          </cell>
          <cell r="O18">
            <v>936.53811059588895</v>
          </cell>
          <cell r="P18">
            <v>1705</v>
          </cell>
          <cell r="Q18">
            <v>34100</v>
          </cell>
          <cell r="R18">
            <v>521182.04</v>
          </cell>
          <cell r="T18">
            <v>10230</v>
          </cell>
          <cell r="U18">
            <v>49115.17</v>
          </cell>
        </row>
        <row r="19">
          <cell r="D19" t="str">
            <v>T3E</v>
          </cell>
          <cell r="E19">
            <v>40150</v>
          </cell>
          <cell r="F19">
            <v>677.7412227025585</v>
          </cell>
          <cell r="G19">
            <v>967.00117655201052</v>
          </cell>
          <cell r="H19">
            <v>880</v>
          </cell>
          <cell r="J19">
            <v>3212</v>
          </cell>
          <cell r="K19">
            <v>1177.17</v>
          </cell>
          <cell r="M19">
            <v>45419.17</v>
          </cell>
          <cell r="N19">
            <v>766.68602266339633</v>
          </cell>
          <cell r="O19">
            <v>1093.9076171361339</v>
          </cell>
          <cell r="P19">
            <v>2007.5</v>
          </cell>
          <cell r="Q19">
            <v>40150</v>
          </cell>
          <cell r="R19">
            <v>609270.04</v>
          </cell>
          <cell r="T19">
            <v>12045</v>
          </cell>
          <cell r="U19">
            <v>57464.17</v>
          </cell>
        </row>
        <row r="20">
          <cell r="D20" t="str">
            <v>T3C</v>
          </cell>
          <cell r="E20">
            <v>34100</v>
          </cell>
          <cell r="F20">
            <v>575.61583298025516</v>
          </cell>
          <cell r="G20">
            <v>821.28867049622806</v>
          </cell>
          <cell r="H20">
            <v>880</v>
          </cell>
          <cell r="J20">
            <v>2728</v>
          </cell>
          <cell r="K20">
            <v>1177.17</v>
          </cell>
          <cell r="M20">
            <v>38885.17</v>
          </cell>
          <cell r="N20">
            <v>656.39060176330872</v>
          </cell>
          <cell r="O20">
            <v>936.53811059588895</v>
          </cell>
          <cell r="P20">
            <v>1705</v>
          </cell>
          <cell r="Q20">
            <v>34100</v>
          </cell>
          <cell r="R20">
            <v>521182.04</v>
          </cell>
          <cell r="T20">
            <v>10230</v>
          </cell>
          <cell r="U20">
            <v>49115.17</v>
          </cell>
        </row>
        <row r="21">
          <cell r="D21" t="str">
            <v>T3Q</v>
          </cell>
          <cell r="E21">
            <v>29700</v>
          </cell>
          <cell r="F21">
            <v>501.34282227312548</v>
          </cell>
          <cell r="G21">
            <v>715.31593881929541</v>
          </cell>
          <cell r="H21">
            <v>880</v>
          </cell>
          <cell r="J21">
            <v>2376</v>
          </cell>
          <cell r="K21">
            <v>1177.17</v>
          </cell>
          <cell r="M21">
            <v>34133.17</v>
          </cell>
          <cell r="N21">
            <v>576.17575019960861</v>
          </cell>
          <cell r="O21">
            <v>822.08756038480158</v>
          </cell>
          <cell r="P21">
            <v>1485</v>
          </cell>
          <cell r="Q21">
            <v>29700</v>
          </cell>
          <cell r="R21">
            <v>457118.04</v>
          </cell>
          <cell r="T21">
            <v>8910</v>
          </cell>
          <cell r="U21">
            <v>43043.17</v>
          </cell>
        </row>
        <row r="22">
          <cell r="D22" t="str">
            <v>T3D</v>
          </cell>
          <cell r="E22">
            <v>25850</v>
          </cell>
          <cell r="F22">
            <v>436.35393790438695</v>
          </cell>
          <cell r="G22">
            <v>622.58979860197928</v>
          </cell>
          <cell r="H22">
            <v>880</v>
          </cell>
          <cell r="J22">
            <v>2068</v>
          </cell>
          <cell r="K22">
            <v>1177.17</v>
          </cell>
          <cell r="M22">
            <v>29975.17</v>
          </cell>
          <cell r="N22">
            <v>505.98775508137106</v>
          </cell>
          <cell r="O22">
            <v>721.94332895010029</v>
          </cell>
          <cell r="P22">
            <v>1292.5</v>
          </cell>
          <cell r="Q22">
            <v>25850</v>
          </cell>
          <cell r="R22">
            <v>401062.04</v>
          </cell>
          <cell r="T22">
            <v>7755</v>
          </cell>
          <cell r="U22">
            <v>37730.17</v>
          </cell>
        </row>
        <row r="23">
          <cell r="D23" t="str">
            <v>T2E</v>
          </cell>
          <cell r="E23">
            <v>29150</v>
          </cell>
          <cell r="F23">
            <v>492.05869593473426</v>
          </cell>
          <cell r="G23">
            <v>702.06934735967889</v>
          </cell>
          <cell r="H23">
            <v>880</v>
          </cell>
          <cell r="J23">
            <v>2332</v>
          </cell>
          <cell r="K23">
            <v>1177.17</v>
          </cell>
          <cell r="M23">
            <v>33539.17</v>
          </cell>
          <cell r="N23">
            <v>566.14889375414612</v>
          </cell>
          <cell r="O23">
            <v>807.78124160841571</v>
          </cell>
          <cell r="P23">
            <v>1457.5</v>
          </cell>
          <cell r="Q23">
            <v>29150</v>
          </cell>
          <cell r="R23">
            <v>449110.04</v>
          </cell>
          <cell r="T23">
            <v>8745</v>
          </cell>
          <cell r="U23">
            <v>42284.17</v>
          </cell>
        </row>
        <row r="24">
          <cell r="D24" t="str">
            <v>T2C</v>
          </cell>
          <cell r="E24">
            <v>25850</v>
          </cell>
          <cell r="F24">
            <v>436.35393790438695</v>
          </cell>
          <cell r="G24">
            <v>622.58979860197928</v>
          </cell>
          <cell r="H24">
            <v>880</v>
          </cell>
          <cell r="J24">
            <v>2068</v>
          </cell>
          <cell r="K24">
            <v>1177.17</v>
          </cell>
          <cell r="M24">
            <v>29975.17</v>
          </cell>
          <cell r="N24">
            <v>505.98775508137106</v>
          </cell>
          <cell r="O24">
            <v>721.94332895010029</v>
          </cell>
          <cell r="P24">
            <v>1292.5</v>
          </cell>
          <cell r="Q24">
            <v>25850</v>
          </cell>
          <cell r="R24">
            <v>401062.04</v>
          </cell>
          <cell r="T24">
            <v>7755</v>
          </cell>
          <cell r="U24">
            <v>37730.17</v>
          </cell>
        </row>
        <row r="25">
          <cell r="D25" t="str">
            <v>T2Q</v>
          </cell>
          <cell r="E25">
            <v>23100</v>
          </cell>
          <cell r="F25">
            <v>389.93330621243092</v>
          </cell>
          <cell r="G25">
            <v>556.35684130389643</v>
          </cell>
          <cell r="H25">
            <v>880</v>
          </cell>
          <cell r="J25">
            <v>1848</v>
          </cell>
          <cell r="K25">
            <v>1177.17</v>
          </cell>
          <cell r="M25">
            <v>27005.17</v>
          </cell>
          <cell r="N25">
            <v>455.85347285405857</v>
          </cell>
          <cell r="O25">
            <v>650.41173506817074</v>
          </cell>
          <cell r="P25">
            <v>1155</v>
          </cell>
          <cell r="Q25">
            <v>23100</v>
          </cell>
          <cell r="R25">
            <v>361022.04</v>
          </cell>
          <cell r="T25">
            <v>6930</v>
          </cell>
          <cell r="U25">
            <v>33935.17</v>
          </cell>
        </row>
        <row r="26">
          <cell r="D26" t="str">
            <v>T2D</v>
          </cell>
          <cell r="E26">
            <v>20515</v>
          </cell>
          <cell r="F26">
            <v>346.29791242199224</v>
          </cell>
          <cell r="G26">
            <v>494.09786144369855</v>
          </cell>
          <cell r="H26">
            <v>880</v>
          </cell>
          <cell r="J26">
            <v>1641.2</v>
          </cell>
          <cell r="K26">
            <v>1177.17</v>
          </cell>
          <cell r="M26">
            <v>24213.370000000003</v>
          </cell>
          <cell r="N26">
            <v>408.7272475603848</v>
          </cell>
          <cell r="O26">
            <v>583.17203681915703</v>
          </cell>
          <cell r="P26">
            <v>1025.75</v>
          </cell>
          <cell r="Q26">
            <v>20515</v>
          </cell>
          <cell r="R26">
            <v>323384.44000000006</v>
          </cell>
          <cell r="T26">
            <v>6154.5</v>
          </cell>
          <cell r="U26">
            <v>30367.870000000003</v>
          </cell>
        </row>
        <row r="27">
          <cell r="D27" t="str">
            <v>T1E</v>
          </cell>
          <cell r="E27">
            <v>22825</v>
          </cell>
          <cell r="F27">
            <v>385.29124304323528</v>
          </cell>
          <cell r="G27">
            <v>549.73354557408811</v>
          </cell>
          <cell r="H27">
            <v>880</v>
          </cell>
          <cell r="I27">
            <v>199.71875</v>
          </cell>
          <cell r="J27">
            <v>1826</v>
          </cell>
          <cell r="K27">
            <v>1177.17</v>
          </cell>
          <cell r="L27">
            <v>2282.5</v>
          </cell>
          <cell r="M27">
            <v>29190.388749999998</v>
          </cell>
          <cell r="N27">
            <v>492.74046731227912</v>
          </cell>
          <cell r="O27">
            <v>703.04209876115988</v>
          </cell>
          <cell r="P27">
            <v>1141.25</v>
          </cell>
          <cell r="Q27">
            <v>22825</v>
          </cell>
          <cell r="R27">
            <v>386804.66499999998</v>
          </cell>
          <cell r="T27">
            <v>6847.5</v>
          </cell>
          <cell r="U27">
            <v>36037.888749999998</v>
          </cell>
        </row>
        <row r="28">
          <cell r="D28" t="str">
            <v>T1C</v>
          </cell>
          <cell r="E28">
            <v>20515</v>
          </cell>
          <cell r="F28">
            <v>346.29791242199224</v>
          </cell>
          <cell r="G28">
            <v>494.09786144369855</v>
          </cell>
          <cell r="H28">
            <v>880</v>
          </cell>
          <cell r="I28">
            <v>179.50624999999999</v>
          </cell>
          <cell r="J28">
            <v>1641.2</v>
          </cell>
          <cell r="K28">
            <v>1177.17</v>
          </cell>
          <cell r="L28">
            <v>2051.5</v>
          </cell>
          <cell r="M28">
            <v>26444.376250000001</v>
          </cell>
          <cell r="N28">
            <v>446.38714553627648</v>
          </cell>
          <cell r="O28">
            <v>636.90517925115932</v>
          </cell>
          <cell r="P28">
            <v>1025.75</v>
          </cell>
          <cell r="Q28">
            <v>20515</v>
          </cell>
          <cell r="R28">
            <v>350156.51500000001</v>
          </cell>
          <cell r="T28">
            <v>6154.5</v>
          </cell>
          <cell r="U28">
            <v>32598.876250000001</v>
          </cell>
        </row>
        <row r="29">
          <cell r="D29" t="str">
            <v>T1Q</v>
          </cell>
          <cell r="E29">
            <v>18370</v>
          </cell>
          <cell r="F29">
            <v>310.08981970226648</v>
          </cell>
          <cell r="G29">
            <v>442.43615475119384</v>
          </cell>
          <cell r="H29">
            <v>880</v>
          </cell>
          <cell r="I29">
            <v>160.73749999999998</v>
          </cell>
          <cell r="J29">
            <v>1469.6000000000001</v>
          </cell>
          <cell r="K29">
            <v>1177.17</v>
          </cell>
          <cell r="L29">
            <v>1837</v>
          </cell>
          <cell r="M29">
            <v>23894.5075</v>
          </cell>
          <cell r="N29">
            <v>403.34477531570246</v>
          </cell>
          <cell r="O29">
            <v>575.49232542044433</v>
          </cell>
          <cell r="P29">
            <v>918.5</v>
          </cell>
          <cell r="Q29">
            <v>18370</v>
          </cell>
          <cell r="R29">
            <v>316126.08999999997</v>
          </cell>
          <cell r="T29">
            <v>5511</v>
          </cell>
          <cell r="U29">
            <v>29405.5075</v>
          </cell>
        </row>
        <row r="30">
          <cell r="D30" t="str">
            <v>T1D</v>
          </cell>
          <cell r="E30">
            <v>16225</v>
          </cell>
          <cell r="F30">
            <v>273.88172698254078</v>
          </cell>
          <cell r="G30">
            <v>390.77444805868919</v>
          </cell>
          <cell r="H30">
            <v>880</v>
          </cell>
          <cell r="I30">
            <v>141.96875</v>
          </cell>
          <cell r="J30">
            <v>1298</v>
          </cell>
          <cell r="K30">
            <v>1177.17</v>
          </cell>
          <cell r="L30">
            <v>1622.5</v>
          </cell>
          <cell r="M30">
            <v>21344.638749999998</v>
          </cell>
          <cell r="N30">
            <v>360.30240509512851</v>
          </cell>
          <cell r="O30">
            <v>514.07947158972934</v>
          </cell>
          <cell r="P30">
            <v>811.25</v>
          </cell>
          <cell r="Q30">
            <v>16225</v>
          </cell>
          <cell r="R30">
            <v>282095.66499999998</v>
          </cell>
          <cell r="T30">
            <v>4867.5</v>
          </cell>
          <cell r="U30">
            <v>26212.138749999998</v>
          </cell>
        </row>
        <row r="31">
          <cell r="D31" t="str">
            <v>E3E</v>
          </cell>
          <cell r="E31">
            <v>17600</v>
          </cell>
          <cell r="F31">
            <v>297.0920428285188</v>
          </cell>
          <cell r="G31">
            <v>423.89092670773067</v>
          </cell>
          <cell r="H31">
            <v>880</v>
          </cell>
          <cell r="J31">
            <v>1408</v>
          </cell>
          <cell r="K31">
            <v>1177.17</v>
          </cell>
          <cell r="L31">
            <v>1760</v>
          </cell>
          <cell r="M31">
            <v>22825.17</v>
          </cell>
          <cell r="N31">
            <v>385.29411268228534</v>
          </cell>
          <cell r="O31">
            <v>549.73763997508479</v>
          </cell>
          <cell r="P31">
            <v>880</v>
          </cell>
          <cell r="Q31">
            <v>17600</v>
          </cell>
          <cell r="R31">
            <v>302062.03999999998</v>
          </cell>
          <cell r="T31">
            <v>5280</v>
          </cell>
          <cell r="U31">
            <v>28105.17</v>
          </cell>
        </row>
        <row r="32">
          <cell r="D32" t="str">
            <v>E3C</v>
          </cell>
          <cell r="E32">
            <v>16225</v>
          </cell>
          <cell r="F32">
            <v>273.88172698254078</v>
          </cell>
          <cell r="G32">
            <v>390.77444805868919</v>
          </cell>
          <cell r="H32">
            <v>880</v>
          </cell>
          <cell r="J32">
            <v>1298</v>
          </cell>
          <cell r="K32">
            <v>1177.17</v>
          </cell>
          <cell r="L32">
            <v>1622.5</v>
          </cell>
          <cell r="M32">
            <v>21202.67</v>
          </cell>
          <cell r="N32">
            <v>357.90593998403125</v>
          </cell>
          <cell r="O32">
            <v>510.6601951692158</v>
          </cell>
          <cell r="P32">
            <v>811.25</v>
          </cell>
          <cell r="Q32">
            <v>16225</v>
          </cell>
          <cell r="R32">
            <v>280392.03999999998</v>
          </cell>
          <cell r="T32">
            <v>4867.5</v>
          </cell>
          <cell r="U32">
            <v>26070.17</v>
          </cell>
        </row>
        <row r="33">
          <cell r="D33" t="str">
            <v>E3Q</v>
          </cell>
          <cell r="E33">
            <v>15400</v>
          </cell>
          <cell r="F33">
            <v>259.95553747495393</v>
          </cell>
          <cell r="G33">
            <v>370.90456086926429</v>
          </cell>
          <cell r="H33">
            <v>880</v>
          </cell>
          <cell r="J33">
            <v>1232</v>
          </cell>
          <cell r="K33">
            <v>1177.17</v>
          </cell>
          <cell r="L33">
            <v>1540</v>
          </cell>
          <cell r="M33">
            <v>20229.169999999998</v>
          </cell>
          <cell r="N33">
            <v>341.47303636507883</v>
          </cell>
          <cell r="O33">
            <v>487.21372828569451</v>
          </cell>
          <cell r="P33">
            <v>770</v>
          </cell>
          <cell r="Q33">
            <v>15400</v>
          </cell>
          <cell r="R33">
            <v>267390.03999999998</v>
          </cell>
          <cell r="T33">
            <v>4620</v>
          </cell>
          <cell r="U33">
            <v>24849.17</v>
          </cell>
        </row>
        <row r="34">
          <cell r="D34" t="str">
            <v>E3D</v>
          </cell>
          <cell r="E34">
            <v>14025</v>
          </cell>
          <cell r="F34">
            <v>236.74522162897591</v>
          </cell>
          <cell r="G34">
            <v>337.78808222022286</v>
          </cell>
          <cell r="H34">
            <v>880</v>
          </cell>
          <cell r="J34">
            <v>1122</v>
          </cell>
          <cell r="K34">
            <v>1177.17</v>
          </cell>
          <cell r="L34">
            <v>1402.5</v>
          </cell>
          <cell r="M34">
            <v>18606.669999999998</v>
          </cell>
          <cell r="N34">
            <v>314.08486366682473</v>
          </cell>
          <cell r="O34">
            <v>448.13628347982552</v>
          </cell>
          <cell r="P34">
            <v>701.25</v>
          </cell>
          <cell r="Q34">
            <v>14025</v>
          </cell>
          <cell r="R34">
            <v>245720.03999999998</v>
          </cell>
          <cell r="T34">
            <v>4207.5</v>
          </cell>
          <cell r="U34">
            <v>22814.17</v>
          </cell>
        </row>
        <row r="35">
          <cell r="D35" t="str">
            <v>E2E</v>
          </cell>
          <cell r="E35">
            <v>15125</v>
          </cell>
          <cell r="F35">
            <v>255.31347430575835</v>
          </cell>
          <cell r="G35">
            <v>364.28126513945602</v>
          </cell>
          <cell r="H35">
            <v>880</v>
          </cell>
          <cell r="J35">
            <v>1210</v>
          </cell>
          <cell r="K35">
            <v>1177.17</v>
          </cell>
          <cell r="L35">
            <v>1512.5</v>
          </cell>
          <cell r="M35">
            <v>19904.669999999998</v>
          </cell>
          <cell r="N35">
            <v>335.99540182542802</v>
          </cell>
          <cell r="O35">
            <v>479.39823932452072</v>
          </cell>
          <cell r="P35">
            <v>756.25</v>
          </cell>
          <cell r="Q35">
            <v>15125</v>
          </cell>
          <cell r="R35">
            <v>263056.03999999998</v>
          </cell>
          <cell r="T35">
            <v>4537.5</v>
          </cell>
          <cell r="U35">
            <v>24442.17</v>
          </cell>
        </row>
        <row r="36">
          <cell r="D36" t="str">
            <v>E2C</v>
          </cell>
          <cell r="E36">
            <v>14025</v>
          </cell>
          <cell r="F36">
            <v>236.74522162897591</v>
          </cell>
          <cell r="G36">
            <v>337.78808222022286</v>
          </cell>
          <cell r="H36">
            <v>880</v>
          </cell>
          <cell r="J36">
            <v>1122</v>
          </cell>
          <cell r="K36">
            <v>1177.17</v>
          </cell>
          <cell r="L36">
            <v>1402.5</v>
          </cell>
          <cell r="M36">
            <v>18606.669999999998</v>
          </cell>
          <cell r="N36">
            <v>314.08486366682473</v>
          </cell>
          <cell r="O36">
            <v>448.13628347982552</v>
          </cell>
          <cell r="P36">
            <v>701.25</v>
          </cell>
          <cell r="Q36">
            <v>14025</v>
          </cell>
          <cell r="R36">
            <v>245720.03999999998</v>
          </cell>
          <cell r="T36">
            <v>4207.5</v>
          </cell>
          <cell r="U36">
            <v>22814.17</v>
          </cell>
        </row>
        <row r="37">
          <cell r="D37" t="str">
            <v>E2Q</v>
          </cell>
          <cell r="E37">
            <v>12925</v>
          </cell>
          <cell r="F37">
            <v>218.17696895219348</v>
          </cell>
          <cell r="G37">
            <v>311.29489930098964</v>
          </cell>
          <cell r="H37">
            <v>880</v>
          </cell>
          <cell r="J37">
            <v>1034</v>
          </cell>
          <cell r="K37">
            <v>1177.17</v>
          </cell>
          <cell r="L37">
            <v>1292.5</v>
          </cell>
          <cell r="M37">
            <v>17308.669999999998</v>
          </cell>
          <cell r="N37">
            <v>292.17432550822144</v>
          </cell>
          <cell r="O37">
            <v>416.87432763513038</v>
          </cell>
          <cell r="P37">
            <v>646.25</v>
          </cell>
          <cell r="Q37">
            <v>12925</v>
          </cell>
          <cell r="R37">
            <v>228384.03999999998</v>
          </cell>
          <cell r="T37">
            <v>3877.5</v>
          </cell>
          <cell r="U37">
            <v>21186.17</v>
          </cell>
        </row>
        <row r="38">
          <cell r="D38" t="str">
            <v>E2D</v>
          </cell>
          <cell r="E38">
            <v>11825</v>
          </cell>
          <cell r="F38">
            <v>199.60871627541107</v>
          </cell>
          <cell r="G38">
            <v>284.80171638175653</v>
          </cell>
          <cell r="H38">
            <v>880</v>
          </cell>
          <cell r="J38">
            <v>946</v>
          </cell>
          <cell r="K38">
            <v>1177.17</v>
          </cell>
          <cell r="L38">
            <v>1182.5</v>
          </cell>
          <cell r="M38">
            <v>16010.67</v>
          </cell>
          <cell r="N38">
            <v>270.26378734961821</v>
          </cell>
          <cell r="O38">
            <v>385.6123717904353</v>
          </cell>
          <cell r="P38">
            <v>591.25</v>
          </cell>
          <cell r="Q38">
            <v>11825</v>
          </cell>
          <cell r="R38">
            <v>211048.04</v>
          </cell>
          <cell r="T38">
            <v>3547.5</v>
          </cell>
          <cell r="U38">
            <v>19558.169999999998</v>
          </cell>
        </row>
        <row r="39">
          <cell r="D39" t="str">
            <v>E1E</v>
          </cell>
          <cell r="E39">
            <v>12650</v>
          </cell>
          <cell r="F39">
            <v>213.5349057829979</v>
          </cell>
          <cell r="G39">
            <v>304.67160357118144</v>
          </cell>
          <cell r="H39">
            <v>880</v>
          </cell>
          <cell r="I39">
            <v>110.6875</v>
          </cell>
          <cell r="J39">
            <v>1012</v>
          </cell>
          <cell r="K39">
            <v>1177.17</v>
          </cell>
          <cell r="L39">
            <v>1265</v>
          </cell>
          <cell r="M39">
            <v>17094.857499999998</v>
          </cell>
          <cell r="N39">
            <v>288.56512139417191</v>
          </cell>
          <cell r="O39">
            <v>411.72471520520452</v>
          </cell>
          <cell r="P39">
            <v>632.5</v>
          </cell>
          <cell r="Q39">
            <v>12650</v>
          </cell>
          <cell r="R39">
            <v>225378.28999999998</v>
          </cell>
          <cell r="T39">
            <v>3795</v>
          </cell>
          <cell r="U39">
            <v>20889.857499999998</v>
          </cell>
        </row>
        <row r="40">
          <cell r="D40" t="str">
            <v>E1C</v>
          </cell>
          <cell r="E40">
            <v>11825</v>
          </cell>
          <cell r="F40">
            <v>199.60871627541107</v>
          </cell>
          <cell r="G40">
            <v>284.80171638175653</v>
          </cell>
          <cell r="H40">
            <v>880</v>
          </cell>
          <cell r="I40">
            <v>103.46875</v>
          </cell>
          <cell r="J40">
            <v>946</v>
          </cell>
          <cell r="K40">
            <v>1177.17</v>
          </cell>
          <cell r="L40">
            <v>1182.5</v>
          </cell>
          <cell r="M40">
            <v>16114.13875</v>
          </cell>
          <cell r="N40">
            <v>272.01036361702808</v>
          </cell>
          <cell r="O40">
            <v>388.1043868087757</v>
          </cell>
          <cell r="P40">
            <v>591.25</v>
          </cell>
          <cell r="Q40">
            <v>11825</v>
          </cell>
          <cell r="R40">
            <v>212289.66500000001</v>
          </cell>
          <cell r="T40">
            <v>3547.5</v>
          </cell>
          <cell r="U40">
            <v>19661.638749999998</v>
          </cell>
        </row>
        <row r="41">
          <cell r="D41" t="str">
            <v>E1Q</v>
          </cell>
          <cell r="E41">
            <v>11000</v>
          </cell>
          <cell r="F41">
            <v>185.68252676782424</v>
          </cell>
          <cell r="G41">
            <v>264.93182919233163</v>
          </cell>
          <cell r="H41">
            <v>880</v>
          </cell>
          <cell r="I41">
            <v>96.25</v>
          </cell>
          <cell r="J41">
            <v>880</v>
          </cell>
          <cell r="K41">
            <v>1177.17</v>
          </cell>
          <cell r="L41">
            <v>1100</v>
          </cell>
          <cell r="M41">
            <v>15133.42</v>
          </cell>
          <cell r="N41">
            <v>255.45560583988424</v>
          </cell>
          <cell r="O41">
            <v>364.48405841234683</v>
          </cell>
          <cell r="P41">
            <v>550</v>
          </cell>
          <cell r="Q41">
            <v>11000</v>
          </cell>
          <cell r="R41">
            <v>199201.04</v>
          </cell>
          <cell r="T41">
            <v>3300</v>
          </cell>
          <cell r="U41">
            <v>18433.419999999998</v>
          </cell>
        </row>
        <row r="42">
          <cell r="D42" t="str">
            <v>E1D</v>
          </cell>
          <cell r="E42">
            <v>10175</v>
          </cell>
          <cell r="F42">
            <v>171.75633726023742</v>
          </cell>
          <cell r="G42">
            <v>245.06194200290676</v>
          </cell>
          <cell r="H42">
            <v>880</v>
          </cell>
          <cell r="I42">
            <v>89.03125</v>
          </cell>
          <cell r="J42">
            <v>814</v>
          </cell>
          <cell r="K42">
            <v>1177.17</v>
          </cell>
          <cell r="L42">
            <v>1017.5</v>
          </cell>
          <cell r="M42">
            <v>14152.70125</v>
          </cell>
          <cell r="N42">
            <v>238.90084806274044</v>
          </cell>
          <cell r="O42">
            <v>340.86373001591807</v>
          </cell>
          <cell r="P42">
            <v>508.75</v>
          </cell>
          <cell r="Q42">
            <v>10175</v>
          </cell>
          <cell r="R42">
            <v>186112.41500000001</v>
          </cell>
          <cell r="T42">
            <v>3052.5</v>
          </cell>
          <cell r="U42">
            <v>17205.201249999998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rier des actions"/>
      <sheetName val="Planning perso expat"/>
      <sheetName val="Planning perso local"/>
      <sheetName val="SaisieCoûtsBudget"/>
      <sheetName val="SaisieRessourcesBudget"/>
      <sheetName val="TablesCodes"/>
      <sheetName val="BudgetGlobal1"/>
      <sheetName val="BudgetGlobal2"/>
      <sheetName val="BudgetGlobal3"/>
      <sheetName val="BudgetGlobal4"/>
      <sheetName val="BudgetGlobal5"/>
      <sheetName val="BudgetCroisé1"/>
      <sheetName val="BudgetCroisé2"/>
      <sheetName val="BudgetGlobalMois1"/>
      <sheetName val="BudgetGlobalMois2"/>
      <sheetName val="BudgetGlobalMois3"/>
      <sheetName val="PlanFinancement1Tous"/>
      <sheetName val="PlanFinancement1TousECU"/>
      <sheetName val="PlanFinancement1Signé"/>
      <sheetName val="PlanFinancement2Tous"/>
      <sheetName val="PlanFinancement2Signé"/>
      <sheetName val="PlanFinancement3Tous"/>
      <sheetName val="PlanFinancement3Signé"/>
      <sheetName val="PlanFinancementMois1Tous"/>
      <sheetName val="PlanFinancementMois1Signé"/>
      <sheetName val="PlanFinancementMois2Tous"/>
      <sheetName val="PlanFinancementMois2Signé"/>
      <sheetName val="Calendrier_des_actions"/>
      <sheetName val="Planning_perso_expat"/>
      <sheetName val="Planning_perso_local"/>
      <sheetName val="Calendrier_des_actions4"/>
      <sheetName val="Planning_perso_expat4"/>
      <sheetName val="Planning_perso_local4"/>
      <sheetName val="Calendrier_des_actions3"/>
      <sheetName val="Planning_perso_expat3"/>
      <sheetName val="Planning_perso_local3"/>
      <sheetName val="Calendrier_des_actions1"/>
      <sheetName val="Planning_perso_expat1"/>
      <sheetName val="Planning_perso_local1"/>
      <sheetName val="Calendrier_des_actions2"/>
      <sheetName val="Planning_perso_expat2"/>
      <sheetName val="Planning_perso_local2"/>
      <sheetName val="Calendrier_des_actions5"/>
      <sheetName val="Planning_perso_expat5"/>
      <sheetName val="Planning_perso_local5"/>
      <sheetName val="Calendrier_des_actions6"/>
      <sheetName val="Planning_perso_expat6"/>
      <sheetName val="Planning_perso_local6"/>
      <sheetName val="Calendrier_des_actions7"/>
      <sheetName val="Planning_perso_expat7"/>
      <sheetName val="Planning_perso_local7"/>
      <sheetName val="Calendrier_des_actions8"/>
      <sheetName val="Planning_perso_expat8"/>
      <sheetName val="Planning_perso_local8"/>
      <sheetName val="Calendrier_des_actions10"/>
      <sheetName val="Planning_perso_expat10"/>
      <sheetName val="Planning_perso_local10"/>
      <sheetName val="Calendrier_des_actions9"/>
      <sheetName val="Planning_perso_expat9"/>
      <sheetName val="Planning_perso_local9"/>
      <sheetName val="Calendrier_des_actions11"/>
      <sheetName val="Planning_perso_expat11"/>
      <sheetName val="Planning_perso_local11"/>
      <sheetName val="Calendrier_des_actions12"/>
      <sheetName val="Planning_perso_expat12"/>
      <sheetName val="Planning_perso_local12"/>
      <sheetName val="Text"/>
      <sheetName val="Calendrier_des_actions13"/>
      <sheetName val="Planning_perso_expat13"/>
      <sheetName val="Planning_perso_local13"/>
      <sheetName val="Salary &amp; job scale"/>
      <sheetName val="Rapport de stock"/>
      <sheetName val="Salary_&amp;_job_scale"/>
      <sheetName val="Calendrier_des_actions14"/>
      <sheetName val="Planning_perso_expat14"/>
      <sheetName val="Planning_perso_local14"/>
      <sheetName val="Salary_&amp;_job_scale1"/>
      <sheetName val="Calendrier_des_actions15"/>
      <sheetName val="Planning_perso_expat15"/>
      <sheetName val="Planning_perso_local15"/>
      <sheetName val="Salary_&amp;_job_scale2"/>
      <sheetName val="Calendrier_des_actions17"/>
      <sheetName val="Planning_perso_expat17"/>
      <sheetName val="Planning_perso_local17"/>
      <sheetName val="Salary_&amp;_job_scale4"/>
      <sheetName val="Calendrier_des_actions16"/>
      <sheetName val="Planning_perso_expat16"/>
      <sheetName val="Planning_perso_local16"/>
      <sheetName val="Salary_&amp;_job_scale3"/>
      <sheetName val="Calendrier_des_actions18"/>
      <sheetName val="Planning_perso_expat18"/>
      <sheetName val="Planning_perso_local18"/>
      <sheetName val="Salary_&amp;_job_scale5"/>
      <sheetName val="Calendrier_des_actions19"/>
      <sheetName val="Planning_perso_expat19"/>
      <sheetName val="Planning_perso_local19"/>
      <sheetName val="Salary_&amp;_job_scale6"/>
      <sheetName val="Rapport_de_stock"/>
      <sheetName val="Paramètres"/>
      <sheetName val="Lists"/>
      <sheetName val="SALARY SCALE"/>
      <sheetName val="Paramétrages"/>
      <sheetName val="Sheet3"/>
      <sheetName val="Calendrier_des_actions20"/>
      <sheetName val="Planning_perso_expat20"/>
      <sheetName val="Planning_perso_local20"/>
      <sheetName val="Salary_&amp;_job_scale7"/>
      <sheetName val="Rapport_de_stock1"/>
      <sheetName val="Calendrier_des_actions26"/>
      <sheetName val="Planning_perso_expat26"/>
      <sheetName val="Planning_perso_local26"/>
      <sheetName val="Salary_&amp;_job_scale13"/>
      <sheetName val="Rapport_de_stock7"/>
      <sheetName val="Calendrier_des_actions21"/>
      <sheetName val="Planning_perso_expat21"/>
      <sheetName val="Planning_perso_local21"/>
      <sheetName val="Salary_&amp;_job_scale8"/>
      <sheetName val="Rapport_de_stock2"/>
      <sheetName val="Calendrier_des_actions22"/>
      <sheetName val="Planning_perso_expat22"/>
      <sheetName val="Planning_perso_local22"/>
      <sheetName val="Salary_&amp;_job_scale9"/>
      <sheetName val="Rapport_de_stock3"/>
      <sheetName val="Calendrier_des_actions23"/>
      <sheetName val="Planning_perso_expat23"/>
      <sheetName val="Planning_perso_local23"/>
      <sheetName val="Salary_&amp;_job_scale10"/>
      <sheetName val="Rapport_de_stock4"/>
      <sheetName val="Calendrier_des_actions24"/>
      <sheetName val="Planning_perso_expat24"/>
      <sheetName val="Planning_perso_local24"/>
      <sheetName val="Salary_&amp;_job_scale11"/>
      <sheetName val="Rapport_de_stock5"/>
      <sheetName val="Calendrier_des_actions25"/>
      <sheetName val="Planning_perso_expat25"/>
      <sheetName val="Planning_perso_local25"/>
      <sheetName val="Salary_&amp;_job_scale12"/>
      <sheetName val="Rapport_de_stock6"/>
      <sheetName val="Payledger"/>
      <sheetName val="FBM 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K4" t="str">
            <v>Code</v>
          </cell>
          <cell r="L4" t="str">
            <v>Libellé</v>
          </cell>
          <cell r="M4" t="str">
            <v>Code + libellé</v>
          </cell>
          <cell r="N4" t="str">
            <v>Groupe</v>
          </cell>
          <cell r="W4" t="str">
            <v>Code</v>
          </cell>
          <cell r="X4" t="str">
            <v>libellé</v>
          </cell>
          <cell r="Y4" t="str">
            <v>Ordre</v>
          </cell>
        </row>
        <row r="5">
          <cell r="K5">
            <v>100</v>
          </cell>
          <cell r="L5" t="str">
            <v>Per Diem</v>
          </cell>
          <cell r="M5" t="str">
            <v>100 : Per Diem</v>
          </cell>
          <cell r="N5" t="str">
            <v>EXPAT</v>
          </cell>
          <cell r="W5" t="str">
            <v>EXPAT</v>
          </cell>
          <cell r="X5" t="str">
            <v>Personnel expatrié</v>
          </cell>
          <cell r="Y5">
            <v>1</v>
          </cell>
        </row>
        <row r="6">
          <cell r="K6">
            <v>101</v>
          </cell>
          <cell r="L6" t="str">
            <v>Frais de vie équipe</v>
          </cell>
          <cell r="M6" t="str">
            <v>101 : Frais de vie équipe</v>
          </cell>
          <cell r="N6" t="str">
            <v>EXPAT</v>
          </cell>
          <cell r="W6" t="str">
            <v>LOCAL</v>
          </cell>
          <cell r="X6" t="str">
            <v>Personnel local</v>
          </cell>
          <cell r="Y6">
            <v>2</v>
          </cell>
        </row>
        <row r="7">
          <cell r="K7">
            <v>103</v>
          </cell>
          <cell r="L7" t="str">
            <v>Frais médicaux/rapatriement expat</v>
          </cell>
          <cell r="M7" t="str">
            <v>103 : Frais médicaux/rapatriement expat</v>
          </cell>
          <cell r="N7" t="str">
            <v>EXPAT</v>
          </cell>
          <cell r="W7" t="str">
            <v>ADMIN</v>
          </cell>
          <cell r="X7" t="str">
            <v>Frais adminitratifs</v>
          </cell>
          <cell r="Y7">
            <v>3</v>
          </cell>
        </row>
        <row r="8">
          <cell r="K8">
            <v>110</v>
          </cell>
          <cell r="L8" t="str">
            <v>Loyer logement expat</v>
          </cell>
          <cell r="M8" t="str">
            <v>110 : Loyer logement expat</v>
          </cell>
          <cell r="N8" t="str">
            <v>EXPAT</v>
          </cell>
          <cell r="W8" t="str">
            <v>COMM</v>
          </cell>
          <cell r="X8" t="str">
            <v>Frais de communication</v>
          </cell>
          <cell r="Y8">
            <v>4</v>
          </cell>
        </row>
        <row r="9">
          <cell r="K9">
            <v>111</v>
          </cell>
          <cell r="L9" t="str">
            <v>Intendance logement expat</v>
          </cell>
          <cell r="M9" t="str">
            <v>111 : Intendance logement expat</v>
          </cell>
          <cell r="N9" t="str">
            <v>EXPAT</v>
          </cell>
          <cell r="W9" t="str">
            <v>VEHIC</v>
          </cell>
          <cell r="X9" t="str">
            <v>Véhicules</v>
          </cell>
          <cell r="Y9">
            <v>5</v>
          </cell>
        </row>
        <row r="10">
          <cell r="K10">
            <v>112</v>
          </cell>
          <cell r="L10" t="str">
            <v>Equipement/construct° logement expat</v>
          </cell>
          <cell r="M10" t="str">
            <v>112 : Equipement/construct° logement expat</v>
          </cell>
          <cell r="N10" t="str">
            <v>EXPAT</v>
          </cell>
          <cell r="W10" t="str">
            <v>MEDIC</v>
          </cell>
          <cell r="X10" t="str">
            <v>Dépenses médicales</v>
          </cell>
          <cell r="Y10">
            <v>6</v>
          </cell>
        </row>
        <row r="11">
          <cell r="K11">
            <v>113</v>
          </cell>
          <cell r="L11" t="str">
            <v>Assurance logement</v>
          </cell>
          <cell r="M11" t="str">
            <v>113 : Assurance logement</v>
          </cell>
          <cell r="N11" t="str">
            <v>EXPAT</v>
          </cell>
          <cell r="W11" t="str">
            <v>FORMA</v>
          </cell>
          <cell r="X11" t="str">
            <v>Dépenses formation</v>
          </cell>
          <cell r="Y11">
            <v>7</v>
          </cell>
        </row>
        <row r="12">
          <cell r="K12">
            <v>120</v>
          </cell>
          <cell r="L12" t="str">
            <v>Salaires</v>
          </cell>
          <cell r="M12" t="str">
            <v>120 : Salaires</v>
          </cell>
          <cell r="N12" t="str">
            <v>EXPAT</v>
          </cell>
          <cell r="W12" t="str">
            <v>SANIT</v>
          </cell>
          <cell r="X12" t="str">
            <v>Sanitation</v>
          </cell>
          <cell r="Y12">
            <v>8</v>
          </cell>
        </row>
        <row r="13">
          <cell r="K13">
            <v>121</v>
          </cell>
          <cell r="L13" t="str">
            <v>Charges sociales</v>
          </cell>
          <cell r="M13" t="str">
            <v>121 : Charges sociales</v>
          </cell>
          <cell r="N13" t="str">
            <v>EXPAT</v>
          </cell>
          <cell r="W13" t="str">
            <v>REHAB</v>
          </cell>
          <cell r="X13" t="str">
            <v>Réhabilitation</v>
          </cell>
          <cell r="Y13">
            <v>9</v>
          </cell>
        </row>
        <row r="14">
          <cell r="K14">
            <v>130</v>
          </cell>
          <cell r="L14" t="str">
            <v>Indemnités des expatriés</v>
          </cell>
          <cell r="M14" t="str">
            <v>130 : Indemnités des expatriés</v>
          </cell>
          <cell r="N14" t="str">
            <v>EXPAT</v>
          </cell>
          <cell r="W14" t="str">
            <v>LOGIS</v>
          </cell>
          <cell r="X14" t="str">
            <v>Logistique des programmes</v>
          </cell>
          <cell r="Y14">
            <v>10</v>
          </cell>
        </row>
        <row r="15">
          <cell r="K15">
            <v>131</v>
          </cell>
          <cell r="L15" t="str">
            <v>Assurances des expatriés</v>
          </cell>
          <cell r="M15" t="str">
            <v>131 : Assurances des expatriés</v>
          </cell>
          <cell r="N15" t="str">
            <v>EXPAT</v>
          </cell>
          <cell r="W15" t="str">
            <v>DIVER</v>
          </cell>
          <cell r="X15" t="str">
            <v>Services et divers</v>
          </cell>
          <cell r="Y15">
            <v>11</v>
          </cell>
        </row>
        <row r="16">
          <cell r="K16">
            <v>140</v>
          </cell>
          <cell r="L16" t="str">
            <v>Transports locaux des expatriés</v>
          </cell>
          <cell r="M16" t="str">
            <v>140 : Transports locaux des expatriés</v>
          </cell>
          <cell r="N16" t="str">
            <v>EXPAT</v>
          </cell>
        </row>
        <row r="17">
          <cell r="K17">
            <v>141</v>
          </cell>
          <cell r="L17" t="str">
            <v>Frais de transit, visas</v>
          </cell>
          <cell r="M17" t="str">
            <v>141 : Frais de transit, visas</v>
          </cell>
          <cell r="N17" t="str">
            <v>EXPAT</v>
          </cell>
        </row>
        <row r="18">
          <cell r="K18">
            <v>143</v>
          </cell>
          <cell r="L18" t="str">
            <v>Transports internationaux des expat</v>
          </cell>
          <cell r="M18" t="str">
            <v>143 : Transports internationaux des expat</v>
          </cell>
          <cell r="N18" t="str">
            <v>EXPAT</v>
          </cell>
        </row>
        <row r="19">
          <cell r="K19">
            <v>150</v>
          </cell>
          <cell r="L19" t="str">
            <v>Coûts recrutement des expat.</v>
          </cell>
          <cell r="M19" t="str">
            <v>150 : Coûts recrutement des expat.</v>
          </cell>
          <cell r="N19" t="str">
            <v>EXPAT</v>
          </cell>
        </row>
        <row r="20">
          <cell r="K20">
            <v>151</v>
          </cell>
          <cell r="L20" t="str">
            <v>Frais de formation des expatriés</v>
          </cell>
          <cell r="M20" t="str">
            <v>151 : Frais de formation des expatriés</v>
          </cell>
          <cell r="N20" t="str">
            <v>EXPAT</v>
          </cell>
        </row>
        <row r="21">
          <cell r="K21">
            <v>200</v>
          </cell>
          <cell r="L21" t="str">
            <v>Salaires employés maison expat</v>
          </cell>
          <cell r="M21" t="str">
            <v>200 : Salaires employés maison expat</v>
          </cell>
          <cell r="N21" t="str">
            <v>LOCAL</v>
          </cell>
        </row>
        <row r="22">
          <cell r="K22">
            <v>210</v>
          </cell>
          <cell r="L22" t="str">
            <v>Salaires personnel administratif</v>
          </cell>
          <cell r="M22" t="str">
            <v>210 : Salaires personnel administratif</v>
          </cell>
          <cell r="N22" t="str">
            <v>LOCAL</v>
          </cell>
        </row>
        <row r="23">
          <cell r="K23">
            <v>230</v>
          </cell>
          <cell r="L23" t="str">
            <v>Salaires personnel logistique</v>
          </cell>
          <cell r="M23" t="str">
            <v>230 : Salaires personnel logistique</v>
          </cell>
          <cell r="N23" t="str">
            <v>LOCAL</v>
          </cell>
        </row>
        <row r="24">
          <cell r="K24">
            <v>240</v>
          </cell>
          <cell r="L24" t="str">
            <v>Salaires personnel médical</v>
          </cell>
          <cell r="M24" t="str">
            <v>240 : Salaires personnel médical</v>
          </cell>
          <cell r="N24" t="str">
            <v>LOCAL</v>
          </cell>
        </row>
        <row r="25">
          <cell r="K25">
            <v>291</v>
          </cell>
          <cell r="L25" t="str">
            <v>Nourriture personnel local</v>
          </cell>
          <cell r="M25" t="str">
            <v>291 : Nourriture personnel local</v>
          </cell>
          <cell r="N25" t="str">
            <v>LOCAL</v>
          </cell>
        </row>
        <row r="26">
          <cell r="K26">
            <v>293</v>
          </cell>
          <cell r="L26" t="str">
            <v>Frais de transport personnel local</v>
          </cell>
          <cell r="M26" t="str">
            <v>293 : Frais de transport personnel local</v>
          </cell>
          <cell r="N26" t="str">
            <v>LOCAL</v>
          </cell>
        </row>
        <row r="27">
          <cell r="K27">
            <v>294</v>
          </cell>
          <cell r="L27" t="str">
            <v>Frais médicaux personnel local</v>
          </cell>
          <cell r="M27" t="str">
            <v>294 : Frais médicaux personnel local</v>
          </cell>
          <cell r="N27" t="str">
            <v>LOCAL</v>
          </cell>
        </row>
        <row r="28">
          <cell r="K28">
            <v>295</v>
          </cell>
          <cell r="L28" t="str">
            <v>Autres frais personnel local</v>
          </cell>
          <cell r="M28" t="str">
            <v>295 : Autres frais personnel local</v>
          </cell>
          <cell r="N28" t="str">
            <v>LOCAL</v>
          </cell>
        </row>
        <row r="29">
          <cell r="K29">
            <v>300</v>
          </cell>
          <cell r="L29" t="str">
            <v>Fournitures de bureau</v>
          </cell>
          <cell r="M29" t="str">
            <v>300 : Fournitures de bureau</v>
          </cell>
          <cell r="N29" t="str">
            <v>ADMIN</v>
          </cell>
        </row>
        <row r="30">
          <cell r="K30">
            <v>301</v>
          </cell>
          <cell r="L30" t="str">
            <v>Taxes administratives/impôts</v>
          </cell>
          <cell r="M30" t="str">
            <v>301 : Taxes administratives/impôts</v>
          </cell>
          <cell r="N30" t="str">
            <v>ADMIN</v>
          </cell>
        </row>
        <row r="31">
          <cell r="K31">
            <v>303</v>
          </cell>
          <cell r="L31" t="str">
            <v>Frais bancaires</v>
          </cell>
          <cell r="M31" t="str">
            <v>303 : Frais bancaires</v>
          </cell>
          <cell r="N31" t="str">
            <v>ADMIN</v>
          </cell>
        </row>
        <row r="32">
          <cell r="K32">
            <v>310</v>
          </cell>
          <cell r="L32" t="str">
            <v>Loyer bureau</v>
          </cell>
          <cell r="M32" t="str">
            <v>310 : Loyer bureau</v>
          </cell>
          <cell r="N32" t="str">
            <v>ADMIN</v>
          </cell>
        </row>
        <row r="33">
          <cell r="K33">
            <v>311</v>
          </cell>
          <cell r="L33" t="str">
            <v>Intendance du bureau</v>
          </cell>
          <cell r="M33" t="str">
            <v>311 : Intendance du bureau</v>
          </cell>
          <cell r="N33" t="str">
            <v>ADMIN</v>
          </cell>
        </row>
        <row r="34">
          <cell r="K34">
            <v>312</v>
          </cell>
          <cell r="L34" t="str">
            <v>Equipement du bureau</v>
          </cell>
          <cell r="M34" t="str">
            <v>312 : Equipement du bureau</v>
          </cell>
          <cell r="N34" t="str">
            <v>ADMIN</v>
          </cell>
        </row>
        <row r="35">
          <cell r="K35">
            <v>313</v>
          </cell>
          <cell r="L35" t="str">
            <v>Assurance du bureau</v>
          </cell>
          <cell r="M35" t="str">
            <v>313 : Assurance du bureau</v>
          </cell>
          <cell r="N35" t="str">
            <v>ADMIN</v>
          </cell>
        </row>
        <row r="36">
          <cell r="K36">
            <v>320</v>
          </cell>
          <cell r="L36" t="str">
            <v>Consom° téléphone, fax, télex et radio...</v>
          </cell>
          <cell r="M36" t="str">
            <v>320 : Consom° téléphone, fax, télex et radio...</v>
          </cell>
          <cell r="N36" t="str">
            <v>COMM</v>
          </cell>
        </row>
        <row r="37">
          <cell r="K37">
            <v>321</v>
          </cell>
          <cell r="L37" t="str">
            <v>Fournitures, maintenance équipt télécom</v>
          </cell>
          <cell r="M37" t="str">
            <v>321 : Fournitures, maintenance équipt télécom</v>
          </cell>
          <cell r="N37" t="str">
            <v>COMM</v>
          </cell>
        </row>
        <row r="38">
          <cell r="K38">
            <v>322</v>
          </cell>
          <cell r="L38" t="str">
            <v>Equipement télécommunication</v>
          </cell>
          <cell r="M38" t="str">
            <v>322 : Equipement télécommunication</v>
          </cell>
          <cell r="N38" t="str">
            <v>COMM</v>
          </cell>
        </row>
        <row r="39">
          <cell r="K39">
            <v>323</v>
          </cell>
          <cell r="L39" t="str">
            <v>Affranchissement</v>
          </cell>
          <cell r="M39" t="str">
            <v>323 : Affranchissement</v>
          </cell>
          <cell r="N39" t="str">
            <v>ADMIN</v>
          </cell>
        </row>
        <row r="40">
          <cell r="K40">
            <v>330</v>
          </cell>
          <cell r="L40" t="str">
            <v>Fournitures informatiques</v>
          </cell>
          <cell r="M40" t="str">
            <v>330 : Fournitures informatiques</v>
          </cell>
          <cell r="N40" t="str">
            <v>ADMIN</v>
          </cell>
        </row>
        <row r="41">
          <cell r="K41">
            <v>331</v>
          </cell>
          <cell r="L41" t="str">
            <v>Maintenance informatique</v>
          </cell>
          <cell r="M41" t="str">
            <v>331 : Maintenance informatique</v>
          </cell>
          <cell r="N41" t="str">
            <v>ADMIN</v>
          </cell>
        </row>
        <row r="42">
          <cell r="K42">
            <v>332</v>
          </cell>
          <cell r="L42" t="str">
            <v>Equipement informatique</v>
          </cell>
          <cell r="M42" t="str">
            <v>332 : Equipement informatique</v>
          </cell>
          <cell r="N42" t="str">
            <v>ADMIN</v>
          </cell>
        </row>
        <row r="43">
          <cell r="K43">
            <v>340</v>
          </cell>
          <cell r="L43" t="str">
            <v>Fournitures copieurs</v>
          </cell>
          <cell r="M43" t="str">
            <v>340 : Fournitures copieurs</v>
          </cell>
          <cell r="N43" t="str">
            <v>ADMIN</v>
          </cell>
        </row>
        <row r="44">
          <cell r="K44">
            <v>341</v>
          </cell>
          <cell r="L44" t="str">
            <v>Maintenance copieurs</v>
          </cell>
          <cell r="M44" t="str">
            <v>341 : Maintenance copieurs</v>
          </cell>
          <cell r="N44" t="str">
            <v>ADMIN</v>
          </cell>
        </row>
        <row r="45">
          <cell r="K45">
            <v>342</v>
          </cell>
          <cell r="L45" t="str">
            <v>Equipement copieurs</v>
          </cell>
          <cell r="M45" t="str">
            <v>342 : Equipement copieurs</v>
          </cell>
          <cell r="N45" t="str">
            <v>ADMIN</v>
          </cell>
        </row>
        <row r="46">
          <cell r="K46">
            <v>344</v>
          </cell>
          <cell r="L46" t="str">
            <v>Impressions diverses</v>
          </cell>
          <cell r="M46" t="str">
            <v>344 : Impressions diverses</v>
          </cell>
          <cell r="N46" t="str">
            <v>ADMIN</v>
          </cell>
        </row>
        <row r="47">
          <cell r="K47">
            <v>345</v>
          </cell>
          <cell r="L47" t="str">
            <v>Frais illustrat° revue médicale</v>
          </cell>
          <cell r="M47" t="str">
            <v>345 : Frais illustrat° revue médicale</v>
          </cell>
          <cell r="N47" t="str">
            <v>FORMA</v>
          </cell>
        </row>
        <row r="48">
          <cell r="K48">
            <v>346</v>
          </cell>
          <cell r="L48" t="str">
            <v>Frais maquette revue médicale</v>
          </cell>
          <cell r="M48" t="str">
            <v>346 : Frais maquette revue médicale</v>
          </cell>
          <cell r="N48" t="str">
            <v>FORMA</v>
          </cell>
        </row>
        <row r="49">
          <cell r="K49">
            <v>347</v>
          </cell>
          <cell r="L49" t="str">
            <v>Frais impression revue médicale</v>
          </cell>
          <cell r="M49" t="str">
            <v>347 : Frais impression revue médicale</v>
          </cell>
          <cell r="N49" t="str">
            <v>FORMA</v>
          </cell>
        </row>
        <row r="50">
          <cell r="K50">
            <v>350</v>
          </cell>
          <cell r="L50" t="str">
            <v>Documentation</v>
          </cell>
          <cell r="M50" t="str">
            <v>350 : Documentation</v>
          </cell>
          <cell r="N50" t="str">
            <v>FORMA</v>
          </cell>
        </row>
        <row r="51">
          <cell r="K51">
            <v>351</v>
          </cell>
          <cell r="L51" t="str">
            <v>Librairie médicale (hors training)</v>
          </cell>
          <cell r="M51" t="str">
            <v>351 : Librairie médicale (hors training)</v>
          </cell>
          <cell r="N51" t="str">
            <v>FORMA</v>
          </cell>
        </row>
        <row r="52">
          <cell r="K52">
            <v>360</v>
          </cell>
          <cell r="L52" t="str">
            <v>Frais traduction revue médicale</v>
          </cell>
          <cell r="M52" t="str">
            <v>360 : Frais traduction revue médicale</v>
          </cell>
          <cell r="N52" t="str">
            <v>FORMA</v>
          </cell>
        </row>
        <row r="53">
          <cell r="K53">
            <v>400</v>
          </cell>
          <cell r="L53" t="str">
            <v>Fret International</v>
          </cell>
          <cell r="M53" t="str">
            <v>400 : Fret International</v>
          </cell>
          <cell r="N53" t="str">
            <v>LOGIS</v>
          </cell>
        </row>
        <row r="54">
          <cell r="K54">
            <v>401</v>
          </cell>
          <cell r="L54" t="str">
            <v>Fret local</v>
          </cell>
          <cell r="M54" t="str">
            <v>401 : Fret local</v>
          </cell>
          <cell r="N54" t="str">
            <v>LOGIS</v>
          </cell>
        </row>
        <row r="55">
          <cell r="K55">
            <v>402</v>
          </cell>
          <cell r="L55" t="str">
            <v>Loyer entrepôts</v>
          </cell>
          <cell r="M55" t="str">
            <v>402 : Loyer entrepôts</v>
          </cell>
          <cell r="N55" t="str">
            <v>LOGIS</v>
          </cell>
        </row>
        <row r="56">
          <cell r="K56">
            <v>412</v>
          </cell>
          <cell r="L56" t="str">
            <v>Achat véhicules</v>
          </cell>
          <cell r="M56" t="str">
            <v>412 : Achat véhicules</v>
          </cell>
          <cell r="N56" t="str">
            <v>VEHIC</v>
          </cell>
        </row>
        <row r="57">
          <cell r="K57">
            <v>420</v>
          </cell>
          <cell r="L57" t="str">
            <v>Location véhicules</v>
          </cell>
          <cell r="M57" t="str">
            <v>420 : Location véhicules</v>
          </cell>
          <cell r="N57" t="str">
            <v>VEHIC</v>
          </cell>
        </row>
        <row r="58">
          <cell r="K58">
            <v>430</v>
          </cell>
          <cell r="L58" t="str">
            <v>Carburant véhicules</v>
          </cell>
          <cell r="M58" t="str">
            <v>430 : Carburant véhicules</v>
          </cell>
          <cell r="N58" t="str">
            <v>VEHIC</v>
          </cell>
        </row>
        <row r="59">
          <cell r="K59">
            <v>431</v>
          </cell>
          <cell r="L59" t="str">
            <v>Entretien, réparations véhicules</v>
          </cell>
          <cell r="M59" t="str">
            <v>431 : Entretien, réparations véhicules</v>
          </cell>
          <cell r="N59" t="str">
            <v>VEHIC</v>
          </cell>
        </row>
        <row r="60">
          <cell r="K60">
            <v>433</v>
          </cell>
          <cell r="L60" t="str">
            <v>Assurances et taxes véhicules</v>
          </cell>
          <cell r="M60" t="str">
            <v>433 : Assurances et taxes véhicules</v>
          </cell>
          <cell r="N60" t="str">
            <v>VEHIC</v>
          </cell>
        </row>
        <row r="61">
          <cell r="K61">
            <v>434</v>
          </cell>
          <cell r="L61" t="str">
            <v>Loyer garage</v>
          </cell>
          <cell r="M61" t="str">
            <v>434 : Loyer garage</v>
          </cell>
          <cell r="N61" t="str">
            <v>VEHIC</v>
          </cell>
        </row>
        <row r="62">
          <cell r="K62">
            <v>440</v>
          </cell>
          <cell r="L62" t="str">
            <v>Achat/locat° autres moyens de locomotion</v>
          </cell>
          <cell r="M62" t="str">
            <v>440 : Achat/locat° autres moyens de locomotion</v>
          </cell>
          <cell r="N62" t="str">
            <v>VEHIC</v>
          </cell>
        </row>
        <row r="63">
          <cell r="K63">
            <v>441</v>
          </cell>
          <cell r="L63" t="str">
            <v>Entretien/fonctionnement autres moyens loco</v>
          </cell>
          <cell r="M63" t="str">
            <v>441 : Entretien/fonctionnement autres moyens loco</v>
          </cell>
          <cell r="N63" t="str">
            <v>VEHIC</v>
          </cell>
        </row>
        <row r="64">
          <cell r="K64">
            <v>443</v>
          </cell>
          <cell r="L64" t="str">
            <v>Assurances et taxes autres moyens loco</v>
          </cell>
          <cell r="M64" t="str">
            <v>443 : Assurances et taxes autres moyens loco</v>
          </cell>
          <cell r="N64" t="str">
            <v>VEHIC</v>
          </cell>
        </row>
        <row r="65">
          <cell r="K65">
            <v>500</v>
          </cell>
          <cell r="L65" t="str">
            <v>Médicaments</v>
          </cell>
          <cell r="M65" t="str">
            <v>500 : Médicaments</v>
          </cell>
          <cell r="N65" t="str">
            <v>MEDIC</v>
          </cell>
        </row>
        <row r="66">
          <cell r="K66">
            <v>501</v>
          </cell>
          <cell r="L66" t="str">
            <v>Frais d'hospitalisation</v>
          </cell>
          <cell r="M66" t="str">
            <v>501 : Frais d'hospitalisation</v>
          </cell>
          <cell r="N66" t="str">
            <v>MEDIC</v>
          </cell>
        </row>
        <row r="67">
          <cell r="K67">
            <v>503</v>
          </cell>
          <cell r="L67" t="str">
            <v>Kits médicaux</v>
          </cell>
          <cell r="M67" t="str">
            <v>503 : Kits médicaux</v>
          </cell>
          <cell r="N67" t="str">
            <v>MEDIC</v>
          </cell>
        </row>
        <row r="68">
          <cell r="K68">
            <v>510</v>
          </cell>
          <cell r="L68" t="str">
            <v>Petit matériel médical</v>
          </cell>
          <cell r="M68" t="str">
            <v>510 : Petit matériel médical</v>
          </cell>
          <cell r="N68" t="str">
            <v>MEDIC</v>
          </cell>
        </row>
        <row r="69">
          <cell r="K69">
            <v>512</v>
          </cell>
          <cell r="L69" t="str">
            <v>Equipement/mat.médical</v>
          </cell>
          <cell r="M69" t="str">
            <v>512 : Equipement/mat.médical</v>
          </cell>
          <cell r="N69" t="str">
            <v>MEDIC</v>
          </cell>
        </row>
        <row r="70">
          <cell r="K70">
            <v>518</v>
          </cell>
          <cell r="L70" t="str">
            <v>Matériel médical divers</v>
          </cell>
          <cell r="M70" t="str">
            <v>518 : Matériel médical divers</v>
          </cell>
          <cell r="N70" t="str">
            <v>MEDIC</v>
          </cell>
        </row>
        <row r="71">
          <cell r="K71">
            <v>520</v>
          </cell>
          <cell r="L71" t="str">
            <v>Nourriture</v>
          </cell>
          <cell r="M71" t="str">
            <v>520 : Nourriture</v>
          </cell>
          <cell r="N71" t="str">
            <v>MEDIC</v>
          </cell>
        </row>
        <row r="72">
          <cell r="K72">
            <v>532</v>
          </cell>
          <cell r="L72" t="str">
            <v>Equipement/mat; de froid</v>
          </cell>
          <cell r="M72" t="str">
            <v>532 : Equipement/mat; de froid</v>
          </cell>
          <cell r="N72" t="str">
            <v>MEDIC</v>
          </cell>
        </row>
        <row r="73">
          <cell r="K73">
            <v>540</v>
          </cell>
          <cell r="L73" t="str">
            <v>Produits chimiques de sanitation</v>
          </cell>
          <cell r="M73" t="str">
            <v>540 : Produits chimiques de sanitation</v>
          </cell>
          <cell r="N73" t="str">
            <v>SANIT</v>
          </cell>
        </row>
        <row r="74">
          <cell r="K74">
            <v>550</v>
          </cell>
          <cell r="L74" t="str">
            <v>Fournitures pédagogiques</v>
          </cell>
          <cell r="M74" t="str">
            <v>550 : Fournitures pédagogiques</v>
          </cell>
          <cell r="N74" t="str">
            <v>FORMA</v>
          </cell>
        </row>
        <row r="75">
          <cell r="K75">
            <v>552</v>
          </cell>
          <cell r="L75" t="str">
            <v>Equipements pédagogiques</v>
          </cell>
          <cell r="M75" t="str">
            <v>552 : Equipements pédagogiques</v>
          </cell>
          <cell r="N75" t="str">
            <v>FORMA</v>
          </cell>
        </row>
        <row r="76">
          <cell r="K76">
            <v>560</v>
          </cell>
          <cell r="L76" t="str">
            <v>Frais de vie des étudiants</v>
          </cell>
          <cell r="M76" t="str">
            <v>560 : Frais de vie des étudiants</v>
          </cell>
          <cell r="N76" t="str">
            <v>FORMA</v>
          </cell>
        </row>
        <row r="77">
          <cell r="K77">
            <v>563</v>
          </cell>
          <cell r="L77" t="str">
            <v xml:space="preserve">Kits donnés aux étudiants </v>
          </cell>
          <cell r="M77" t="str">
            <v xml:space="preserve">563 : Kits donnés aux étudiants </v>
          </cell>
          <cell r="N77" t="str">
            <v>FORMA</v>
          </cell>
        </row>
        <row r="78">
          <cell r="K78">
            <v>600</v>
          </cell>
          <cell r="L78" t="str">
            <v>Réhabilitation : Matériaux et matériel</v>
          </cell>
          <cell r="M78" t="str">
            <v>600 : Réhabilitation : Matériaux et matériel</v>
          </cell>
          <cell r="N78" t="str">
            <v>REHAB</v>
          </cell>
        </row>
        <row r="79">
          <cell r="K79">
            <v>602</v>
          </cell>
          <cell r="L79" t="str">
            <v>Réhabilitation : Equipements non médicaux</v>
          </cell>
          <cell r="M79" t="str">
            <v>602 : Réhabilitation : Equipements non médicaux</v>
          </cell>
          <cell r="N79" t="str">
            <v>REHAB</v>
          </cell>
        </row>
        <row r="80">
          <cell r="K80">
            <v>603</v>
          </cell>
          <cell r="L80" t="str">
            <v>Réhabilitation : travaux sous-traités</v>
          </cell>
          <cell r="M80" t="str">
            <v>603 : Réhabilitation : travaux sous-traités</v>
          </cell>
          <cell r="N80" t="str">
            <v>REHAB</v>
          </cell>
        </row>
        <row r="81">
          <cell r="K81">
            <v>610</v>
          </cell>
          <cell r="L81" t="str">
            <v>Sanitation :Matériaux  et fournitures</v>
          </cell>
          <cell r="M81" t="str">
            <v>610 : Sanitation :Matériaux  et fournitures</v>
          </cell>
          <cell r="N81" t="str">
            <v>SANIT</v>
          </cell>
        </row>
        <row r="82">
          <cell r="K82">
            <v>611</v>
          </cell>
          <cell r="L82" t="str">
            <v>Sanitation : produits de désinfection</v>
          </cell>
          <cell r="M82" t="str">
            <v>611 : Sanitation : produits de désinfection</v>
          </cell>
          <cell r="N82" t="str">
            <v>SANIT</v>
          </cell>
        </row>
        <row r="83">
          <cell r="K83">
            <v>612</v>
          </cell>
          <cell r="L83" t="str">
            <v>Sanitation : Equipements</v>
          </cell>
          <cell r="M83" t="str">
            <v>612 : Sanitation : Equipements</v>
          </cell>
          <cell r="N83" t="str">
            <v>SANIT</v>
          </cell>
        </row>
        <row r="84">
          <cell r="K84">
            <v>613</v>
          </cell>
          <cell r="L84" t="str">
            <v>Sanitation : travaux sous-traités</v>
          </cell>
          <cell r="M84" t="str">
            <v>613 : Sanitation : travaux sous-traités</v>
          </cell>
          <cell r="N84" t="str">
            <v>SANIT</v>
          </cell>
        </row>
        <row r="85">
          <cell r="K85">
            <v>620</v>
          </cell>
          <cell r="L85" t="str">
            <v>Travaux sous-traités</v>
          </cell>
          <cell r="M85" t="str">
            <v>620 : Travaux sous-traités</v>
          </cell>
          <cell r="N85" t="str">
            <v>LOGIS</v>
          </cell>
        </row>
        <row r="86">
          <cell r="K86">
            <v>632</v>
          </cell>
          <cell r="L86" t="str">
            <v>Matériel d'énergie</v>
          </cell>
          <cell r="M86" t="str">
            <v>632 : Matériel d'énergie</v>
          </cell>
          <cell r="N86" t="str">
            <v>LOGIS</v>
          </cell>
        </row>
        <row r="87">
          <cell r="K87">
            <v>633</v>
          </cell>
          <cell r="L87" t="str">
            <v>Entretien / fonctionnement</v>
          </cell>
          <cell r="M87" t="str">
            <v>633 : Entretien / fonctionnement</v>
          </cell>
          <cell r="N87" t="str">
            <v>LOGIS</v>
          </cell>
        </row>
        <row r="88">
          <cell r="K88">
            <v>640</v>
          </cell>
          <cell r="L88" t="str">
            <v>Petit matériel logistique</v>
          </cell>
          <cell r="M88" t="str">
            <v>640 : Petit matériel logistique</v>
          </cell>
          <cell r="N88" t="str">
            <v>LOGIS</v>
          </cell>
        </row>
        <row r="89">
          <cell r="K89">
            <v>652</v>
          </cell>
          <cell r="L89" t="str">
            <v>Structures d'hébergement provisoires</v>
          </cell>
          <cell r="M89" t="str">
            <v>652 : Structures d'hébergement provisoires</v>
          </cell>
          <cell r="N89" t="str">
            <v>LOGIS</v>
          </cell>
        </row>
        <row r="90">
          <cell r="K90">
            <v>700</v>
          </cell>
          <cell r="L90" t="str">
            <v>Frais d'évaluation externe</v>
          </cell>
          <cell r="M90" t="str">
            <v>700 : Frais d'évaluation externe</v>
          </cell>
          <cell r="N90" t="str">
            <v>DIVER</v>
          </cell>
        </row>
        <row r="91">
          <cell r="K91">
            <v>701</v>
          </cell>
          <cell r="L91" t="str">
            <v>Frais d'évaluation interne</v>
          </cell>
          <cell r="M91" t="str">
            <v>701 : Frais d'évaluation interne</v>
          </cell>
          <cell r="N91" t="str">
            <v>DIVER</v>
          </cell>
        </row>
        <row r="92">
          <cell r="K92">
            <v>710</v>
          </cell>
          <cell r="L92" t="str">
            <v>Frais de représentation</v>
          </cell>
          <cell r="M92" t="str">
            <v>710 : Frais de représentation</v>
          </cell>
          <cell r="N92" t="str">
            <v>DIVER</v>
          </cell>
        </row>
        <row r="93">
          <cell r="K93">
            <v>720</v>
          </cell>
          <cell r="L93" t="str">
            <v>Achats pour revente</v>
          </cell>
          <cell r="M93" t="str">
            <v>720 : Achats pour revente</v>
          </cell>
          <cell r="N93" t="str">
            <v>DIVER</v>
          </cell>
        </row>
        <row r="94">
          <cell r="K94">
            <v>721</v>
          </cell>
          <cell r="L94" t="str">
            <v>Appui pour activités génératrices revenus</v>
          </cell>
          <cell r="M94" t="str">
            <v>721 : Appui pour activités génératrices revenus</v>
          </cell>
          <cell r="N94" t="str">
            <v>DIVER</v>
          </cell>
        </row>
        <row r="95">
          <cell r="K95">
            <v>730</v>
          </cell>
          <cell r="L95" t="str">
            <v>Différence de caisse</v>
          </cell>
          <cell r="M95" t="str">
            <v>730 : Différence de caisse</v>
          </cell>
          <cell r="N95" t="str">
            <v>DIVER</v>
          </cell>
        </row>
        <row r="96">
          <cell r="K96">
            <v>731</v>
          </cell>
          <cell r="L96" t="str">
            <v>Perte</v>
          </cell>
          <cell r="M96" t="str">
            <v>731 : Perte</v>
          </cell>
          <cell r="N96" t="str">
            <v>DIVER</v>
          </cell>
        </row>
        <row r="97">
          <cell r="K97">
            <v>732</v>
          </cell>
          <cell r="L97" t="str">
            <v>Vol</v>
          </cell>
          <cell r="M97" t="str">
            <v>732 : Vol</v>
          </cell>
          <cell r="N97" t="str">
            <v>DIVER</v>
          </cell>
        </row>
        <row r="98">
          <cell r="K98">
            <v>733</v>
          </cell>
          <cell r="L98" t="str">
            <v>Dons et subventions</v>
          </cell>
          <cell r="M98" t="str">
            <v>733 : Dons et subventions</v>
          </cell>
          <cell r="N98" t="str">
            <v>DIVER</v>
          </cell>
        </row>
        <row r="99">
          <cell r="K99">
            <v>800</v>
          </cell>
          <cell r="L99" t="str">
            <v>Union Européenne</v>
          </cell>
          <cell r="M99" t="str">
            <v>800 : Union Européenne</v>
          </cell>
        </row>
        <row r="100">
          <cell r="K100">
            <v>801</v>
          </cell>
          <cell r="L100" t="str">
            <v>Nations Unies</v>
          </cell>
          <cell r="M100" t="str">
            <v>801 : Nations Unies</v>
          </cell>
        </row>
        <row r="101">
          <cell r="K101">
            <v>804</v>
          </cell>
          <cell r="L101" t="str">
            <v>Gouvernements étrangers</v>
          </cell>
          <cell r="M101" t="str">
            <v>804 : Gouvernements étrangers</v>
          </cell>
        </row>
        <row r="102">
          <cell r="K102">
            <v>805</v>
          </cell>
          <cell r="L102" t="str">
            <v>Gouvernements français</v>
          </cell>
          <cell r="M102" t="str">
            <v>805 : Gouvernements français</v>
          </cell>
        </row>
        <row r="103">
          <cell r="K103">
            <v>809</v>
          </cell>
          <cell r="L103" t="str">
            <v>Financements en nature</v>
          </cell>
          <cell r="M103" t="str">
            <v>809 : Financements en nature</v>
          </cell>
        </row>
        <row r="104">
          <cell r="K104">
            <v>810</v>
          </cell>
          <cell r="L104" t="str">
            <v>Fondations privées</v>
          </cell>
          <cell r="M104" t="str">
            <v>810 : Fondations privées</v>
          </cell>
        </row>
        <row r="105">
          <cell r="K105">
            <v>811</v>
          </cell>
          <cell r="L105" t="str">
            <v>ONG</v>
          </cell>
          <cell r="M105" t="str">
            <v>811 : ONG</v>
          </cell>
        </row>
        <row r="106">
          <cell r="K106">
            <v>812</v>
          </cell>
          <cell r="L106" t="str">
            <v>Financements en nature</v>
          </cell>
          <cell r="M106" t="str">
            <v>812 : Financements en nature</v>
          </cell>
        </row>
        <row r="107">
          <cell r="K107">
            <v>813</v>
          </cell>
          <cell r="L107" t="str">
            <v>Activitées médicales rétribuées</v>
          </cell>
          <cell r="M107" t="str">
            <v>813 : Activitées médicales rétribuées</v>
          </cell>
        </row>
        <row r="108">
          <cell r="K108">
            <v>820</v>
          </cell>
          <cell r="L108" t="str">
            <v>Dons en numéraires</v>
          </cell>
          <cell r="M108" t="str">
            <v>820 : Dons en numéraires</v>
          </cell>
        </row>
        <row r="109">
          <cell r="K109">
            <v>823</v>
          </cell>
          <cell r="L109" t="str">
            <v>Ventes de soutien (Tee-shirt...)</v>
          </cell>
          <cell r="M109" t="str">
            <v>823 : Ventes de soutien (Tee-shirt...)</v>
          </cell>
        </row>
        <row r="110">
          <cell r="K110">
            <v>827</v>
          </cell>
          <cell r="L110" t="str">
            <v>Transferts de charges</v>
          </cell>
          <cell r="M110" t="str">
            <v>827 : Transferts de charges</v>
          </cell>
        </row>
        <row r="111">
          <cell r="K111">
            <v>828</v>
          </cell>
          <cell r="L111" t="str">
            <v>Produits financiers</v>
          </cell>
          <cell r="M111" t="str">
            <v>828 : Produits financiers</v>
          </cell>
        </row>
        <row r="112">
          <cell r="K112">
            <v>829</v>
          </cell>
          <cell r="L112" t="str">
            <v>Ressources exceptionnelles</v>
          </cell>
          <cell r="M112" t="str">
            <v>829 : Ressources exceptionnelles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K4" t="str">
            <v>Code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K4" t="str">
            <v>Code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 by Objective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INS"/>
      <sheetName val="Juillet 08"/>
      <sheetName val="Août 08"/>
      <sheetName val="Septembre 08"/>
      <sheetName val="Octobre 08"/>
      <sheetName val="Novembre 08"/>
      <sheetName val="Décembre 08"/>
      <sheetName val="GRAPHIQUE 1"/>
      <sheetName val="GRAPHIQUE 2"/>
      <sheetName val="Comparaison ONG"/>
    </sheetNames>
    <sheetDataSet>
      <sheetData sheetId="0" refreshError="1"/>
      <sheetData sheetId="1" refreshError="1">
        <row r="137">
          <cell r="A137" t="str">
            <v xml:space="preserve">Salaire plus bas </v>
          </cell>
        </row>
        <row r="138">
          <cell r="A138" t="str">
            <v>Différence</v>
          </cell>
        </row>
        <row r="139">
          <cell r="A139" t="str">
            <v>% par rapport au salaire plus bas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voi"/>
      <sheetName val="menutreso"/>
      <sheetName val="treso"/>
      <sheetName val="dev1"/>
      <sheetName val="dev2"/>
      <sheetName val="dev3"/>
      <sheetName val="dev4"/>
      <sheetName val="dev5"/>
      <sheetName val="dev6"/>
      <sheetName val="avances"/>
      <sheetName val="ModuleMenus"/>
      <sheetName val="ModuleRecalcul"/>
    </sheetNames>
    <sheetDataSet>
      <sheetData sheetId="0" refreshError="1">
        <row r="52">
          <cell r="A52" t="str">
            <v>JANVIER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 Moi"/>
      <sheetName val="Summary BC"/>
      <sheetName val="BRGL18"/>
      <sheetName val="HQSS18"/>
      <sheetName val="ARDI"/>
      <sheetName val="DEP217DG"/>
      <sheetName val="EVE217DG"/>
      <sheetName val="KLEP17DG"/>
      <sheetName val="KPBP17GB"/>
      <sheetName val="LEGE16DF"/>
      <sheetName val="MBFS15BF"/>
      <sheetName val="PASA17DG"/>
      <sheetName val="TBHO18UE"/>
      <sheetName val="WASH18VO"/>
      <sheetName val="Model"/>
      <sheetName val="Lexique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ENGL</v>
          </cell>
          <cell r="B1" t="str">
            <v>FR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budget"/>
      <sheetName val="Détail"/>
      <sheetName val="BUDGET BAILLEUR"/>
      <sheetName val="BUDGET A PRESENTER"/>
    </sheetNames>
    <sheetDataSet>
      <sheetData sheetId="0"/>
      <sheetData sheetId="1"/>
      <sheetData sheetId="2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ES"/>
      <sheetName val="HYPOTHESE"/>
      <sheetName val="COSTS COLLECTION"/>
      <sheetName val="RECAP LIGNE BUD PREVU"/>
      <sheetName val="RECAP BASE PRE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s"/>
      <sheetName val="Loan"/>
      <sheetName val="Payroll"/>
      <sheetName val="Advance"/>
      <sheetName val="LeaveBook"/>
      <sheetName val="LeaveFollow-up"/>
      <sheetName val="End of Service"/>
      <sheetName val="Contracts"/>
      <sheetName val="SAlary Slip"/>
      <sheetName val="Pivot Table"/>
      <sheetName val="IT"/>
      <sheetName val="NASSIT"/>
      <sheetName val="Salary Scale"/>
      <sheetName val="Accountancy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L2" t="str">
            <v>A12</v>
          </cell>
          <cell r="P2" t="str">
            <v>B2B86A</v>
          </cell>
          <cell r="R2" t="str">
            <v>6500O</v>
          </cell>
          <cell r="T2" t="str">
            <v>AM10</v>
          </cell>
          <cell r="X2" t="str">
            <v>AA00</v>
          </cell>
        </row>
        <row r="3">
          <cell r="P3" t="str">
            <v>B2B86B</v>
          </cell>
          <cell r="R3">
            <v>6501</v>
          </cell>
          <cell r="T3" t="str">
            <v>BA10</v>
          </cell>
          <cell r="X3" t="str">
            <v>AA01</v>
          </cell>
        </row>
        <row r="4">
          <cell r="P4" t="str">
            <v>B2B86C</v>
          </cell>
          <cell r="T4" t="str">
            <v>BA11</v>
          </cell>
          <cell r="X4" t="str">
            <v>AA02</v>
          </cell>
        </row>
        <row r="5">
          <cell r="P5" t="str">
            <v>B2B86D</v>
          </cell>
          <cell r="X5" t="str">
            <v>AA03</v>
          </cell>
        </row>
        <row r="6">
          <cell r="X6" t="str">
            <v>AA04</v>
          </cell>
        </row>
        <row r="7">
          <cell r="X7" t="str">
            <v>AA10</v>
          </cell>
        </row>
        <row r="8">
          <cell r="X8" t="str">
            <v>AA11</v>
          </cell>
        </row>
        <row r="9">
          <cell r="X9" t="str">
            <v>AA12</v>
          </cell>
        </row>
        <row r="10">
          <cell r="X10" t="str">
            <v>AA13</v>
          </cell>
        </row>
        <row r="11">
          <cell r="X11" t="str">
            <v>AA14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BUDGET"/>
      <sheetName val="1.1 Plan de Cofi"/>
      <sheetName val="2.Synthese"/>
      <sheetName val="3.Détails Lignes Budgétaires"/>
      <sheetName val="4.Grille Salaire"/>
    </sheetNames>
    <sheetDataSet>
      <sheetData sheetId="0" refreshError="1"/>
      <sheetData sheetId="1"/>
      <sheetData sheetId="2" refreshError="1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écap"/>
      <sheetName val="Récap Missions"/>
      <sheetName val="Calcul"/>
      <sheetName val="Staff Cost"/>
      <sheetName val="Av Corr FK"/>
      <sheetName val="Listing"/>
      <sheetName val="Budget T4"/>
      <sheetName val="Jullia"/>
    </sheetNames>
    <sheetDataSet>
      <sheetData sheetId="0"/>
      <sheetData sheetId="1"/>
      <sheetData sheetId="2"/>
      <sheetData sheetId="3">
        <row r="80">
          <cell r="A80" t="str">
            <v>FR</v>
          </cell>
        </row>
        <row r="81">
          <cell r="A81" t="str">
            <v>ENGL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TAFF"/>
      <sheetName val="BOARD"/>
      <sheetName val="P2"/>
      <sheetName val="P3"/>
      <sheetName val="med cost"/>
      <sheetName val="PERDEIM"/>
      <sheetName val="OVERTIME"/>
      <sheetName val="loan"/>
      <sheetName val="loan contract"/>
    </sheetNames>
    <sheetDataSet>
      <sheetData sheetId="0">
        <row r="2">
          <cell r="A2" t="str">
            <v>NY0004</v>
          </cell>
        </row>
      </sheetData>
      <sheetData sheetId="1">
        <row r="5">
          <cell r="C5" t="str">
            <v>Drugs</v>
          </cell>
        </row>
        <row r="6">
          <cell r="C6" t="str">
            <v>Medconsultation</v>
          </cell>
        </row>
        <row r="7">
          <cell r="C7" t="str">
            <v>Medexamination</v>
          </cell>
        </row>
        <row r="8">
          <cell r="C8" t="str">
            <v>Drugs &amp; Medconsultation</v>
          </cell>
        </row>
        <row r="9">
          <cell r="C9" t="str">
            <v>Drugs &amp; Medconsultation &amp; Medexamination</v>
          </cell>
        </row>
        <row r="10">
          <cell r="C10" t="str">
            <v>X-ray</v>
          </cell>
        </row>
        <row r="11">
          <cell r="C11" t="str">
            <v>Drugs &amp; medexamination</v>
          </cell>
        </row>
        <row r="12">
          <cell r="C12" t="str">
            <v>Medical Glasses + Medconsultation</v>
          </cell>
        </row>
        <row r="13">
          <cell r="C13" t="str">
            <v>70% Plane Ticket for his wife</v>
          </cell>
        </row>
        <row r="14">
          <cell r="C14" t="str">
            <v xml:space="preserve"> Medconsultation &amp; Medexamination</v>
          </cell>
        </row>
      </sheetData>
      <sheetData sheetId="2">
        <row r="6">
          <cell r="A6" t="str">
            <v>A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statement"/>
      <sheetName val="Chapter 11 FOR ECHO"/>
      <sheetName val="INTERNAL proposal"/>
      <sheetName val="ACF budget"/>
      <sheetName val="EA - INPUT PROGR"/>
      <sheetName val="B - TRANSP"/>
      <sheetName val="C - OFFICE"/>
      <sheetName val="D - EQUIP"/>
      <sheetName val="AA - Expat Prog"/>
      <sheetName val="AB - Expat Supp"/>
      <sheetName val="AC - HR Prog"/>
      <sheetName val="AD - HR Supp"/>
      <sheetName val="BI Salary Grid"/>
      <sheetName val="HR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s générales"/>
      <sheetName val="Contrats"/>
      <sheetName val="Suivi individuel"/>
      <sheetName val="Suivi mensuel"/>
      <sheetName val="Congés"/>
      <sheetName val="Rémunération"/>
      <sheetName val="Fiche de paie"/>
      <sheetName val="ITS"/>
      <sheetName val="CNSS"/>
      <sheetName val="ODVCRF"/>
      <sheetName val="Grille Salariale TP"/>
      <sheetName val="Grille salariale mi-temps"/>
      <sheetName val="GS revue"/>
      <sheetName val="Feuil1"/>
      <sheetName val="ODVCRM"/>
    </sheetNames>
    <sheetDataSet>
      <sheetData sheetId="0"/>
      <sheetData sheetId="1"/>
      <sheetData sheetId="2"/>
      <sheetData sheetId="3"/>
      <sheetData sheetId="4">
        <row r="2">
          <cell r="D2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ètres"/>
      <sheetName val="SUMMARY FR"/>
      <sheetName val="PROPOSAL FR"/>
      <sheetName val="BUDGET DETAILLE V interne"/>
      <sheetName val="MOTOS"/>
      <sheetName val="activités WS"/>
      <sheetName val="log"/>
      <sheetName val="Sécurité"/>
      <sheetName val="Imputation Radio"/>
      <sheetName val="Communication"/>
      <sheetName val="STAFF"/>
      <sheetName val="camion"/>
      <sheetName val="Bureau.Stock"/>
      <sheetName val="Véhicules"/>
      <sheetName val="besoin pour 1 source"/>
    </sheetNames>
    <sheetDataSet>
      <sheetData sheetId="0" refreshError="1">
        <row r="3">
          <cell r="B3">
            <v>1290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Logigramme"/>
      <sheetName val="Guide d'utilisation"/>
      <sheetName val="PAP"/>
      <sheetName val="Validation"/>
    </sheetNames>
    <sheetDataSet>
      <sheetData sheetId="0">
        <row r="2">
          <cell r="C2" t="str">
            <v>HQ</v>
          </cell>
          <cell r="D2" t="str">
            <v>DIRECT</v>
          </cell>
        </row>
        <row r="3">
          <cell r="C3" t="str">
            <v>REGIONAL</v>
          </cell>
          <cell r="D3" t="str">
            <v>NEGOCIATED</v>
          </cell>
        </row>
        <row r="4">
          <cell r="C4" t="str">
            <v>CAPITAL</v>
          </cell>
          <cell r="D4" t="str">
            <v>NAT OPEN TENDER</v>
          </cell>
        </row>
        <row r="5">
          <cell r="C5" t="str">
            <v>BASE</v>
          </cell>
          <cell r="D5" t="str">
            <v>INT OPEN TENDER</v>
          </cell>
        </row>
        <row r="6">
          <cell r="D6" t="str">
            <v>INT RESTRICTED TENDER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B to pay"/>
      <sheetName val="PSB paid"/>
      <sheetName val="Salary Scale"/>
      <sheetName val="invoice"/>
      <sheetName val="Advance"/>
      <sheetName val="invoice (2)"/>
      <sheetName val="Advance (2)"/>
      <sheetName val="invoice (3)"/>
      <sheetName val="Advance (3)"/>
      <sheetName val="1 Parameters"/>
      <sheetName val="2 Assumptions"/>
      <sheetName val="3 STAFF LIST"/>
      <sheetName val="4.1 SALARY SCALE"/>
      <sheetName val="4.2 NEW SALARY SCALE"/>
      <sheetName val="4.3 Grille MSP"/>
      <sheetName val="4.4 Primes delocalisés"/>
      <sheetName val="5 RECAP CONTRAT"/>
      <sheetName val="6 RECAP Z1"/>
      <sheetName val="7 ReadMe"/>
      <sheetName val="Lists"/>
      <sheetName val="P1"/>
      <sheetName val="PSB_to_pay"/>
      <sheetName val="PSB_paid"/>
      <sheetName val="Salary_Scale"/>
      <sheetName val="invoice_(2)"/>
      <sheetName val="Advance_(2)"/>
      <sheetName val="invoice_(3)"/>
      <sheetName val="Advance_(3)"/>
      <sheetName val="Salary &amp; job scale"/>
      <sheetName val="Budget  by Objective"/>
    </sheetNames>
    <sheetDataSet>
      <sheetData sheetId="0" refreshError="1"/>
      <sheetData sheetId="1" refreshError="1">
        <row r="4">
          <cell r="A4" t="str">
            <v>NY0004</v>
          </cell>
          <cell r="B4" t="str">
            <v>Abdalla Ibrahim Suleiman</v>
          </cell>
          <cell r="C4" t="str">
            <v>LOG</v>
          </cell>
          <cell r="D4" t="str">
            <v>watchman</v>
          </cell>
          <cell r="E4" t="str">
            <v>A4</v>
          </cell>
          <cell r="F4">
            <v>38200</v>
          </cell>
        </row>
        <row r="5">
          <cell r="A5" t="str">
            <v>NY0006</v>
          </cell>
          <cell r="B5" t="str">
            <v>Abdul Aziz Ibrahim Adam Mohammed</v>
          </cell>
          <cell r="C5" t="str">
            <v>NUT</v>
          </cell>
          <cell r="D5" t="str">
            <v>Programme Manager</v>
          </cell>
          <cell r="E5" t="str">
            <v>H4</v>
          </cell>
          <cell r="F5">
            <v>38277</v>
          </cell>
        </row>
        <row r="6">
          <cell r="A6" t="str">
            <v>NY0016</v>
          </cell>
          <cell r="B6" t="str">
            <v>Adam Ahamed Mohammed Sharaf</v>
          </cell>
          <cell r="C6" t="str">
            <v>NUT</v>
          </cell>
          <cell r="D6" t="str">
            <v xml:space="preserve">Phase Monitor </v>
          </cell>
          <cell r="E6" t="str">
            <v>B4</v>
          </cell>
          <cell r="F6">
            <v>38277</v>
          </cell>
        </row>
        <row r="7">
          <cell r="A7" t="str">
            <v>NY0021</v>
          </cell>
          <cell r="B7" t="str">
            <v>Ahmed Hamdan Suliyman Mokhayar</v>
          </cell>
          <cell r="C7" t="str">
            <v>NUT</v>
          </cell>
          <cell r="D7" t="str">
            <v>watchman</v>
          </cell>
          <cell r="E7" t="str">
            <v>A4</v>
          </cell>
          <cell r="F7">
            <v>38216</v>
          </cell>
        </row>
        <row r="8">
          <cell r="A8" t="str">
            <v>NY0022</v>
          </cell>
          <cell r="B8" t="str">
            <v>Ahmed Haroun Younis</v>
          </cell>
          <cell r="C8" t="str">
            <v>NUT</v>
          </cell>
          <cell r="D8" t="str">
            <v>watchman</v>
          </cell>
          <cell r="E8" t="str">
            <v>A4</v>
          </cell>
          <cell r="F8">
            <v>38216</v>
          </cell>
        </row>
        <row r="9">
          <cell r="A9" t="str">
            <v>NY0025</v>
          </cell>
          <cell r="B9" t="str">
            <v>Ali Hasaballah  Mohammed</v>
          </cell>
          <cell r="C9" t="str">
            <v>LOG</v>
          </cell>
          <cell r="D9" t="str">
            <v>watchman</v>
          </cell>
          <cell r="E9" t="str">
            <v>A4</v>
          </cell>
          <cell r="F9">
            <v>38187</v>
          </cell>
        </row>
        <row r="10">
          <cell r="A10" t="str">
            <v>NY0026</v>
          </cell>
          <cell r="B10" t="str">
            <v>Amin Dawid Moussa</v>
          </cell>
          <cell r="C10" t="str">
            <v>ADMIN</v>
          </cell>
          <cell r="D10" t="str">
            <v>Secretary</v>
          </cell>
          <cell r="E10" t="str">
            <v>C4</v>
          </cell>
          <cell r="F10">
            <v>38213</v>
          </cell>
        </row>
        <row r="11">
          <cell r="A11" t="str">
            <v>NY0028</v>
          </cell>
          <cell r="B11" t="str">
            <v>Awadia Hammad Abdel Rhamman</v>
          </cell>
          <cell r="C11" t="str">
            <v>FS</v>
          </cell>
          <cell r="D11" t="str">
            <v>Trainer Mobilizer Organizer</v>
          </cell>
          <cell r="E11" t="str">
            <v>D4</v>
          </cell>
          <cell r="F11">
            <v>38277</v>
          </cell>
        </row>
        <row r="12">
          <cell r="A12" t="str">
            <v>NY0031</v>
          </cell>
          <cell r="B12" t="str">
            <v>Aziza Dawoud Shome</v>
          </cell>
          <cell r="C12" t="str">
            <v>NUT</v>
          </cell>
          <cell r="D12" t="str">
            <v xml:space="preserve">Home Visitor </v>
          </cell>
          <cell r="E12" t="str">
            <v>B4</v>
          </cell>
          <cell r="F12">
            <v>38215</v>
          </cell>
        </row>
        <row r="13">
          <cell r="A13" t="str">
            <v>NY0034</v>
          </cell>
          <cell r="B13" t="str">
            <v>Batul Hissein Mohammed</v>
          </cell>
          <cell r="C13" t="str">
            <v>NUT</v>
          </cell>
          <cell r="D13" t="str">
            <v xml:space="preserve">Cook </v>
          </cell>
          <cell r="E13" t="str">
            <v>A4</v>
          </cell>
          <cell r="F13">
            <v>38213</v>
          </cell>
        </row>
        <row r="14">
          <cell r="A14" t="str">
            <v>NY0040</v>
          </cell>
          <cell r="B14" t="str">
            <v>Elhadi Ibrahim Mohammed Abdelrhaman</v>
          </cell>
          <cell r="C14" t="str">
            <v>NUT</v>
          </cell>
          <cell r="D14" t="str">
            <v>Nutrition assistant</v>
          </cell>
          <cell r="E14" t="str">
            <v>G4</v>
          </cell>
          <cell r="F14">
            <v>38213</v>
          </cell>
        </row>
        <row r="15">
          <cell r="A15" t="str">
            <v>NY0046</v>
          </cell>
          <cell r="B15" t="str">
            <v>Fatima Yousif Adam</v>
          </cell>
          <cell r="C15" t="str">
            <v>NUT</v>
          </cell>
          <cell r="D15" t="str">
            <v xml:space="preserve">Cleaner </v>
          </cell>
          <cell r="E15" t="str">
            <v>A4</v>
          </cell>
          <cell r="F15">
            <v>38219</v>
          </cell>
        </row>
        <row r="16">
          <cell r="A16" t="str">
            <v>NY0048</v>
          </cell>
          <cell r="B16" t="str">
            <v>Gamal Mohammed Elhaj Arbab</v>
          </cell>
          <cell r="C16" t="str">
            <v>NUT</v>
          </cell>
          <cell r="D16" t="str">
            <v xml:space="preserve">Nutrition Supervisor </v>
          </cell>
          <cell r="E16" t="str">
            <v>F4</v>
          </cell>
          <cell r="F16">
            <v>38213</v>
          </cell>
        </row>
        <row r="17">
          <cell r="A17" t="str">
            <v>NY0055</v>
          </cell>
          <cell r="B17" t="str">
            <v>Hassan Juma Hamdan</v>
          </cell>
          <cell r="C17" t="str">
            <v>NUT</v>
          </cell>
          <cell r="D17" t="str">
            <v>watchman</v>
          </cell>
          <cell r="E17" t="str">
            <v>A4</v>
          </cell>
          <cell r="F17">
            <v>38216</v>
          </cell>
        </row>
        <row r="18">
          <cell r="A18" t="str">
            <v>NY0056</v>
          </cell>
          <cell r="B18" t="str">
            <v>Hassan Mohammed Adam</v>
          </cell>
          <cell r="C18" t="str">
            <v>NUT</v>
          </cell>
          <cell r="D18" t="str">
            <v xml:space="preserve">Home Visitor </v>
          </cell>
          <cell r="E18" t="str">
            <v>B4</v>
          </cell>
          <cell r="F18">
            <v>38215</v>
          </cell>
        </row>
        <row r="19">
          <cell r="A19" t="str">
            <v>NY0060</v>
          </cell>
          <cell r="B19" t="str">
            <v>Hawa Beshir Salih Gibreel</v>
          </cell>
          <cell r="C19" t="str">
            <v>NUT</v>
          </cell>
          <cell r="D19" t="str">
            <v xml:space="preserve">Home Visitor </v>
          </cell>
          <cell r="E19" t="str">
            <v>B4</v>
          </cell>
          <cell r="F19">
            <v>38215</v>
          </cell>
        </row>
        <row r="20">
          <cell r="A20" t="str">
            <v>NY0061</v>
          </cell>
          <cell r="B20" t="str">
            <v>Housna Abdulrhaman Youssef</v>
          </cell>
          <cell r="C20" t="str">
            <v>NUT</v>
          </cell>
          <cell r="D20" t="str">
            <v xml:space="preserve">Cook </v>
          </cell>
          <cell r="E20" t="str">
            <v>A4</v>
          </cell>
          <cell r="F20">
            <v>38213</v>
          </cell>
        </row>
        <row r="21">
          <cell r="A21" t="str">
            <v>NY0062</v>
          </cell>
          <cell r="B21" t="str">
            <v>Hyat Fadlallah Mohammed Jaber</v>
          </cell>
          <cell r="C21" t="str">
            <v>NUT</v>
          </cell>
          <cell r="D21" t="str">
            <v xml:space="preserve">Social wORKER </v>
          </cell>
          <cell r="E21" t="str">
            <v>D4</v>
          </cell>
          <cell r="F21">
            <v>38277</v>
          </cell>
        </row>
        <row r="22">
          <cell r="A22" t="str">
            <v>NY0065</v>
          </cell>
          <cell r="B22" t="str">
            <v>Idriss abdallah Ahmed Mohammed</v>
          </cell>
          <cell r="C22" t="str">
            <v>NUT</v>
          </cell>
          <cell r="D22" t="str">
            <v xml:space="preserve">Storekeeper </v>
          </cell>
          <cell r="E22" t="str">
            <v>D4</v>
          </cell>
          <cell r="F22">
            <v>38213</v>
          </cell>
        </row>
        <row r="23">
          <cell r="A23" t="str">
            <v>NY0066</v>
          </cell>
          <cell r="B23" t="str">
            <v>Isha Issac Adam Ahmed</v>
          </cell>
          <cell r="C23" t="str">
            <v>ADMIN</v>
          </cell>
          <cell r="D23" t="str">
            <v>Cleaner</v>
          </cell>
          <cell r="E23" t="str">
            <v>A4</v>
          </cell>
          <cell r="F23">
            <v>38187</v>
          </cell>
        </row>
        <row r="24">
          <cell r="A24" t="str">
            <v>NY0067</v>
          </cell>
          <cell r="B24" t="str">
            <v>Ismael Youssef Hamid</v>
          </cell>
          <cell r="C24" t="str">
            <v>LOG</v>
          </cell>
          <cell r="D24" t="str">
            <v>watchman</v>
          </cell>
          <cell r="E24" t="str">
            <v>A4</v>
          </cell>
          <cell r="F24">
            <v>38187</v>
          </cell>
        </row>
        <row r="25">
          <cell r="A25" t="str">
            <v>NY0071</v>
          </cell>
          <cell r="B25" t="str">
            <v>Jawahir Mussa Ahmed</v>
          </cell>
          <cell r="C25" t="str">
            <v>NUT</v>
          </cell>
          <cell r="D25" t="str">
            <v xml:space="preserve">Home Visitor </v>
          </cell>
          <cell r="E25" t="str">
            <v>B4</v>
          </cell>
          <cell r="F25">
            <v>38215</v>
          </cell>
        </row>
        <row r="26">
          <cell r="A26" t="str">
            <v>NY0084</v>
          </cell>
          <cell r="B26" t="str">
            <v>Mariam Adam Attim</v>
          </cell>
          <cell r="C26" t="str">
            <v>NUT</v>
          </cell>
          <cell r="D26" t="str">
            <v xml:space="preserve">Cook </v>
          </cell>
          <cell r="E26" t="str">
            <v>A4</v>
          </cell>
          <cell r="F26">
            <v>38213</v>
          </cell>
        </row>
        <row r="27">
          <cell r="A27" t="str">
            <v>NY0085</v>
          </cell>
          <cell r="B27" t="str">
            <v>Mariam Isadin Abdallah</v>
          </cell>
          <cell r="C27" t="str">
            <v>NUT</v>
          </cell>
          <cell r="D27" t="str">
            <v xml:space="preserve">Cleaner </v>
          </cell>
          <cell r="E27" t="str">
            <v>A4</v>
          </cell>
          <cell r="F27">
            <v>38219</v>
          </cell>
        </row>
        <row r="28">
          <cell r="A28" t="str">
            <v>NY0089</v>
          </cell>
          <cell r="B28" t="str">
            <v>Mohamed Mohamedain Momammed Mokhtar</v>
          </cell>
          <cell r="C28" t="str">
            <v>NUT</v>
          </cell>
          <cell r="D28" t="str">
            <v>watchman</v>
          </cell>
          <cell r="E28" t="str">
            <v>A4</v>
          </cell>
          <cell r="F28">
            <v>38216</v>
          </cell>
        </row>
        <row r="29">
          <cell r="A29" t="str">
            <v>NY0092</v>
          </cell>
          <cell r="B29" t="str">
            <v>Mohammed AL tahir Mussa</v>
          </cell>
          <cell r="C29" t="str">
            <v>LOG</v>
          </cell>
          <cell r="D29" t="str">
            <v>watchman</v>
          </cell>
          <cell r="E29" t="str">
            <v>A4</v>
          </cell>
          <cell r="F29">
            <v>38231</v>
          </cell>
        </row>
        <row r="30">
          <cell r="A30" t="str">
            <v>NY0097</v>
          </cell>
          <cell r="B30" t="str">
            <v>Mohsinat  Mahmoud Mohammed</v>
          </cell>
          <cell r="C30" t="str">
            <v>NUT</v>
          </cell>
          <cell r="D30" t="str">
            <v xml:space="preserve">Home Visitor </v>
          </cell>
          <cell r="E30" t="str">
            <v>B4</v>
          </cell>
          <cell r="F30">
            <v>38215</v>
          </cell>
        </row>
        <row r="31">
          <cell r="A31" t="str">
            <v>NY0098</v>
          </cell>
          <cell r="B31" t="str">
            <v>Mouza Idris Ahmad</v>
          </cell>
          <cell r="C31" t="str">
            <v>NUT</v>
          </cell>
          <cell r="D31" t="str">
            <v xml:space="preserve">Phase Monitor </v>
          </cell>
          <cell r="E31" t="str">
            <v>B4</v>
          </cell>
          <cell r="F31">
            <v>38213</v>
          </cell>
        </row>
        <row r="32">
          <cell r="A32" t="str">
            <v>NY0099</v>
          </cell>
          <cell r="B32" t="str">
            <v>Musa Abdelkarim Ibrahim Mohammed</v>
          </cell>
          <cell r="C32" t="str">
            <v>LOG</v>
          </cell>
          <cell r="D32" t="str">
            <v>watchman</v>
          </cell>
          <cell r="E32" t="str">
            <v>A4</v>
          </cell>
          <cell r="F32">
            <v>38187</v>
          </cell>
        </row>
        <row r="33">
          <cell r="A33" t="str">
            <v>NY0101</v>
          </cell>
          <cell r="B33" t="str">
            <v>Mymona Abdallah Hamid Abaker</v>
          </cell>
          <cell r="C33" t="str">
            <v>NUT</v>
          </cell>
          <cell r="D33" t="str">
            <v xml:space="preserve">Social Worker </v>
          </cell>
          <cell r="E33" t="str">
            <v>D4</v>
          </cell>
          <cell r="F33">
            <v>38215</v>
          </cell>
        </row>
        <row r="34">
          <cell r="A34" t="str">
            <v>NY0106</v>
          </cell>
          <cell r="B34" t="str">
            <v>Noured Dinn Khater Ali Gaga</v>
          </cell>
          <cell r="C34" t="str">
            <v>NUT</v>
          </cell>
          <cell r="D34" t="str">
            <v>Registrar</v>
          </cell>
          <cell r="E34" t="str">
            <v>C4</v>
          </cell>
          <cell r="F34">
            <v>38213</v>
          </cell>
        </row>
        <row r="35">
          <cell r="A35" t="str">
            <v>NY0107</v>
          </cell>
          <cell r="B35" t="str">
            <v>Omar Adam Abdelwahab</v>
          </cell>
          <cell r="C35" t="str">
            <v>NUT</v>
          </cell>
          <cell r="D35" t="str">
            <v xml:space="preserve">Phase Monitor </v>
          </cell>
          <cell r="E35" t="str">
            <v>B4</v>
          </cell>
          <cell r="F35">
            <v>38213</v>
          </cell>
        </row>
        <row r="36">
          <cell r="A36" t="str">
            <v>NY0113</v>
          </cell>
          <cell r="B36" t="str">
            <v>Saleh Khatir Noor Ahmed</v>
          </cell>
          <cell r="C36" t="str">
            <v>NUT</v>
          </cell>
          <cell r="D36" t="str">
            <v>Nurse</v>
          </cell>
          <cell r="E36" t="str">
            <v>D4</v>
          </cell>
          <cell r="F36">
            <v>38213</v>
          </cell>
        </row>
        <row r="37">
          <cell r="A37" t="str">
            <v>NY0118</v>
          </cell>
          <cell r="B37" t="str">
            <v>Shama Abdurhaman Abbas Ahmed</v>
          </cell>
          <cell r="C37" t="str">
            <v>NUT</v>
          </cell>
          <cell r="D37" t="str">
            <v xml:space="preserve">Cleaner </v>
          </cell>
          <cell r="E37" t="str">
            <v>A4</v>
          </cell>
          <cell r="F37">
            <v>38219</v>
          </cell>
        </row>
        <row r="38">
          <cell r="A38" t="str">
            <v>NY0119</v>
          </cell>
          <cell r="B38" t="str">
            <v>Suakin Ali Adam</v>
          </cell>
          <cell r="C38" t="str">
            <v>ADMIN</v>
          </cell>
          <cell r="D38" t="str">
            <v>Cleaner</v>
          </cell>
          <cell r="E38" t="str">
            <v>A4</v>
          </cell>
          <cell r="F38">
            <v>38200</v>
          </cell>
        </row>
        <row r="39">
          <cell r="A39" t="str">
            <v>NY0120</v>
          </cell>
          <cell r="B39" t="str">
            <v>Saboun Adam Ali Suboun</v>
          </cell>
          <cell r="C39" t="str">
            <v>WS</v>
          </cell>
          <cell r="D39" t="str">
            <v>Community Approach supervisor</v>
          </cell>
          <cell r="E39" t="str">
            <v>E4</v>
          </cell>
          <cell r="F39">
            <v>38214</v>
          </cell>
        </row>
        <row r="40">
          <cell r="A40" t="str">
            <v>NY0121</v>
          </cell>
          <cell r="B40" t="str">
            <v>Suliman Hassain Yagoob Suliman</v>
          </cell>
          <cell r="C40" t="str">
            <v>LOG</v>
          </cell>
          <cell r="D40" t="str">
            <v>watchman</v>
          </cell>
          <cell r="E40" t="str">
            <v>A4</v>
          </cell>
          <cell r="F40">
            <v>38231</v>
          </cell>
        </row>
        <row r="41">
          <cell r="A41" t="str">
            <v>NY0123</v>
          </cell>
          <cell r="B41" t="str">
            <v>Taib Alasma Mohamed Yagoob</v>
          </cell>
          <cell r="C41" t="str">
            <v>NUT</v>
          </cell>
          <cell r="D41" t="str">
            <v>OTP Supervisor</v>
          </cell>
          <cell r="E41" t="str">
            <v>E4</v>
          </cell>
          <cell r="F41">
            <v>38216</v>
          </cell>
        </row>
        <row r="42">
          <cell r="A42" t="str">
            <v>NY0125</v>
          </cell>
          <cell r="B42" t="str">
            <v>Yousif Adam Abbu</v>
          </cell>
          <cell r="C42" t="str">
            <v>NUT</v>
          </cell>
          <cell r="D42" t="str">
            <v xml:space="preserve">Phase Monitor </v>
          </cell>
          <cell r="E42" t="str">
            <v>B4</v>
          </cell>
          <cell r="F42">
            <v>38213</v>
          </cell>
        </row>
        <row r="43">
          <cell r="A43" t="str">
            <v>NY0127</v>
          </cell>
          <cell r="B43" t="str">
            <v>Zahra Edriss Youniss</v>
          </cell>
          <cell r="C43" t="str">
            <v>ADMIN</v>
          </cell>
          <cell r="D43" t="str">
            <v>Cleaner</v>
          </cell>
          <cell r="E43" t="str">
            <v>A4</v>
          </cell>
          <cell r="F43">
            <v>38187</v>
          </cell>
        </row>
        <row r="44">
          <cell r="A44" t="str">
            <v>NY0143</v>
          </cell>
          <cell r="B44" t="str">
            <v>Mahmoud Galabi Adam</v>
          </cell>
          <cell r="C44" t="str">
            <v>LOG</v>
          </cell>
          <cell r="D44" t="str">
            <v>watchman</v>
          </cell>
          <cell r="E44" t="str">
            <v>A4</v>
          </cell>
          <cell r="F44">
            <v>38292</v>
          </cell>
        </row>
        <row r="45">
          <cell r="A45" t="str">
            <v>NY0152</v>
          </cell>
          <cell r="B45" t="str">
            <v>Nasser EL deen AL ceeleak</v>
          </cell>
          <cell r="C45" t="str">
            <v>NUT</v>
          </cell>
          <cell r="D45" t="str">
            <v xml:space="preserve">Home Visitor </v>
          </cell>
          <cell r="E45" t="str">
            <v>B4</v>
          </cell>
          <cell r="F45">
            <v>38308</v>
          </cell>
        </row>
        <row r="46">
          <cell r="A46" t="str">
            <v>NY0153</v>
          </cell>
          <cell r="B46" t="str">
            <v xml:space="preserve">Adam Ahmed EL Samany </v>
          </cell>
          <cell r="C46" t="str">
            <v>NUT</v>
          </cell>
          <cell r="D46" t="str">
            <v>OTP Supervisor</v>
          </cell>
          <cell r="E46" t="str">
            <v>E4</v>
          </cell>
          <cell r="F46">
            <v>38308</v>
          </cell>
        </row>
        <row r="47">
          <cell r="A47" t="str">
            <v>NY0167</v>
          </cell>
          <cell r="B47" t="str">
            <v>Ismail Abdallah Kamil Beida</v>
          </cell>
          <cell r="C47" t="str">
            <v>WS</v>
          </cell>
          <cell r="D47" t="str">
            <v>Watsan Assistant</v>
          </cell>
          <cell r="E47" t="str">
            <v>G4</v>
          </cell>
          <cell r="F47">
            <v>38332</v>
          </cell>
        </row>
        <row r="48">
          <cell r="A48" t="str">
            <v>NY0171</v>
          </cell>
          <cell r="B48" t="str">
            <v>Ibrahim Eldomah Aboh Basi</v>
          </cell>
          <cell r="C48" t="str">
            <v>WS</v>
          </cell>
          <cell r="D48" t="str">
            <v>Drilling Operator</v>
          </cell>
          <cell r="E48" t="str">
            <v>D4</v>
          </cell>
          <cell r="F48">
            <v>38332</v>
          </cell>
        </row>
        <row r="49">
          <cell r="A49" t="str">
            <v>NY0174</v>
          </cell>
          <cell r="B49" t="str">
            <v>Mogbola Saleh Hassan Ahmed</v>
          </cell>
          <cell r="C49" t="str">
            <v>FS</v>
          </cell>
          <cell r="D49" t="str">
            <v>Trainer Mobilizer Team Leader</v>
          </cell>
          <cell r="E49" t="str">
            <v>E4</v>
          </cell>
          <cell r="F49">
            <v>38322</v>
          </cell>
        </row>
        <row r="50">
          <cell r="A50" t="str">
            <v>NY0179</v>
          </cell>
          <cell r="B50" t="str">
            <v>Hafiz Altaib Ahmed Ramadan</v>
          </cell>
          <cell r="C50" t="str">
            <v>FS</v>
          </cell>
          <cell r="D50" t="str">
            <v>Team leader Survyor Monitor</v>
          </cell>
          <cell r="E50" t="str">
            <v>E4</v>
          </cell>
          <cell r="F50">
            <v>38322</v>
          </cell>
        </row>
        <row r="51">
          <cell r="A51" t="str">
            <v>NY0188</v>
          </cell>
          <cell r="B51" t="str">
            <v>Yahia Adam Mohammed</v>
          </cell>
          <cell r="C51" t="str">
            <v>NUT</v>
          </cell>
          <cell r="D51" t="str">
            <v>watchman</v>
          </cell>
          <cell r="E51" t="str">
            <v>A4</v>
          </cell>
          <cell r="F51">
            <v>38353</v>
          </cell>
        </row>
        <row r="52">
          <cell r="A52" t="str">
            <v>NY0191</v>
          </cell>
          <cell r="B52" t="str">
            <v>Amin Adam Ali Mohammadain</v>
          </cell>
          <cell r="C52" t="str">
            <v>NUT</v>
          </cell>
          <cell r="D52" t="str">
            <v xml:space="preserve">Phase Monitor </v>
          </cell>
          <cell r="E52" t="str">
            <v>B4</v>
          </cell>
          <cell r="F52">
            <v>38362</v>
          </cell>
        </row>
        <row r="53">
          <cell r="A53" t="str">
            <v>NY0194</v>
          </cell>
          <cell r="B53" t="str">
            <v xml:space="preserve">Umm Diefan Adam Yahia </v>
          </cell>
          <cell r="C53" t="str">
            <v>NUT</v>
          </cell>
          <cell r="D53" t="str">
            <v>Nurse</v>
          </cell>
          <cell r="E53" t="str">
            <v>D4</v>
          </cell>
          <cell r="F53">
            <v>38353</v>
          </cell>
        </row>
        <row r="54">
          <cell r="A54" t="str">
            <v>NY0198</v>
          </cell>
          <cell r="B54" t="str">
            <v>Adam Abdallah Koko Ibrahim</v>
          </cell>
          <cell r="C54" t="str">
            <v>NUT</v>
          </cell>
          <cell r="D54" t="str">
            <v xml:space="preserve">Home Visitor </v>
          </cell>
          <cell r="E54" t="str">
            <v>B4</v>
          </cell>
          <cell r="F54">
            <v>38353</v>
          </cell>
        </row>
        <row r="55">
          <cell r="A55" t="str">
            <v>NY0202</v>
          </cell>
          <cell r="B55" t="str">
            <v>Haron Hessin Aboh Mohammed</v>
          </cell>
          <cell r="C55" t="str">
            <v>NUT</v>
          </cell>
          <cell r="D55" t="str">
            <v>watchman</v>
          </cell>
          <cell r="E55" t="str">
            <v>A4</v>
          </cell>
          <cell r="F55">
            <v>38360</v>
          </cell>
        </row>
        <row r="56">
          <cell r="A56" t="str">
            <v>NY0206</v>
          </cell>
          <cell r="B56" t="str">
            <v>Abdul rahiman EL haj Abdallah Eldoma</v>
          </cell>
          <cell r="C56" t="str">
            <v>LOG</v>
          </cell>
          <cell r="D56" t="str">
            <v>watchman</v>
          </cell>
          <cell r="E56" t="str">
            <v>A4</v>
          </cell>
          <cell r="F56">
            <v>38353</v>
          </cell>
        </row>
        <row r="57">
          <cell r="A57" t="str">
            <v>NY0209</v>
          </cell>
          <cell r="B57" t="str">
            <v>Kaltom Adam Jar Elnabi Sabil</v>
          </cell>
          <cell r="C57" t="str">
            <v>ADMIN</v>
          </cell>
          <cell r="D57" t="str">
            <v>Cook</v>
          </cell>
          <cell r="E57" t="str">
            <v>B4</v>
          </cell>
          <cell r="F57">
            <v>38379</v>
          </cell>
        </row>
        <row r="58">
          <cell r="A58" t="str">
            <v>NY0220</v>
          </cell>
          <cell r="B58" t="str">
            <v>Zahra'a Ahmed Ismiel AL-TAIB</v>
          </cell>
          <cell r="C58" t="str">
            <v>NUT</v>
          </cell>
          <cell r="D58" t="str">
            <v>Nutrition assistant</v>
          </cell>
          <cell r="E58" t="str">
            <v>G4</v>
          </cell>
          <cell r="F58">
            <v>38365</v>
          </cell>
        </row>
        <row r="59">
          <cell r="A59" t="str">
            <v>NY0223</v>
          </cell>
          <cell r="B59" t="str">
            <v>Hassain Sharf Aldeen Adam</v>
          </cell>
          <cell r="C59" t="str">
            <v>LOG</v>
          </cell>
          <cell r="D59" t="str">
            <v>watchman</v>
          </cell>
          <cell r="E59" t="str">
            <v>A4</v>
          </cell>
          <cell r="F59">
            <v>38353</v>
          </cell>
        </row>
        <row r="60">
          <cell r="A60" t="str">
            <v>NY0241</v>
          </cell>
          <cell r="B60" t="str">
            <v>Samir Adam Ahmed Yagoub</v>
          </cell>
          <cell r="C60" t="str">
            <v>LOG</v>
          </cell>
          <cell r="D60" t="str">
            <v>Worker</v>
          </cell>
          <cell r="E60" t="str">
            <v>A4</v>
          </cell>
          <cell r="F60">
            <v>38405</v>
          </cell>
        </row>
        <row r="61">
          <cell r="A61" t="str">
            <v>NY0243</v>
          </cell>
          <cell r="B61" t="str">
            <v>Ismael Adam Ahmed Khamis</v>
          </cell>
          <cell r="C61" t="str">
            <v>LOG</v>
          </cell>
          <cell r="D61" t="str">
            <v>Worker</v>
          </cell>
          <cell r="E61" t="str">
            <v>A4</v>
          </cell>
          <cell r="F61">
            <v>38405</v>
          </cell>
        </row>
        <row r="62">
          <cell r="A62" t="str">
            <v>NY0244</v>
          </cell>
          <cell r="B62" t="str">
            <v>Daoud Abdallah Abaker  Ahmed</v>
          </cell>
          <cell r="C62" t="str">
            <v>ADMIN</v>
          </cell>
          <cell r="D62" t="str">
            <v xml:space="preserve">Purchase Accountant </v>
          </cell>
          <cell r="E62" t="str">
            <v>F4</v>
          </cell>
          <cell r="F62">
            <v>38404</v>
          </cell>
        </row>
        <row r="63">
          <cell r="A63" t="str">
            <v>NY0247</v>
          </cell>
          <cell r="B63" t="str">
            <v>Mohammed Abdallah Shams Eldinn Tirkawi</v>
          </cell>
          <cell r="C63" t="str">
            <v>LOG</v>
          </cell>
          <cell r="D63" t="str">
            <v>Supply manager</v>
          </cell>
          <cell r="E63" t="str">
            <v>F4</v>
          </cell>
          <cell r="F63">
            <v>38404</v>
          </cell>
        </row>
        <row r="64">
          <cell r="A64" t="str">
            <v>NY0248</v>
          </cell>
          <cell r="B64" t="str">
            <v>Magdi Hamid Mohammed</v>
          </cell>
          <cell r="C64" t="str">
            <v>LOG</v>
          </cell>
          <cell r="D64" t="str">
            <v>Storekeeper</v>
          </cell>
          <cell r="E64" t="str">
            <v>E4</v>
          </cell>
          <cell r="F64">
            <v>38404</v>
          </cell>
        </row>
        <row r="65">
          <cell r="A65" t="str">
            <v>NY0253</v>
          </cell>
          <cell r="B65" t="str">
            <v>Yassin Ibrahim Sharfaeldin</v>
          </cell>
          <cell r="C65" t="str">
            <v>LOG</v>
          </cell>
          <cell r="D65" t="str">
            <v>Cheif Driver</v>
          </cell>
          <cell r="E65" t="str">
            <v>D4</v>
          </cell>
          <cell r="F65">
            <v>38412</v>
          </cell>
        </row>
        <row r="66">
          <cell r="A66" t="str">
            <v>NY0256</v>
          </cell>
          <cell r="B66" t="str">
            <v>Hassan Burma Salim Khalil</v>
          </cell>
          <cell r="C66" t="str">
            <v>LOG</v>
          </cell>
          <cell r="D66" t="str">
            <v>Transport manager</v>
          </cell>
          <cell r="E66" t="str">
            <v>F4</v>
          </cell>
          <cell r="F66">
            <v>38413</v>
          </cell>
        </row>
        <row r="67">
          <cell r="A67" t="str">
            <v>NY0273</v>
          </cell>
          <cell r="B67" t="str">
            <v>Hawa mohmed abakr</v>
          </cell>
          <cell r="C67" t="str">
            <v>NUT</v>
          </cell>
          <cell r="D67" t="str">
            <v xml:space="preserve">Home Visitor </v>
          </cell>
          <cell r="E67" t="str">
            <v>B4</v>
          </cell>
          <cell r="F67">
            <v>38412</v>
          </cell>
        </row>
        <row r="68">
          <cell r="A68" t="str">
            <v>NY0287</v>
          </cell>
          <cell r="B68" t="str">
            <v>Rogia yagoub ahmed</v>
          </cell>
          <cell r="C68" t="str">
            <v>NUT</v>
          </cell>
          <cell r="D68" t="str">
            <v xml:space="preserve">Home Visitor </v>
          </cell>
          <cell r="E68" t="str">
            <v>B4</v>
          </cell>
          <cell r="F68">
            <v>38412</v>
          </cell>
        </row>
        <row r="69">
          <cell r="A69" t="str">
            <v>NY0292</v>
          </cell>
          <cell r="B69" t="str">
            <v xml:space="preserve">Yagoub al-hag karm AL deen </v>
          </cell>
          <cell r="C69" t="str">
            <v>NUT</v>
          </cell>
          <cell r="D69" t="str">
            <v xml:space="preserve">Home Visitor </v>
          </cell>
          <cell r="E69" t="str">
            <v>B4</v>
          </cell>
          <cell r="F69">
            <v>38412</v>
          </cell>
        </row>
        <row r="70">
          <cell r="A70" t="str">
            <v>NY0294</v>
          </cell>
          <cell r="B70" t="str">
            <v>Zenap ali ahmed</v>
          </cell>
          <cell r="C70" t="str">
            <v>NUT</v>
          </cell>
          <cell r="D70" t="str">
            <v xml:space="preserve">Home Visitor </v>
          </cell>
          <cell r="E70" t="str">
            <v>B4</v>
          </cell>
          <cell r="F70">
            <v>38412</v>
          </cell>
        </row>
        <row r="71">
          <cell r="A71" t="str">
            <v>NY0297</v>
          </cell>
          <cell r="B71" t="str">
            <v>Halima Esa Abdel Karim</v>
          </cell>
          <cell r="C71" t="str">
            <v>NUT</v>
          </cell>
          <cell r="D71" t="str">
            <v>Cleaner</v>
          </cell>
          <cell r="E71" t="str">
            <v>A4</v>
          </cell>
          <cell r="F71">
            <v>38329</v>
          </cell>
        </row>
        <row r="72">
          <cell r="A72" t="str">
            <v>NY0298</v>
          </cell>
          <cell r="B72" t="str">
            <v>Halima Khalil Ahmed</v>
          </cell>
          <cell r="C72" t="str">
            <v>NUT</v>
          </cell>
          <cell r="D72" t="str">
            <v>Cleaner</v>
          </cell>
          <cell r="E72" t="str">
            <v>A4</v>
          </cell>
          <cell r="F72">
            <v>38329</v>
          </cell>
        </row>
        <row r="73">
          <cell r="A73" t="str">
            <v>NY0300</v>
          </cell>
          <cell r="B73" t="str">
            <v>Mariam Adam Mohmed</v>
          </cell>
          <cell r="C73" t="str">
            <v>NUT</v>
          </cell>
          <cell r="D73" t="str">
            <v>Cleaner</v>
          </cell>
          <cell r="E73" t="str">
            <v>A4</v>
          </cell>
          <cell r="F73">
            <v>38329</v>
          </cell>
        </row>
        <row r="74">
          <cell r="A74" t="str">
            <v>NY0303</v>
          </cell>
          <cell r="B74" t="str">
            <v>Mariam Hussain Dood</v>
          </cell>
          <cell r="C74" t="str">
            <v>NUT</v>
          </cell>
          <cell r="D74" t="str">
            <v>Cook</v>
          </cell>
          <cell r="E74" t="str">
            <v>A4</v>
          </cell>
          <cell r="F74">
            <v>38329</v>
          </cell>
        </row>
        <row r="75">
          <cell r="A75" t="str">
            <v>NY0306</v>
          </cell>
          <cell r="B75" t="str">
            <v>Fatima Mukhtar Abdel Fadeel</v>
          </cell>
          <cell r="C75" t="str">
            <v>NUT</v>
          </cell>
          <cell r="D75" t="str">
            <v xml:space="preserve">Phase Monitor </v>
          </cell>
          <cell r="E75" t="str">
            <v>B4</v>
          </cell>
          <cell r="F75">
            <v>38329</v>
          </cell>
        </row>
        <row r="76">
          <cell r="A76" t="str">
            <v>NY0308</v>
          </cell>
          <cell r="B76" t="str">
            <v>Mohamed Isa Ismail</v>
          </cell>
          <cell r="C76" t="str">
            <v>NUT</v>
          </cell>
          <cell r="D76" t="str">
            <v>Food Distributor</v>
          </cell>
          <cell r="E76" t="str">
            <v>B4</v>
          </cell>
          <cell r="F76">
            <v>38329</v>
          </cell>
        </row>
        <row r="77">
          <cell r="A77" t="str">
            <v>NY0311</v>
          </cell>
          <cell r="B77" t="str">
            <v>Abdalla Abdel Rahman Adam Eisa</v>
          </cell>
          <cell r="C77" t="str">
            <v>NUT</v>
          </cell>
          <cell r="D77" t="str">
            <v xml:space="preserve">Phase Monitor </v>
          </cell>
          <cell r="E77" t="str">
            <v>B4</v>
          </cell>
          <cell r="F77">
            <v>38329</v>
          </cell>
        </row>
        <row r="78">
          <cell r="A78" t="str">
            <v>NY0318</v>
          </cell>
          <cell r="B78" t="str">
            <v>Abdallah Brema Ahmed Mohammed</v>
          </cell>
          <cell r="C78" t="str">
            <v>NUT</v>
          </cell>
          <cell r="D78" t="str">
            <v>watchman</v>
          </cell>
          <cell r="E78" t="str">
            <v>A4</v>
          </cell>
          <cell r="F78">
            <v>38329</v>
          </cell>
        </row>
        <row r="79">
          <cell r="A79" t="str">
            <v>NY0320</v>
          </cell>
          <cell r="B79" t="str">
            <v>Abdullah Sami Jidu Mahmoud Yahya</v>
          </cell>
          <cell r="C79" t="str">
            <v>NUT</v>
          </cell>
          <cell r="D79" t="str">
            <v>watchman</v>
          </cell>
          <cell r="E79" t="str">
            <v>A4</v>
          </cell>
          <cell r="F79">
            <v>38329</v>
          </cell>
        </row>
        <row r="80">
          <cell r="A80" t="str">
            <v>NY0321</v>
          </cell>
          <cell r="B80" t="str">
            <v>Adam Moussa Abdel Aziz</v>
          </cell>
          <cell r="C80" t="str">
            <v>NUT</v>
          </cell>
          <cell r="D80" t="str">
            <v>watchman</v>
          </cell>
          <cell r="E80" t="str">
            <v>A4</v>
          </cell>
          <cell r="F80">
            <v>38329</v>
          </cell>
        </row>
        <row r="81">
          <cell r="A81" t="str">
            <v>NY0326</v>
          </cell>
          <cell r="B81" t="str">
            <v>Asha Mohamad Elalim Aamir</v>
          </cell>
          <cell r="C81" t="str">
            <v>NUT</v>
          </cell>
          <cell r="D81" t="str">
            <v>Nurse</v>
          </cell>
          <cell r="E81" t="str">
            <v>D4</v>
          </cell>
          <cell r="F81">
            <v>38329</v>
          </cell>
        </row>
        <row r="82">
          <cell r="A82" t="str">
            <v>NY0329</v>
          </cell>
          <cell r="B82" t="str">
            <v>Ibraheem Abdelrahman Adam</v>
          </cell>
          <cell r="C82" t="str">
            <v>NUT</v>
          </cell>
          <cell r="D82" t="str">
            <v>Nurse</v>
          </cell>
          <cell r="E82" t="str">
            <v>D4</v>
          </cell>
          <cell r="F82">
            <v>38329</v>
          </cell>
        </row>
        <row r="83">
          <cell r="A83" t="str">
            <v>NY0330</v>
          </cell>
          <cell r="B83" t="str">
            <v>Jawahir Abdeljabar Ali</v>
          </cell>
          <cell r="C83" t="str">
            <v>NUT</v>
          </cell>
          <cell r="D83" t="str">
            <v>Nurse</v>
          </cell>
          <cell r="E83" t="str">
            <v>D4</v>
          </cell>
          <cell r="F83">
            <v>38329</v>
          </cell>
        </row>
        <row r="84">
          <cell r="A84" t="str">
            <v>NY0333</v>
          </cell>
          <cell r="B84" t="str">
            <v>Elzain Mohammed Ahmed</v>
          </cell>
          <cell r="C84" t="str">
            <v>NUT</v>
          </cell>
          <cell r="D84" t="str">
            <v>Nurse</v>
          </cell>
          <cell r="E84" t="str">
            <v>D4</v>
          </cell>
          <cell r="F84">
            <v>38329</v>
          </cell>
        </row>
        <row r="85">
          <cell r="A85" t="str">
            <v>NY0334</v>
          </cell>
          <cell r="B85" t="str">
            <v>Ibrahim Adam Ali</v>
          </cell>
          <cell r="C85" t="str">
            <v>NUT</v>
          </cell>
          <cell r="D85" t="str">
            <v>Nurse</v>
          </cell>
          <cell r="E85" t="str">
            <v>D4</v>
          </cell>
          <cell r="F85">
            <v>38329</v>
          </cell>
        </row>
        <row r="86">
          <cell r="A86" t="str">
            <v>NY0335</v>
          </cell>
          <cell r="B86" t="str">
            <v>Salih Ahmed Ali Elnoor</v>
          </cell>
          <cell r="C86" t="str">
            <v>NUT</v>
          </cell>
          <cell r="D86" t="str">
            <v>Nurse</v>
          </cell>
          <cell r="E86" t="str">
            <v>D4</v>
          </cell>
          <cell r="F86">
            <v>38329</v>
          </cell>
        </row>
        <row r="87">
          <cell r="A87" t="str">
            <v>NY0339</v>
          </cell>
          <cell r="B87" t="str">
            <v>Gibril Adam Eisa</v>
          </cell>
          <cell r="C87" t="str">
            <v>NUT</v>
          </cell>
          <cell r="D87" t="str">
            <v>Log assistant</v>
          </cell>
          <cell r="E87" t="str">
            <v>E4</v>
          </cell>
          <cell r="F87">
            <v>38329</v>
          </cell>
        </row>
        <row r="88">
          <cell r="A88" t="str">
            <v>NY0345</v>
          </cell>
          <cell r="B88" t="str">
            <v>Adam Musa Gabrail</v>
          </cell>
          <cell r="C88" t="str">
            <v>NUT</v>
          </cell>
          <cell r="D88" t="str">
            <v>Registrar</v>
          </cell>
          <cell r="E88" t="str">
            <v>C4</v>
          </cell>
          <cell r="F88">
            <v>38329</v>
          </cell>
        </row>
        <row r="89">
          <cell r="A89" t="str">
            <v>NY0349</v>
          </cell>
          <cell r="B89" t="str">
            <v>Hawa Mohamed Ibrahim</v>
          </cell>
          <cell r="C89" t="str">
            <v>NUT</v>
          </cell>
          <cell r="D89" t="str">
            <v xml:space="preserve">Social Animator </v>
          </cell>
          <cell r="E89" t="str">
            <v>C4</v>
          </cell>
          <cell r="F89">
            <v>38428</v>
          </cell>
        </row>
        <row r="90">
          <cell r="A90" t="str">
            <v>NY0355</v>
          </cell>
          <cell r="B90" t="str">
            <v>Manal Ahmed Fadol Mahdi</v>
          </cell>
          <cell r="C90" t="str">
            <v>NUT</v>
          </cell>
          <cell r="D90" t="str">
            <v>Home visitor</v>
          </cell>
          <cell r="E90" t="str">
            <v>B4</v>
          </cell>
          <cell r="F90">
            <v>38428</v>
          </cell>
        </row>
        <row r="91">
          <cell r="A91" t="str">
            <v>NY0358</v>
          </cell>
          <cell r="B91" t="str">
            <v>Yagoob Abdell Karim Alnadif Alawad</v>
          </cell>
          <cell r="C91" t="str">
            <v>NUT</v>
          </cell>
          <cell r="D91" t="str">
            <v>Medical assistant</v>
          </cell>
          <cell r="E91" t="str">
            <v>E4</v>
          </cell>
          <cell r="F91">
            <v>38412</v>
          </cell>
        </row>
        <row r="92">
          <cell r="A92" t="str">
            <v>NY0361</v>
          </cell>
          <cell r="B92" t="str">
            <v>Ali Mohammed Ahmed</v>
          </cell>
          <cell r="C92" t="str">
            <v>LOG</v>
          </cell>
          <cell r="D92" t="str">
            <v>watchman</v>
          </cell>
          <cell r="E92" t="str">
            <v>A4</v>
          </cell>
          <cell r="F92">
            <v>38443</v>
          </cell>
        </row>
        <row r="93">
          <cell r="A93" t="str">
            <v>NY0363</v>
          </cell>
          <cell r="B93" t="str">
            <v>Is'hag Ahmed Ibrahim Khalil</v>
          </cell>
          <cell r="C93" t="str">
            <v>WS</v>
          </cell>
          <cell r="D93" t="str">
            <v>Drilling Expert</v>
          </cell>
          <cell r="E93" t="str">
            <v>F4</v>
          </cell>
          <cell r="F93">
            <v>38443</v>
          </cell>
        </row>
        <row r="94">
          <cell r="A94" t="str">
            <v>NY0365</v>
          </cell>
          <cell r="B94" t="str">
            <v>Khalifa EL nour Khalifa</v>
          </cell>
          <cell r="C94" t="str">
            <v>NUT</v>
          </cell>
          <cell r="D94" t="str">
            <v>Supervisor</v>
          </cell>
          <cell r="E94" t="str">
            <v>E4</v>
          </cell>
          <cell r="F94">
            <v>38443</v>
          </cell>
        </row>
        <row r="95">
          <cell r="A95" t="str">
            <v>NY0372</v>
          </cell>
          <cell r="B95" t="str">
            <v>Abdallah Abdulrahim Abdulrahman</v>
          </cell>
          <cell r="C95" t="str">
            <v>NUT</v>
          </cell>
          <cell r="D95" t="str">
            <v>watchman</v>
          </cell>
          <cell r="E95" t="str">
            <v>A4</v>
          </cell>
          <cell r="F95">
            <v>38443</v>
          </cell>
        </row>
        <row r="96">
          <cell r="A96" t="str">
            <v>NY0373</v>
          </cell>
          <cell r="B96" t="str">
            <v>Adam Ahmed Mohamed</v>
          </cell>
          <cell r="C96" t="str">
            <v>NUT</v>
          </cell>
          <cell r="D96" t="str">
            <v>watchman</v>
          </cell>
          <cell r="E96" t="str">
            <v>A4</v>
          </cell>
          <cell r="F96">
            <v>38443</v>
          </cell>
        </row>
        <row r="97">
          <cell r="A97" t="str">
            <v>NY0375</v>
          </cell>
          <cell r="B97" t="str">
            <v>Ishag Mohammed Abdallah</v>
          </cell>
          <cell r="C97" t="str">
            <v>NUT</v>
          </cell>
          <cell r="D97" t="str">
            <v>watchman</v>
          </cell>
          <cell r="E97" t="str">
            <v>A4</v>
          </cell>
          <cell r="F97">
            <v>38443</v>
          </cell>
        </row>
        <row r="98">
          <cell r="A98" t="str">
            <v>NY0376</v>
          </cell>
          <cell r="B98" t="str">
            <v xml:space="preserve">Mohamed Hamid Ishag Shogar </v>
          </cell>
          <cell r="C98" t="str">
            <v>NUT</v>
          </cell>
          <cell r="D98" t="str">
            <v>watchman</v>
          </cell>
          <cell r="E98" t="str">
            <v>A4</v>
          </cell>
          <cell r="F98">
            <v>38443</v>
          </cell>
        </row>
        <row r="99">
          <cell r="A99" t="str">
            <v>NY0377</v>
          </cell>
          <cell r="B99" t="str">
            <v>Salim Isa Adam Mohammed</v>
          </cell>
          <cell r="C99" t="str">
            <v>NUT</v>
          </cell>
          <cell r="D99" t="str">
            <v>watchman</v>
          </cell>
          <cell r="E99" t="str">
            <v>A4</v>
          </cell>
          <cell r="F99">
            <v>38443</v>
          </cell>
        </row>
        <row r="100">
          <cell r="A100" t="str">
            <v>NY0378</v>
          </cell>
          <cell r="B100" t="str">
            <v>Mohamed Mohammed Arbab</v>
          </cell>
          <cell r="C100" t="str">
            <v>NUT</v>
          </cell>
          <cell r="D100" t="str">
            <v>Head Guard</v>
          </cell>
          <cell r="E100" t="str">
            <v>A4</v>
          </cell>
          <cell r="F100">
            <v>38443</v>
          </cell>
        </row>
        <row r="101">
          <cell r="A101" t="str">
            <v>NY0389</v>
          </cell>
          <cell r="B101" t="str">
            <v>Asma Jaafar Omer</v>
          </cell>
          <cell r="C101" t="str">
            <v>NUT</v>
          </cell>
          <cell r="D101" t="str">
            <v>Specilized Translator</v>
          </cell>
          <cell r="E101" t="str">
            <v>E4</v>
          </cell>
          <cell r="F101">
            <v>38443</v>
          </cell>
        </row>
        <row r="102">
          <cell r="A102" t="str">
            <v>NY0401</v>
          </cell>
          <cell r="B102" t="str">
            <v>Hamdan Ismael Hamad Dakka</v>
          </cell>
          <cell r="C102" t="str">
            <v>NUT</v>
          </cell>
          <cell r="D102" t="str">
            <v>watchman</v>
          </cell>
          <cell r="E102" t="str">
            <v>A4</v>
          </cell>
          <cell r="F102">
            <v>38443</v>
          </cell>
        </row>
        <row r="103">
          <cell r="A103" t="str">
            <v>NY0406</v>
          </cell>
          <cell r="B103" t="str">
            <v>Abdallah Mohammad Omer</v>
          </cell>
          <cell r="C103" t="str">
            <v>NUT</v>
          </cell>
          <cell r="D103" t="str">
            <v>Home visitor</v>
          </cell>
          <cell r="E103" t="str">
            <v>B4</v>
          </cell>
          <cell r="F103">
            <v>38443</v>
          </cell>
        </row>
        <row r="104">
          <cell r="A104" t="str">
            <v>NY0408</v>
          </cell>
          <cell r="B104" t="str">
            <v>Adam Fadol Mosa</v>
          </cell>
          <cell r="C104" t="str">
            <v>NUT</v>
          </cell>
          <cell r="D104" t="str">
            <v>Home visitor</v>
          </cell>
          <cell r="E104" t="str">
            <v>B4</v>
          </cell>
          <cell r="F104">
            <v>38443</v>
          </cell>
        </row>
        <row r="105">
          <cell r="A105" t="str">
            <v>NY0410</v>
          </cell>
          <cell r="B105" t="str">
            <v>Amani Adam Ahmed Gomaa</v>
          </cell>
          <cell r="C105" t="str">
            <v>NUT</v>
          </cell>
          <cell r="D105" t="str">
            <v>Home visitor</v>
          </cell>
          <cell r="E105" t="str">
            <v>B4</v>
          </cell>
          <cell r="F105">
            <v>38443</v>
          </cell>
        </row>
        <row r="106">
          <cell r="A106" t="str">
            <v>NY0414</v>
          </cell>
          <cell r="B106" t="str">
            <v>Basher Abakkar Bashir</v>
          </cell>
          <cell r="C106" t="str">
            <v>NUT</v>
          </cell>
          <cell r="D106" t="str">
            <v>Home visitor</v>
          </cell>
          <cell r="E106" t="str">
            <v>B4</v>
          </cell>
          <cell r="F106">
            <v>38443</v>
          </cell>
        </row>
        <row r="107">
          <cell r="A107" t="str">
            <v>NY0416</v>
          </cell>
          <cell r="B107" t="str">
            <v>Fatima Yousef Abdel Karim</v>
          </cell>
          <cell r="C107" t="str">
            <v>NUT</v>
          </cell>
          <cell r="D107" t="str">
            <v>Home visitor</v>
          </cell>
          <cell r="E107" t="str">
            <v>B4</v>
          </cell>
          <cell r="F107">
            <v>38443</v>
          </cell>
        </row>
        <row r="108">
          <cell r="A108" t="str">
            <v>NY0433</v>
          </cell>
          <cell r="B108" t="str">
            <v>Iza Eldin Eltahir Ishag Ibrahim</v>
          </cell>
          <cell r="C108" t="str">
            <v>NUT</v>
          </cell>
          <cell r="D108" t="str">
            <v>Home visitor</v>
          </cell>
          <cell r="E108" t="str">
            <v>B4</v>
          </cell>
          <cell r="F108">
            <v>38443</v>
          </cell>
        </row>
        <row r="109">
          <cell r="A109" t="str">
            <v>NY0437</v>
          </cell>
          <cell r="B109" t="str">
            <v>Khadiga Sulieman Abakar</v>
          </cell>
          <cell r="C109" t="str">
            <v>NUT</v>
          </cell>
          <cell r="D109" t="str">
            <v>Home visitor</v>
          </cell>
          <cell r="E109" t="str">
            <v>B4</v>
          </cell>
          <cell r="F109">
            <v>38443</v>
          </cell>
        </row>
        <row r="110">
          <cell r="A110" t="str">
            <v>NY0440</v>
          </cell>
          <cell r="B110" t="str">
            <v>Mona Mousa Mohammed Beshir</v>
          </cell>
          <cell r="C110" t="str">
            <v>NUT</v>
          </cell>
          <cell r="D110" t="str">
            <v>Home visitor</v>
          </cell>
          <cell r="E110" t="str">
            <v>B4</v>
          </cell>
          <cell r="F110">
            <v>38443</v>
          </cell>
        </row>
        <row r="111">
          <cell r="A111" t="str">
            <v>NY0443</v>
          </cell>
          <cell r="B111" t="str">
            <v>Osman Abbuker Anur</v>
          </cell>
          <cell r="C111" t="str">
            <v>NUT</v>
          </cell>
          <cell r="D111" t="str">
            <v>Home visitor</v>
          </cell>
          <cell r="E111" t="str">
            <v>B4</v>
          </cell>
          <cell r="F111">
            <v>38443</v>
          </cell>
        </row>
        <row r="112">
          <cell r="A112" t="str">
            <v>NY0445</v>
          </cell>
          <cell r="B112" t="str">
            <v>Roda Hissen Mohammed Abdalla</v>
          </cell>
          <cell r="C112" t="str">
            <v>NUT</v>
          </cell>
          <cell r="D112" t="str">
            <v>Home visitor</v>
          </cell>
          <cell r="E112" t="str">
            <v>B4</v>
          </cell>
          <cell r="F112">
            <v>38443</v>
          </cell>
        </row>
        <row r="113">
          <cell r="A113" t="str">
            <v>NY0448</v>
          </cell>
          <cell r="B113" t="str">
            <v>Susan Ali Omer Suliman</v>
          </cell>
          <cell r="C113" t="str">
            <v>NUT</v>
          </cell>
          <cell r="D113" t="str">
            <v>Home visitor</v>
          </cell>
          <cell r="E113" t="str">
            <v>B4</v>
          </cell>
          <cell r="F113">
            <v>38443</v>
          </cell>
        </row>
        <row r="114">
          <cell r="A114" t="str">
            <v>NY0449</v>
          </cell>
          <cell r="B114" t="str">
            <v>Thaloiza Ali Idris Hamid</v>
          </cell>
          <cell r="C114" t="str">
            <v>NUT</v>
          </cell>
          <cell r="D114" t="str">
            <v>Supervisor</v>
          </cell>
          <cell r="E114" t="str">
            <v>E4</v>
          </cell>
          <cell r="F114">
            <v>38443</v>
          </cell>
        </row>
        <row r="115">
          <cell r="A115" t="str">
            <v>NY0453</v>
          </cell>
          <cell r="B115" t="str">
            <v>Yousef Mohammed Ahmed Adam</v>
          </cell>
          <cell r="C115" t="str">
            <v>NUT</v>
          </cell>
          <cell r="D115" t="str">
            <v>Home visitor</v>
          </cell>
          <cell r="E115" t="str">
            <v>B4</v>
          </cell>
          <cell r="F115">
            <v>38443</v>
          </cell>
        </row>
        <row r="116">
          <cell r="A116" t="str">
            <v>NY0455</v>
          </cell>
          <cell r="B116" t="str">
            <v>Zubida Ahmed Haroun Korsy</v>
          </cell>
          <cell r="C116" t="str">
            <v>NUT</v>
          </cell>
          <cell r="D116" t="str">
            <v>Home visitor</v>
          </cell>
          <cell r="E116" t="str">
            <v>B4</v>
          </cell>
          <cell r="F116">
            <v>38443</v>
          </cell>
        </row>
        <row r="117">
          <cell r="A117" t="str">
            <v>NY0458</v>
          </cell>
          <cell r="B117" t="str">
            <v>Mustafa Elamin Mustafa Hassan</v>
          </cell>
          <cell r="C117" t="str">
            <v>NUT</v>
          </cell>
          <cell r="D117" t="str">
            <v>Nutrition assistant</v>
          </cell>
          <cell r="E117" t="str">
            <v>G4</v>
          </cell>
          <cell r="F117">
            <v>38452</v>
          </cell>
        </row>
        <row r="118">
          <cell r="A118" t="str">
            <v>NY0464</v>
          </cell>
          <cell r="B118" t="str">
            <v>Adam Ahmed Abdell Rhman Mohammed</v>
          </cell>
          <cell r="C118" t="str">
            <v>WS</v>
          </cell>
          <cell r="D118" t="str">
            <v>WASH Supervisor</v>
          </cell>
          <cell r="E118" t="str">
            <v>F4</v>
          </cell>
          <cell r="F118">
            <v>38475</v>
          </cell>
        </row>
        <row r="119">
          <cell r="A119" t="str">
            <v>NY0467</v>
          </cell>
          <cell r="B119" t="str">
            <v>Faisal Ahmed Yahia</v>
          </cell>
          <cell r="C119" t="str">
            <v>LOG</v>
          </cell>
          <cell r="D119" t="str">
            <v>Rehabilitation &amp; conistruction Manager</v>
          </cell>
          <cell r="E119" t="str">
            <v>F4</v>
          </cell>
          <cell r="F119">
            <v>38504</v>
          </cell>
        </row>
        <row r="120">
          <cell r="A120" t="str">
            <v>NY0468</v>
          </cell>
          <cell r="B120" t="str">
            <v>Sakena Osman Idriss</v>
          </cell>
          <cell r="C120" t="str">
            <v>NUT</v>
          </cell>
          <cell r="D120" t="str">
            <v xml:space="preserve">Phase Monitor </v>
          </cell>
          <cell r="E120" t="str">
            <v>B4</v>
          </cell>
          <cell r="F120">
            <v>38504</v>
          </cell>
        </row>
        <row r="121">
          <cell r="A121" t="str">
            <v>NY0471</v>
          </cell>
          <cell r="B121" t="str">
            <v>Zinab Tirap Hassan Abaker</v>
          </cell>
          <cell r="C121" t="str">
            <v>ADMIN</v>
          </cell>
          <cell r="D121" t="str">
            <v>Cleaner</v>
          </cell>
          <cell r="E121" t="str">
            <v>A4</v>
          </cell>
          <cell r="F121">
            <v>38504</v>
          </cell>
        </row>
        <row r="122">
          <cell r="A122" t="str">
            <v>NY0473</v>
          </cell>
          <cell r="B122" t="str">
            <v>Badr Al-deen Ali Abdallah</v>
          </cell>
          <cell r="C122" t="str">
            <v>LOG</v>
          </cell>
          <cell r="D122" t="str">
            <v>Driver</v>
          </cell>
          <cell r="E122" t="str">
            <v>C4</v>
          </cell>
          <cell r="F122">
            <v>38504</v>
          </cell>
        </row>
        <row r="123">
          <cell r="A123" t="str">
            <v>NY0474</v>
          </cell>
          <cell r="B123" t="str">
            <v>Abakr Mahmoud Mohammed Abdulkarim</v>
          </cell>
          <cell r="C123" t="str">
            <v>LOG</v>
          </cell>
          <cell r="D123" t="str">
            <v>Driver</v>
          </cell>
          <cell r="E123" t="str">
            <v>C4</v>
          </cell>
          <cell r="F123">
            <v>38504</v>
          </cell>
        </row>
        <row r="124">
          <cell r="A124" t="str">
            <v>NY0475</v>
          </cell>
          <cell r="B124" t="str">
            <v>Ahamed Yahia Adam</v>
          </cell>
          <cell r="C124" t="str">
            <v>LOG</v>
          </cell>
          <cell r="D124" t="str">
            <v>Driver</v>
          </cell>
          <cell r="E124" t="str">
            <v>C4</v>
          </cell>
          <cell r="F124">
            <v>38504</v>
          </cell>
        </row>
        <row r="125">
          <cell r="A125" t="str">
            <v>NY0480</v>
          </cell>
          <cell r="B125" t="str">
            <v xml:space="preserve">Addoma Ibrahim mohammed </v>
          </cell>
          <cell r="C125" t="str">
            <v>LOG</v>
          </cell>
          <cell r="D125" t="str">
            <v>watchman</v>
          </cell>
          <cell r="E125" t="str">
            <v>A4</v>
          </cell>
          <cell r="F125">
            <v>38504</v>
          </cell>
        </row>
        <row r="126">
          <cell r="A126" t="str">
            <v>NY0482</v>
          </cell>
          <cell r="B126" t="str">
            <v>Abdell Gadir Abdallah  Ahmed Abaker</v>
          </cell>
          <cell r="C126" t="str">
            <v>LOG</v>
          </cell>
          <cell r="D126" t="str">
            <v>watchman</v>
          </cell>
          <cell r="E126" t="str">
            <v>A4</v>
          </cell>
          <cell r="F126">
            <v>38504</v>
          </cell>
        </row>
        <row r="127">
          <cell r="A127" t="str">
            <v>NY0483</v>
          </cell>
          <cell r="B127" t="str">
            <v>Adam Abdell Rahman Ismael Mohammed</v>
          </cell>
          <cell r="C127" t="str">
            <v>LOG</v>
          </cell>
          <cell r="D127" t="str">
            <v>watchman</v>
          </cell>
          <cell r="E127" t="str">
            <v>A4</v>
          </cell>
          <cell r="F127">
            <v>38504</v>
          </cell>
        </row>
        <row r="128">
          <cell r="A128" t="str">
            <v>NY0485</v>
          </cell>
          <cell r="B128" t="str">
            <v xml:space="preserve">Omer Abu Gibril </v>
          </cell>
          <cell r="C128" t="str">
            <v>LOG</v>
          </cell>
          <cell r="D128" t="str">
            <v>watchman</v>
          </cell>
          <cell r="E128" t="str">
            <v>A4</v>
          </cell>
          <cell r="F128">
            <v>38504</v>
          </cell>
        </row>
        <row r="129">
          <cell r="A129" t="str">
            <v>NY0486</v>
          </cell>
          <cell r="B129" t="str">
            <v>Ahmed Ibrahim Sulyman Abdallah</v>
          </cell>
          <cell r="C129" t="str">
            <v>LOG</v>
          </cell>
          <cell r="D129" t="str">
            <v>watchman</v>
          </cell>
          <cell r="E129" t="str">
            <v>A4</v>
          </cell>
          <cell r="F129">
            <v>38504</v>
          </cell>
        </row>
        <row r="130">
          <cell r="A130" t="str">
            <v>NY0488</v>
          </cell>
          <cell r="B130" t="str">
            <v xml:space="preserve">Mohammed Abdell Rahman AL haj </v>
          </cell>
          <cell r="C130" t="str">
            <v>LOG</v>
          </cell>
          <cell r="D130" t="str">
            <v>watchman</v>
          </cell>
          <cell r="E130" t="str">
            <v>A4</v>
          </cell>
          <cell r="F130">
            <v>38504</v>
          </cell>
        </row>
        <row r="131">
          <cell r="A131" t="str">
            <v>NY0489</v>
          </cell>
          <cell r="B131" t="str">
            <v xml:space="preserve">Abdell nabi Mohammed  Abdell nabi </v>
          </cell>
          <cell r="C131" t="str">
            <v>LOG</v>
          </cell>
          <cell r="D131" t="str">
            <v>watchman</v>
          </cell>
          <cell r="E131" t="str">
            <v>A4</v>
          </cell>
          <cell r="F131">
            <v>38504</v>
          </cell>
        </row>
        <row r="132">
          <cell r="A132" t="str">
            <v>NY0493</v>
          </cell>
          <cell r="B132" t="str">
            <v>Maka Bashir Turbush Saboon</v>
          </cell>
          <cell r="C132" t="str">
            <v>ADMIN</v>
          </cell>
          <cell r="D132" t="str">
            <v>Cleaner</v>
          </cell>
          <cell r="E132" t="str">
            <v>A4</v>
          </cell>
          <cell r="F132">
            <v>38504</v>
          </cell>
        </row>
        <row r="133">
          <cell r="A133" t="str">
            <v>NY0494</v>
          </cell>
          <cell r="B133" t="str">
            <v>Younis Adam Abdallah</v>
          </cell>
          <cell r="C133" t="str">
            <v>LOG</v>
          </cell>
          <cell r="D133" t="str">
            <v>watchman</v>
          </cell>
          <cell r="E133" t="str">
            <v>A4</v>
          </cell>
          <cell r="F133">
            <v>38504</v>
          </cell>
        </row>
        <row r="134">
          <cell r="A134" t="str">
            <v>NY0496</v>
          </cell>
          <cell r="B134" t="str">
            <v>Hassan Hassain Basi Aboh</v>
          </cell>
          <cell r="C134" t="str">
            <v>NUT</v>
          </cell>
          <cell r="D134" t="str">
            <v>Medical assistant</v>
          </cell>
          <cell r="E134" t="str">
            <v>E4</v>
          </cell>
          <cell r="F134">
            <v>38504</v>
          </cell>
        </row>
        <row r="135">
          <cell r="A135" t="str">
            <v>NY0497</v>
          </cell>
          <cell r="B135" t="str">
            <v>Bab EL ginan Haroon Ibrahim</v>
          </cell>
          <cell r="C135" t="str">
            <v>NUT</v>
          </cell>
          <cell r="D135" t="str">
            <v>Social worker</v>
          </cell>
          <cell r="E135" t="str">
            <v>D4</v>
          </cell>
          <cell r="F135">
            <v>38504</v>
          </cell>
        </row>
        <row r="136">
          <cell r="A136" t="str">
            <v>NY0498</v>
          </cell>
          <cell r="B136" t="str">
            <v>Ekhlas Yassin Adam</v>
          </cell>
          <cell r="C136" t="str">
            <v>NUT</v>
          </cell>
          <cell r="D136" t="str">
            <v xml:space="preserve">Phase Monitor </v>
          </cell>
          <cell r="E136" t="str">
            <v>B4</v>
          </cell>
          <cell r="F136">
            <v>38504</v>
          </cell>
        </row>
        <row r="137">
          <cell r="A137" t="str">
            <v>NY0499</v>
          </cell>
          <cell r="B137" t="str">
            <v>Salah EL deen Abdell rahman Yagoob</v>
          </cell>
          <cell r="C137" t="str">
            <v>LOG</v>
          </cell>
          <cell r="D137" t="str">
            <v>watchman</v>
          </cell>
          <cell r="E137" t="str">
            <v>A4</v>
          </cell>
          <cell r="F137">
            <v>38504</v>
          </cell>
        </row>
        <row r="138">
          <cell r="A138" t="str">
            <v>NY0503</v>
          </cell>
          <cell r="B138" t="str">
            <v>Siddg Omer Mohammed</v>
          </cell>
          <cell r="C138" t="str">
            <v>LOG</v>
          </cell>
          <cell r="D138" t="str">
            <v>watchman</v>
          </cell>
          <cell r="E138" t="str">
            <v>A4</v>
          </cell>
          <cell r="F138">
            <v>38504</v>
          </cell>
        </row>
        <row r="139">
          <cell r="A139" t="str">
            <v>NY0504</v>
          </cell>
          <cell r="B139" t="str">
            <v>Mussa Mohammed Basher</v>
          </cell>
          <cell r="C139" t="str">
            <v>LOG</v>
          </cell>
          <cell r="D139" t="str">
            <v>watchman</v>
          </cell>
          <cell r="E139" t="str">
            <v>A4</v>
          </cell>
          <cell r="F139">
            <v>38504</v>
          </cell>
        </row>
        <row r="140">
          <cell r="A140" t="str">
            <v>NY0505</v>
          </cell>
          <cell r="B140" t="str">
            <v>Al tahir Adam Mahmoud</v>
          </cell>
          <cell r="C140" t="str">
            <v>LOG</v>
          </cell>
          <cell r="D140" t="str">
            <v>store keeper</v>
          </cell>
          <cell r="E140" t="str">
            <v>D4</v>
          </cell>
          <cell r="F140">
            <v>38534</v>
          </cell>
        </row>
        <row r="141">
          <cell r="A141" t="str">
            <v>NY0508</v>
          </cell>
          <cell r="B141" t="str">
            <v>Neamat Adam Yahya Talib</v>
          </cell>
          <cell r="C141" t="str">
            <v>NUT</v>
          </cell>
          <cell r="D141" t="str">
            <v xml:space="preserve">Social Animator </v>
          </cell>
          <cell r="E141" t="str">
            <v>C4</v>
          </cell>
          <cell r="F141">
            <v>38534</v>
          </cell>
        </row>
        <row r="142">
          <cell r="A142" t="str">
            <v>NY0518</v>
          </cell>
          <cell r="B142" t="str">
            <v>Mahagob Mousa Mohammed Shaibo</v>
          </cell>
          <cell r="C142" t="str">
            <v>NUT</v>
          </cell>
          <cell r="D142" t="str">
            <v xml:space="preserve">Phase Monitor </v>
          </cell>
          <cell r="E142" t="str">
            <v>B4</v>
          </cell>
          <cell r="F142">
            <v>38534</v>
          </cell>
        </row>
        <row r="143">
          <cell r="A143" t="str">
            <v>NY0519</v>
          </cell>
          <cell r="B143" t="str">
            <v>Mohammadin AL duma Adam Harin</v>
          </cell>
          <cell r="C143" t="str">
            <v>NUT</v>
          </cell>
          <cell r="D143" t="str">
            <v>Registrar</v>
          </cell>
          <cell r="E143" t="str">
            <v>C4</v>
          </cell>
          <cell r="F143">
            <v>38534</v>
          </cell>
        </row>
        <row r="144">
          <cell r="A144" t="str">
            <v>NY0520</v>
          </cell>
          <cell r="B144" t="str">
            <v>Gamaraddin Abdallah Adam</v>
          </cell>
          <cell r="C144" t="str">
            <v>FS</v>
          </cell>
          <cell r="D144" t="str">
            <v>Agronomist</v>
          </cell>
          <cell r="E144" t="str">
            <v>E4</v>
          </cell>
          <cell r="F144">
            <v>38534</v>
          </cell>
        </row>
        <row r="145">
          <cell r="A145" t="str">
            <v>NY0521</v>
          </cell>
          <cell r="B145" t="str">
            <v>Hanan Ahmed  Mohammed Attim Arbab</v>
          </cell>
          <cell r="C145" t="str">
            <v>NUT</v>
          </cell>
          <cell r="D145" t="str">
            <v>Cook</v>
          </cell>
          <cell r="E145" t="str">
            <v>A4</v>
          </cell>
          <cell r="F145">
            <v>38534</v>
          </cell>
        </row>
        <row r="146">
          <cell r="A146" t="str">
            <v>NY0523</v>
          </cell>
          <cell r="B146" t="str">
            <v>Limona Yahya Mohammed</v>
          </cell>
          <cell r="C146" t="str">
            <v>NUT</v>
          </cell>
          <cell r="D146" t="str">
            <v>Cook</v>
          </cell>
          <cell r="E146" t="str">
            <v>A4</v>
          </cell>
          <cell r="F146">
            <v>38534</v>
          </cell>
        </row>
        <row r="147">
          <cell r="A147" t="str">
            <v>NY0528</v>
          </cell>
          <cell r="B147" t="str">
            <v>Abdell mola Osman Abdell mola</v>
          </cell>
          <cell r="C147" t="str">
            <v>NUT</v>
          </cell>
          <cell r="D147" t="str">
            <v xml:space="preserve">Phase Monitor </v>
          </cell>
          <cell r="E147" t="str">
            <v>B4</v>
          </cell>
          <cell r="F147">
            <v>38534</v>
          </cell>
        </row>
        <row r="148">
          <cell r="A148" t="str">
            <v>NY0531</v>
          </cell>
          <cell r="B148" t="str">
            <v>Nafissa Abdallah Mohammed Ahmed Ali</v>
          </cell>
          <cell r="C148" t="str">
            <v>NUT</v>
          </cell>
          <cell r="D148" t="str">
            <v xml:space="preserve">Phase Monitor </v>
          </cell>
          <cell r="E148" t="str">
            <v>B4</v>
          </cell>
          <cell r="F148">
            <v>38534</v>
          </cell>
        </row>
        <row r="149">
          <cell r="A149" t="str">
            <v>NY0538</v>
          </cell>
          <cell r="B149" t="str">
            <v>Hassain Adam Eldooma</v>
          </cell>
          <cell r="C149" t="str">
            <v>LOG</v>
          </cell>
          <cell r="D149" t="str">
            <v>watchman</v>
          </cell>
          <cell r="E149" t="str">
            <v>D4</v>
          </cell>
          <cell r="F149">
            <v>38534</v>
          </cell>
        </row>
        <row r="150">
          <cell r="A150" t="str">
            <v>NY0539</v>
          </cell>
          <cell r="B150" t="str">
            <v>Mohammed Saleh Ahmed</v>
          </cell>
          <cell r="C150" t="str">
            <v>LOG</v>
          </cell>
          <cell r="D150" t="str">
            <v>watchman</v>
          </cell>
          <cell r="E150" t="str">
            <v>A4</v>
          </cell>
          <cell r="F150">
            <v>38534</v>
          </cell>
        </row>
        <row r="151">
          <cell r="A151" t="str">
            <v>NY0540</v>
          </cell>
          <cell r="B151" t="str">
            <v xml:space="preserve">Abdallah Ahmed Ali </v>
          </cell>
          <cell r="C151" t="str">
            <v>LOG</v>
          </cell>
          <cell r="D151" t="str">
            <v>watchman</v>
          </cell>
          <cell r="E151" t="str">
            <v>A4</v>
          </cell>
          <cell r="F151">
            <v>38534</v>
          </cell>
        </row>
        <row r="152">
          <cell r="A152" t="str">
            <v>NY0541</v>
          </cell>
          <cell r="B152" t="str">
            <v>Ahmed Humdan Mohammed Ahmed</v>
          </cell>
          <cell r="C152" t="str">
            <v>LOG</v>
          </cell>
          <cell r="D152" t="str">
            <v>watchman</v>
          </cell>
          <cell r="E152" t="str">
            <v>A4</v>
          </cell>
          <cell r="F152">
            <v>38534</v>
          </cell>
        </row>
        <row r="153">
          <cell r="A153" t="str">
            <v>NY0542</v>
          </cell>
          <cell r="B153" t="str">
            <v>Mokhtar Hassan Jaberallah</v>
          </cell>
          <cell r="C153" t="str">
            <v>LOG</v>
          </cell>
          <cell r="D153" t="str">
            <v>watchman</v>
          </cell>
          <cell r="E153" t="str">
            <v>A4</v>
          </cell>
          <cell r="F153">
            <v>38534</v>
          </cell>
        </row>
        <row r="154">
          <cell r="A154" t="str">
            <v>NY0543</v>
          </cell>
          <cell r="B154" t="str">
            <v>Abdell Nasir Eldoom Adam</v>
          </cell>
          <cell r="C154" t="str">
            <v>LOG</v>
          </cell>
          <cell r="D154" t="str">
            <v>watchman</v>
          </cell>
          <cell r="E154" t="str">
            <v>A4</v>
          </cell>
          <cell r="F154">
            <v>38534</v>
          </cell>
        </row>
        <row r="155">
          <cell r="A155" t="str">
            <v>NY0544</v>
          </cell>
          <cell r="B155" t="str">
            <v>EL Fatih Jadell Karim Mohammed</v>
          </cell>
          <cell r="C155" t="str">
            <v>LOG</v>
          </cell>
          <cell r="D155" t="str">
            <v>watchman</v>
          </cell>
          <cell r="E155" t="str">
            <v>A4</v>
          </cell>
          <cell r="F155">
            <v>38534</v>
          </cell>
        </row>
        <row r="156">
          <cell r="A156" t="str">
            <v>NY0550</v>
          </cell>
          <cell r="B156" t="str">
            <v>Nasur Eldin Suliman Abdallah</v>
          </cell>
          <cell r="C156" t="str">
            <v>LOG</v>
          </cell>
          <cell r="D156" t="str">
            <v>Radio operator</v>
          </cell>
          <cell r="E156" t="str">
            <v>D4</v>
          </cell>
          <cell r="F156">
            <v>38543</v>
          </cell>
        </row>
        <row r="157">
          <cell r="A157" t="str">
            <v>NY0551</v>
          </cell>
          <cell r="B157" t="str">
            <v>Hanan Mohammed Abdalla Aseel</v>
          </cell>
          <cell r="C157" t="str">
            <v>WS</v>
          </cell>
          <cell r="D157" t="str">
            <v>Senior Community Animator</v>
          </cell>
          <cell r="E157" t="str">
            <v>D4</v>
          </cell>
          <cell r="F157">
            <v>38546</v>
          </cell>
        </row>
        <row r="159">
          <cell r="A159" t="str">
            <v>SF0009</v>
          </cell>
          <cell r="B159" t="str">
            <v>Osman Ismail Osman Haroon</v>
          </cell>
          <cell r="C159" t="str">
            <v>ADMIN</v>
          </cell>
          <cell r="D159" t="str">
            <v xml:space="preserve">Deputy Administrator </v>
          </cell>
          <cell r="E159" t="str">
            <v>G4</v>
          </cell>
          <cell r="F159">
            <v>38412</v>
          </cell>
        </row>
        <row r="160">
          <cell r="A160" t="str">
            <v>NY0557</v>
          </cell>
          <cell r="B160" t="str">
            <v>Ibrahim Mohammed Ibrahim Omar</v>
          </cell>
          <cell r="C160" t="str">
            <v>NUT</v>
          </cell>
          <cell r="D160" t="str">
            <v>Nurse</v>
          </cell>
          <cell r="E160" t="str">
            <v>D4</v>
          </cell>
          <cell r="F160">
            <v>38565</v>
          </cell>
        </row>
        <row r="161">
          <cell r="A161" t="str">
            <v>NY0558</v>
          </cell>
          <cell r="B161" t="str">
            <v>Adam Is`hac Elhag Hamed</v>
          </cell>
          <cell r="C161" t="str">
            <v>LOG</v>
          </cell>
          <cell r="D161" t="str">
            <v>Safety and Communication Officer</v>
          </cell>
          <cell r="E161" t="str">
            <v>F4</v>
          </cell>
          <cell r="F161">
            <v>38565</v>
          </cell>
        </row>
        <row r="162">
          <cell r="A162" t="str">
            <v>NY0559</v>
          </cell>
          <cell r="B162" t="str">
            <v>Eltoam Adam Mohammed Fadlalkarim</v>
          </cell>
          <cell r="C162" t="str">
            <v>LOG</v>
          </cell>
          <cell r="D162" t="str">
            <v xml:space="preserve">Purchaser /kass </v>
          </cell>
          <cell r="E162" t="str">
            <v>E4</v>
          </cell>
          <cell r="F162">
            <v>38565</v>
          </cell>
        </row>
        <row r="164">
          <cell r="A164" t="str">
            <v>NY0565</v>
          </cell>
          <cell r="B164" t="str">
            <v>El fadil Adam El daw Mohammed</v>
          </cell>
          <cell r="C164" t="str">
            <v>LOG</v>
          </cell>
          <cell r="D164" t="str">
            <v>Driver</v>
          </cell>
          <cell r="E164" t="str">
            <v>C4</v>
          </cell>
          <cell r="F164">
            <v>38565</v>
          </cell>
        </row>
        <row r="165">
          <cell r="A165" t="str">
            <v>NY0566</v>
          </cell>
          <cell r="B165" t="str">
            <v>Hassn Mohammed Yahya Jammaa</v>
          </cell>
          <cell r="C165" t="str">
            <v>LOG</v>
          </cell>
          <cell r="D165" t="str">
            <v>Driver</v>
          </cell>
          <cell r="E165" t="str">
            <v>C4</v>
          </cell>
          <cell r="F165">
            <v>38565</v>
          </cell>
        </row>
        <row r="166">
          <cell r="A166" t="str">
            <v>NY0567</v>
          </cell>
          <cell r="B166" t="str">
            <v>Aadil Yousif Khamis Musa</v>
          </cell>
          <cell r="C166" t="str">
            <v>LOG</v>
          </cell>
          <cell r="D166" t="str">
            <v>Driver</v>
          </cell>
          <cell r="E166" t="str">
            <v>C4</v>
          </cell>
          <cell r="F166">
            <v>38565</v>
          </cell>
        </row>
        <row r="167">
          <cell r="A167" t="str">
            <v>NY0568</v>
          </cell>
          <cell r="B167" t="str">
            <v>Abdalla Deng Well Joke</v>
          </cell>
          <cell r="C167" t="str">
            <v>LOG</v>
          </cell>
          <cell r="D167" t="str">
            <v>Driver</v>
          </cell>
          <cell r="E167" t="str">
            <v>C4</v>
          </cell>
          <cell r="F167">
            <v>38565</v>
          </cell>
        </row>
        <row r="168">
          <cell r="A168" t="str">
            <v>NY0573</v>
          </cell>
          <cell r="B168" t="str">
            <v>Eltigany Osman Mohammed Nour Osman</v>
          </cell>
          <cell r="C168" t="str">
            <v>LOG</v>
          </cell>
          <cell r="D168" t="str">
            <v>Supply Manager Assistant</v>
          </cell>
          <cell r="E168" t="str">
            <v>E4</v>
          </cell>
          <cell r="F168">
            <v>38606</v>
          </cell>
        </row>
        <row r="169">
          <cell r="A169" t="str">
            <v>NY0574</v>
          </cell>
          <cell r="B169" t="str">
            <v>Adam mohamed Juma`a</v>
          </cell>
          <cell r="C169" t="str">
            <v>NUT</v>
          </cell>
          <cell r="D169" t="str">
            <v>Home visitor</v>
          </cell>
          <cell r="E169" t="str">
            <v>B4</v>
          </cell>
          <cell r="F169">
            <v>38596</v>
          </cell>
        </row>
        <row r="170">
          <cell r="A170" t="str">
            <v>NY0576</v>
          </cell>
          <cell r="B170" t="str">
            <v>Huda Ibrahim Abu Algasim Khalil</v>
          </cell>
          <cell r="C170" t="str">
            <v>NUT</v>
          </cell>
          <cell r="D170" t="str">
            <v>Home visitor</v>
          </cell>
          <cell r="E170" t="str">
            <v>B4</v>
          </cell>
          <cell r="F170">
            <v>38596</v>
          </cell>
        </row>
        <row r="171">
          <cell r="A171" t="str">
            <v>NY0577</v>
          </cell>
          <cell r="B171" t="str">
            <v>Samira Mohamedain Yahya</v>
          </cell>
          <cell r="C171" t="str">
            <v>NUT</v>
          </cell>
          <cell r="D171" t="str">
            <v>Nurse</v>
          </cell>
          <cell r="E171" t="str">
            <v>D4</v>
          </cell>
          <cell r="F171">
            <v>38601</v>
          </cell>
        </row>
        <row r="172">
          <cell r="A172" t="str">
            <v>NY0578</v>
          </cell>
          <cell r="B172" t="str">
            <v>Mohamed Younis Adam</v>
          </cell>
          <cell r="C172" t="str">
            <v>NUT</v>
          </cell>
          <cell r="D172" t="str">
            <v>Nurse</v>
          </cell>
          <cell r="E172" t="str">
            <v>D4</v>
          </cell>
          <cell r="F172">
            <v>38601</v>
          </cell>
        </row>
        <row r="173">
          <cell r="A173" t="str">
            <v>NY0579</v>
          </cell>
          <cell r="B173" t="str">
            <v>Abaker Mohamed Sharaf Mohammed</v>
          </cell>
          <cell r="C173" t="str">
            <v>LOG</v>
          </cell>
          <cell r="D173" t="str">
            <v>Workshop officer</v>
          </cell>
          <cell r="E173" t="str">
            <v>E4</v>
          </cell>
          <cell r="F173">
            <v>38599</v>
          </cell>
        </row>
        <row r="174">
          <cell r="A174" t="str">
            <v>NY0583</v>
          </cell>
          <cell r="B174" t="str">
            <v>Haroun Mohammed Salih Ali</v>
          </cell>
          <cell r="C174" t="str">
            <v>NUT</v>
          </cell>
          <cell r="D174" t="str">
            <v xml:space="preserve">Medical Assistant </v>
          </cell>
          <cell r="E174" t="str">
            <v>E4</v>
          </cell>
          <cell r="F174">
            <v>38628</v>
          </cell>
        </row>
        <row r="175">
          <cell r="A175" t="str">
            <v>NY0589</v>
          </cell>
          <cell r="B175" t="str">
            <v>Umbashayer Ahmed Ibrahim Elrasheed</v>
          </cell>
          <cell r="C175" t="str">
            <v>NUT</v>
          </cell>
          <cell r="D175" t="str">
            <v xml:space="preserve">StoreKeeper </v>
          </cell>
          <cell r="E175" t="str">
            <v>D4</v>
          </cell>
          <cell r="F175">
            <v>38641</v>
          </cell>
        </row>
        <row r="176">
          <cell r="A176" t="str">
            <v>NY0597</v>
          </cell>
          <cell r="B176" t="str">
            <v>Awadalla Yagoub Mohamed Edrees</v>
          </cell>
          <cell r="C176" t="str">
            <v>NUT</v>
          </cell>
          <cell r="D176" t="str">
            <v xml:space="preserve">Phase Monitor </v>
          </cell>
          <cell r="E176" t="str">
            <v>B4</v>
          </cell>
          <cell r="F176">
            <v>38657</v>
          </cell>
        </row>
        <row r="177">
          <cell r="A177" t="str">
            <v>NY0601</v>
          </cell>
          <cell r="B177" t="str">
            <v>Adam Abdel Shafi Abdel Bary Fadul</v>
          </cell>
          <cell r="C177" t="str">
            <v>NUT</v>
          </cell>
          <cell r="D177" t="str">
            <v>Registrar</v>
          </cell>
          <cell r="E177" t="str">
            <v>C4</v>
          </cell>
          <cell r="F177">
            <v>38657</v>
          </cell>
        </row>
        <row r="178">
          <cell r="A178" t="str">
            <v>NY0602</v>
          </cell>
          <cell r="B178" t="str">
            <v>Adam Yagoub Mohamed Yagoub</v>
          </cell>
          <cell r="C178" t="str">
            <v>NUT</v>
          </cell>
          <cell r="D178" t="str">
            <v xml:space="preserve">Phase Monitor </v>
          </cell>
          <cell r="E178" t="str">
            <v>B4</v>
          </cell>
          <cell r="F178">
            <v>38657</v>
          </cell>
        </row>
        <row r="179">
          <cell r="A179" t="str">
            <v>NY0603</v>
          </cell>
          <cell r="B179" t="str">
            <v>Ishag Hassan Ishag Mohamed</v>
          </cell>
          <cell r="C179" t="str">
            <v>NUT</v>
          </cell>
          <cell r="D179" t="str">
            <v>Radio operator</v>
          </cell>
          <cell r="E179" t="str">
            <v>D4</v>
          </cell>
          <cell r="F179">
            <v>38657</v>
          </cell>
        </row>
        <row r="180">
          <cell r="A180" t="str">
            <v>NY0604</v>
          </cell>
          <cell r="B180" t="str">
            <v>Abdelrahman Mohamed Abdulraman Mahmoud</v>
          </cell>
          <cell r="C180" t="str">
            <v>NUT</v>
          </cell>
          <cell r="D180" t="str">
            <v>Home visitor</v>
          </cell>
          <cell r="E180" t="str">
            <v>B4</v>
          </cell>
          <cell r="F180">
            <v>38657</v>
          </cell>
        </row>
        <row r="181">
          <cell r="A181" t="str">
            <v>NY0607</v>
          </cell>
          <cell r="B181" t="str">
            <v>Hatim Abdulrahim Adam Daw Elbeit</v>
          </cell>
          <cell r="C181" t="str">
            <v>NUT</v>
          </cell>
          <cell r="D181" t="str">
            <v>OTP Supervisor</v>
          </cell>
          <cell r="E181" t="str">
            <v>E4</v>
          </cell>
          <cell r="F181">
            <v>38657</v>
          </cell>
        </row>
        <row r="182">
          <cell r="A182" t="str">
            <v>NY0608</v>
          </cell>
          <cell r="B182" t="str">
            <v>Shadiya Adam Abdalla Adam</v>
          </cell>
          <cell r="C182" t="str">
            <v>NUT</v>
          </cell>
          <cell r="D182" t="str">
            <v>Home visitor</v>
          </cell>
          <cell r="E182" t="str">
            <v>B4</v>
          </cell>
          <cell r="F182">
            <v>38657</v>
          </cell>
        </row>
        <row r="183">
          <cell r="A183" t="str">
            <v>NY0610</v>
          </cell>
          <cell r="B183" t="str">
            <v>Suaad Mahmoud Younis Yahya</v>
          </cell>
          <cell r="C183" t="str">
            <v>NUT</v>
          </cell>
          <cell r="D183" t="str">
            <v xml:space="preserve">Social Animator </v>
          </cell>
          <cell r="E183" t="str">
            <v>C4</v>
          </cell>
          <cell r="F183">
            <v>38657</v>
          </cell>
        </row>
        <row r="184">
          <cell r="A184" t="str">
            <v>NY0612</v>
          </cell>
          <cell r="B184" t="str">
            <v>El Taib Ahmed Elkhaliefa Edrees</v>
          </cell>
          <cell r="C184" t="str">
            <v>NUT</v>
          </cell>
          <cell r="D184" t="str">
            <v>Nurse</v>
          </cell>
          <cell r="E184" t="str">
            <v>D4</v>
          </cell>
          <cell r="F184">
            <v>38657</v>
          </cell>
        </row>
        <row r="185">
          <cell r="A185" t="str">
            <v>NY0613</v>
          </cell>
          <cell r="B185" t="str">
            <v>Osman Adam Hamid Belol</v>
          </cell>
          <cell r="C185" t="str">
            <v>NUT</v>
          </cell>
          <cell r="D185" t="str">
            <v>Medical Assistant</v>
          </cell>
          <cell r="E185" t="str">
            <v>E4</v>
          </cell>
          <cell r="F185">
            <v>38657</v>
          </cell>
        </row>
        <row r="186">
          <cell r="A186" t="str">
            <v>NY0622</v>
          </cell>
          <cell r="B186" t="str">
            <v>Mussa Abaker Adam Hissain</v>
          </cell>
          <cell r="C186" t="str">
            <v>NUT</v>
          </cell>
          <cell r="D186" t="str">
            <v>watchman</v>
          </cell>
          <cell r="E186" t="str">
            <v>A4</v>
          </cell>
          <cell r="F186">
            <v>38687</v>
          </cell>
        </row>
        <row r="187">
          <cell r="A187" t="str">
            <v>NY0623</v>
          </cell>
          <cell r="B187" t="str">
            <v>Issa Zaid Issa Suliman</v>
          </cell>
          <cell r="C187" t="str">
            <v>NUT</v>
          </cell>
          <cell r="D187" t="str">
            <v>watchman</v>
          </cell>
          <cell r="E187" t="str">
            <v>A4</v>
          </cell>
          <cell r="F187">
            <v>38687</v>
          </cell>
        </row>
        <row r="188">
          <cell r="A188" t="str">
            <v>NY0625</v>
          </cell>
          <cell r="B188" t="str">
            <v>Faisal Abdelmajid Mohammed Abdelrahman</v>
          </cell>
          <cell r="C188" t="str">
            <v>NUT</v>
          </cell>
          <cell r="D188" t="str">
            <v>watchman</v>
          </cell>
          <cell r="E188" t="str">
            <v>A4</v>
          </cell>
          <cell r="F188">
            <v>38687</v>
          </cell>
        </row>
        <row r="189">
          <cell r="A189" t="str">
            <v>NY0629</v>
          </cell>
          <cell r="B189" t="str">
            <v>Sumia  Mohammed Al ebaid Suliman</v>
          </cell>
          <cell r="C189" t="str">
            <v>NUT</v>
          </cell>
          <cell r="D189" t="str">
            <v>social worker</v>
          </cell>
          <cell r="E189" t="str">
            <v>D4</v>
          </cell>
          <cell r="F189">
            <v>38705</v>
          </cell>
        </row>
        <row r="190">
          <cell r="A190" t="str">
            <v>NY0630</v>
          </cell>
          <cell r="B190" t="str">
            <v>Abdeen Yousif Ibrahim Elshaikh</v>
          </cell>
          <cell r="C190" t="str">
            <v>LOG</v>
          </cell>
          <cell r="D190" t="str">
            <v>Handy man</v>
          </cell>
          <cell r="E190" t="str">
            <v>B4</v>
          </cell>
          <cell r="F190">
            <v>38718</v>
          </cell>
        </row>
        <row r="191">
          <cell r="A191" t="str">
            <v>NY0638</v>
          </cell>
          <cell r="B191" t="str">
            <v xml:space="preserve">Adam Abdalla Mohammed Ibrahim </v>
          </cell>
          <cell r="C191" t="str">
            <v>LOG</v>
          </cell>
          <cell r="D191" t="str">
            <v>Purchaser</v>
          </cell>
          <cell r="E191" t="str">
            <v>E4</v>
          </cell>
          <cell r="F191">
            <v>38869</v>
          </cell>
        </row>
        <row r="192">
          <cell r="A192" t="str">
            <v>NY0639</v>
          </cell>
          <cell r="B192" t="str">
            <v xml:space="preserve">Talib Adam Safe Ahmed  </v>
          </cell>
          <cell r="C192" t="str">
            <v>LOG</v>
          </cell>
          <cell r="D192" t="str">
            <v>HR ACCOUNTANT</v>
          </cell>
          <cell r="E192" t="str">
            <v>E4</v>
          </cell>
          <cell r="F192">
            <v>38869</v>
          </cell>
        </row>
        <row r="193">
          <cell r="A193" t="str">
            <v>NY0640</v>
          </cell>
          <cell r="B193" t="str">
            <v>Yassir Mansour Hssan</v>
          </cell>
          <cell r="C193" t="str">
            <v>LOG</v>
          </cell>
          <cell r="D193" t="str">
            <v>Driver</v>
          </cell>
          <cell r="E193" t="str">
            <v>C4</v>
          </cell>
          <cell r="F193">
            <v>38808</v>
          </cell>
        </row>
        <row r="194">
          <cell r="A194" t="str">
            <v>NY0641</v>
          </cell>
          <cell r="B194" t="str">
            <v>Sedig Adam Hessain</v>
          </cell>
          <cell r="C194" t="str">
            <v>LOG</v>
          </cell>
          <cell r="D194" t="str">
            <v>Driver</v>
          </cell>
          <cell r="E194" t="str">
            <v>C4</v>
          </cell>
          <cell r="F194">
            <v>38808</v>
          </cell>
        </row>
        <row r="195">
          <cell r="A195" t="str">
            <v>NY0643</v>
          </cell>
          <cell r="B195" t="str">
            <v>Elsadig Abdalla Mohammed</v>
          </cell>
          <cell r="C195" t="str">
            <v>LOG</v>
          </cell>
          <cell r="D195" t="str">
            <v>Driver</v>
          </cell>
          <cell r="E195" t="str">
            <v>C4</v>
          </cell>
          <cell r="F195">
            <v>38808</v>
          </cell>
        </row>
        <row r="196">
          <cell r="A196" t="str">
            <v>NY0644</v>
          </cell>
          <cell r="B196" t="str">
            <v>Ismail Abdelrahman Maki Yagoub</v>
          </cell>
          <cell r="C196" t="str">
            <v>LOG</v>
          </cell>
          <cell r="D196" t="str">
            <v>Watchman</v>
          </cell>
          <cell r="E196" t="str">
            <v>A2</v>
          </cell>
          <cell r="F196">
            <v>38869</v>
          </cell>
        </row>
        <row r="197">
          <cell r="A197" t="str">
            <v>NY0646</v>
          </cell>
          <cell r="B197" t="str">
            <v>Ali Ibrahim Adam Suliman</v>
          </cell>
          <cell r="C197" t="str">
            <v>LOG</v>
          </cell>
          <cell r="D197" t="str">
            <v>Watchman</v>
          </cell>
          <cell r="E197" t="str">
            <v>A2</v>
          </cell>
          <cell r="F197">
            <v>38869</v>
          </cell>
        </row>
        <row r="198">
          <cell r="A198" t="str">
            <v>NY0649</v>
          </cell>
          <cell r="B198" t="str">
            <v>Tarig Abdulgadir Makawi</v>
          </cell>
          <cell r="C198" t="str">
            <v>NUT</v>
          </cell>
          <cell r="D198" t="str">
            <v>Medical Doctor supervisor</v>
          </cell>
          <cell r="E198" t="str">
            <v>H2</v>
          </cell>
          <cell r="F198">
            <v>38869</v>
          </cell>
        </row>
        <row r="199">
          <cell r="A199" t="str">
            <v>NY0650</v>
          </cell>
          <cell r="B199" t="str">
            <v>Mohammed Addum Musa Mohammed</v>
          </cell>
          <cell r="C199" t="str">
            <v>FS</v>
          </cell>
          <cell r="D199" t="str">
            <v>FS Supervisor</v>
          </cell>
          <cell r="E199" t="str">
            <v>F2</v>
          </cell>
          <cell r="F199">
            <v>38899</v>
          </cell>
        </row>
        <row r="200">
          <cell r="A200" t="str">
            <v>NY0651</v>
          </cell>
          <cell r="B200" t="str">
            <v>Husham Abdulgadir Abusara Alshamy</v>
          </cell>
          <cell r="C200" t="str">
            <v>LOG</v>
          </cell>
          <cell r="D200" t="str">
            <v>Driver</v>
          </cell>
          <cell r="E200" t="str">
            <v>C11</v>
          </cell>
          <cell r="F200">
            <v>38808</v>
          </cell>
        </row>
        <row r="201">
          <cell r="A201" t="str">
            <v>NY0652</v>
          </cell>
          <cell r="B201" t="str">
            <v>Abdulgadir Abusara Alshamy Ibrahim</v>
          </cell>
          <cell r="C201" t="str">
            <v>LOG</v>
          </cell>
          <cell r="D201" t="str">
            <v>Driver</v>
          </cell>
          <cell r="E201" t="str">
            <v>C11</v>
          </cell>
          <cell r="F201">
            <v>38808</v>
          </cell>
        </row>
        <row r="202">
          <cell r="A202" t="str">
            <v>NY0654</v>
          </cell>
          <cell r="B202" t="str">
            <v>Neamat Hamdan Hamed Nayir</v>
          </cell>
          <cell r="C202" t="str">
            <v>WS</v>
          </cell>
          <cell r="D202" t="str">
            <v>Community facilitator</v>
          </cell>
          <cell r="E202" t="str">
            <v>C2</v>
          </cell>
          <cell r="F202">
            <v>38930</v>
          </cell>
        </row>
        <row r="203">
          <cell r="A203" t="str">
            <v>NY0655</v>
          </cell>
          <cell r="B203" t="str">
            <v>Hafiz Mussa Mohammed Basheer</v>
          </cell>
          <cell r="C203" t="str">
            <v>WS</v>
          </cell>
          <cell r="D203" t="str">
            <v xml:space="preserve">Drilling Assistant </v>
          </cell>
          <cell r="E203" t="str">
            <v>D1</v>
          </cell>
          <cell r="F203">
            <v>38930</v>
          </cell>
        </row>
        <row r="204">
          <cell r="A204" t="str">
            <v>NY0661</v>
          </cell>
          <cell r="B204" t="str">
            <v>Abdalla Ibrahim Abdallah Musa</v>
          </cell>
          <cell r="C204" t="str">
            <v>NUT</v>
          </cell>
          <cell r="D204" t="str">
            <v xml:space="preserve">Nutrition Supervisor </v>
          </cell>
          <cell r="E204" t="str">
            <v>F4</v>
          </cell>
          <cell r="F204">
            <v>38991</v>
          </cell>
        </row>
        <row r="205">
          <cell r="A205" t="str">
            <v>GE0044</v>
          </cell>
          <cell r="B205" t="str">
            <v>Sedig Yagoob Khatir</v>
          </cell>
          <cell r="C205" t="str">
            <v>LOG</v>
          </cell>
          <cell r="D205" t="str">
            <v>Driver</v>
          </cell>
          <cell r="E205" t="str">
            <v>C2</v>
          </cell>
          <cell r="F205">
            <v>38930</v>
          </cell>
        </row>
        <row r="206">
          <cell r="A206" t="str">
            <v>KK0031</v>
          </cell>
          <cell r="B206" t="str">
            <v>Mariam Mohammed Rahma Hamid</v>
          </cell>
          <cell r="C206" t="str">
            <v>NUT</v>
          </cell>
          <cell r="D206" t="str">
            <v>social worker</v>
          </cell>
          <cell r="E206" t="str">
            <v>D4</v>
          </cell>
          <cell r="F206">
            <v>39022</v>
          </cell>
        </row>
        <row r="207">
          <cell r="A207" t="str">
            <v>NY0664</v>
          </cell>
          <cell r="B207" t="str">
            <v>Dawah Mukhtar Mohammed Mahdi</v>
          </cell>
          <cell r="C207" t="str">
            <v>NUT</v>
          </cell>
          <cell r="D207" t="str">
            <v>Nurse</v>
          </cell>
          <cell r="E207" t="str">
            <v>D</v>
          </cell>
          <cell r="F207">
            <v>39022</v>
          </cell>
        </row>
        <row r="208">
          <cell r="A208" t="str">
            <v>NY0665</v>
          </cell>
          <cell r="B208" t="str">
            <v>Rabab Is`hag Ahmed Mustafa</v>
          </cell>
          <cell r="C208" t="str">
            <v>NUT</v>
          </cell>
          <cell r="D208" t="str">
            <v>Psychologist</v>
          </cell>
          <cell r="E208" t="str">
            <v>E</v>
          </cell>
          <cell r="F208">
            <v>39052</v>
          </cell>
        </row>
        <row r="209">
          <cell r="A209" t="str">
            <v>NY0666</v>
          </cell>
          <cell r="B209" t="str">
            <v>Borma Mohmoud Angiem Fadol</v>
          </cell>
          <cell r="C209" t="str">
            <v>NUT</v>
          </cell>
          <cell r="D209" t="str">
            <v>Medical Assistant</v>
          </cell>
          <cell r="E209" t="str">
            <v>E</v>
          </cell>
          <cell r="F209">
            <v>39052</v>
          </cell>
        </row>
        <row r="210">
          <cell r="A210" t="str">
            <v>NY0667</v>
          </cell>
          <cell r="B210" t="str">
            <v>Malak Katir Abdalla Adam</v>
          </cell>
          <cell r="C210" t="str">
            <v>NUT</v>
          </cell>
          <cell r="D210" t="str">
            <v>Home visitor</v>
          </cell>
          <cell r="E210" t="str">
            <v>B4</v>
          </cell>
          <cell r="F210">
            <v>39052</v>
          </cell>
        </row>
        <row r="211">
          <cell r="A211" t="str">
            <v>NY0668</v>
          </cell>
          <cell r="B211" t="str">
            <v>Elhafiz Haroun Farajalla Adam</v>
          </cell>
          <cell r="C211" t="str">
            <v>NUT</v>
          </cell>
          <cell r="D211" t="str">
            <v>Home visitor</v>
          </cell>
          <cell r="E211" t="str">
            <v>B4</v>
          </cell>
          <cell r="F211">
            <v>39052</v>
          </cell>
        </row>
        <row r="212">
          <cell r="A212" t="str">
            <v>NY0669</v>
          </cell>
          <cell r="B212" t="str">
            <v>Umelhesain Haroun Adam Sharaf</v>
          </cell>
          <cell r="C212" t="str">
            <v>NUT</v>
          </cell>
          <cell r="D212" t="str">
            <v xml:space="preserve">Social Animator </v>
          </cell>
          <cell r="E212" t="str">
            <v>D4</v>
          </cell>
          <cell r="F212">
            <v>39083</v>
          </cell>
        </row>
        <row r="213">
          <cell r="A213" t="str">
            <v>NY0671</v>
          </cell>
          <cell r="B213" t="str">
            <v>Khalid Alawad Ahmed Mohammed</v>
          </cell>
          <cell r="C213" t="str">
            <v>NUT</v>
          </cell>
          <cell r="D213" t="str">
            <v xml:space="preserve">Medical Doctor </v>
          </cell>
          <cell r="E213" t="str">
            <v>H</v>
          </cell>
          <cell r="F213">
            <v>39052</v>
          </cell>
        </row>
        <row r="214">
          <cell r="A214" t="str">
            <v>NY0672</v>
          </cell>
          <cell r="B214" t="str">
            <v>Eltahir Mohammed Eltahir</v>
          </cell>
          <cell r="C214" t="str">
            <v>LOG</v>
          </cell>
          <cell r="D214" t="str">
            <v>Driver</v>
          </cell>
          <cell r="E214" t="str">
            <v>C</v>
          </cell>
          <cell r="F214">
            <v>39114</v>
          </cell>
        </row>
        <row r="215">
          <cell r="A215" t="str">
            <v>NY0673</v>
          </cell>
          <cell r="B215" t="str">
            <v xml:space="preserve">Mutasim Abdalla Mohammed Hamdan </v>
          </cell>
          <cell r="C215" t="str">
            <v>LOG</v>
          </cell>
          <cell r="D215" t="str">
            <v>Log assistant</v>
          </cell>
          <cell r="E215" t="str">
            <v>G4</v>
          </cell>
          <cell r="F215">
            <v>39114</v>
          </cell>
        </row>
        <row r="216">
          <cell r="A216" t="str">
            <v>NY0674</v>
          </cell>
          <cell r="B216" t="str">
            <v>Sami Jaafar Ibrahim Eltahir</v>
          </cell>
          <cell r="C216" t="str">
            <v>FS</v>
          </cell>
          <cell r="D216" t="str">
            <v>Agriculural Technician</v>
          </cell>
          <cell r="E216" t="str">
            <v>D</v>
          </cell>
          <cell r="F216">
            <v>39203</v>
          </cell>
        </row>
        <row r="217">
          <cell r="A217" t="str">
            <v>NY0675</v>
          </cell>
          <cell r="B217" t="str">
            <v>Osman Ahmed Adam Nour</v>
          </cell>
          <cell r="C217" t="str">
            <v>NUT</v>
          </cell>
          <cell r="D217" t="str">
            <v>OTP registrar</v>
          </cell>
          <cell r="E217" t="str">
            <v>C</v>
          </cell>
          <cell r="F217">
            <v>39203</v>
          </cell>
        </row>
        <row r="218">
          <cell r="A218" t="str">
            <v>NY0676</v>
          </cell>
          <cell r="B218" t="str">
            <v>Ali Mohammed Adam</v>
          </cell>
          <cell r="C218" t="str">
            <v>NUT</v>
          </cell>
          <cell r="D218" t="str">
            <v>Medical Assistant</v>
          </cell>
          <cell r="E218" t="str">
            <v>E</v>
          </cell>
          <cell r="F218">
            <v>39203</v>
          </cell>
        </row>
        <row r="219">
          <cell r="A219" t="str">
            <v>NY0677</v>
          </cell>
          <cell r="B219" t="str">
            <v>Abdallah Youssif Khamis Musa</v>
          </cell>
          <cell r="C219" t="str">
            <v>NUT</v>
          </cell>
          <cell r="D219" t="str">
            <v>Supervisor</v>
          </cell>
          <cell r="E219" t="str">
            <v>E</v>
          </cell>
          <cell r="F219">
            <v>39253</v>
          </cell>
        </row>
        <row r="220">
          <cell r="A220" t="str">
            <v>NY0678</v>
          </cell>
          <cell r="B220" t="str">
            <v>Khalid yahia Salih Abdalla</v>
          </cell>
          <cell r="C220" t="str">
            <v>NUT</v>
          </cell>
          <cell r="D220" t="str">
            <v>Registrar</v>
          </cell>
          <cell r="E220" t="str">
            <v>C</v>
          </cell>
          <cell r="F220">
            <v>39253</v>
          </cell>
        </row>
        <row r="221">
          <cell r="A221" t="str">
            <v>NY0679</v>
          </cell>
          <cell r="B221" t="str">
            <v>Ismael Mohammed Hamid Mohammed</v>
          </cell>
          <cell r="C221" t="str">
            <v>NUT</v>
          </cell>
          <cell r="D221" t="str">
            <v>Registrar</v>
          </cell>
          <cell r="E221" t="str">
            <v>C</v>
          </cell>
          <cell r="F221">
            <v>39253</v>
          </cell>
        </row>
        <row r="222">
          <cell r="A222" t="str">
            <v>NY0680</v>
          </cell>
          <cell r="B222" t="str">
            <v>Munira Abaker Ali</v>
          </cell>
          <cell r="C222" t="str">
            <v>NUT</v>
          </cell>
          <cell r="D222" t="str">
            <v>Measurer</v>
          </cell>
          <cell r="E222" t="str">
            <v>B</v>
          </cell>
          <cell r="F222">
            <v>39253</v>
          </cell>
        </row>
        <row r="223">
          <cell r="A223" t="str">
            <v>NY0681</v>
          </cell>
          <cell r="B223" t="str">
            <v>Haroon Ibrahim Haroon</v>
          </cell>
          <cell r="C223" t="str">
            <v>NUT</v>
          </cell>
          <cell r="D223" t="str">
            <v>Measurer</v>
          </cell>
          <cell r="E223" t="str">
            <v>B</v>
          </cell>
          <cell r="F223">
            <v>39253</v>
          </cell>
        </row>
        <row r="224">
          <cell r="A224" t="str">
            <v>NY0682</v>
          </cell>
          <cell r="B224" t="str">
            <v>Mariam Ahmed Ismael</v>
          </cell>
          <cell r="C224" t="str">
            <v>NUT</v>
          </cell>
          <cell r="D224" t="str">
            <v>Measurer</v>
          </cell>
          <cell r="E224" t="str">
            <v>B</v>
          </cell>
          <cell r="F224">
            <v>39253</v>
          </cell>
        </row>
        <row r="225">
          <cell r="A225" t="str">
            <v>NY0683</v>
          </cell>
          <cell r="B225" t="str">
            <v>Abdeljabar Abdellah Adam</v>
          </cell>
          <cell r="C225" t="str">
            <v>NUT</v>
          </cell>
          <cell r="D225" t="str">
            <v>Measurer</v>
          </cell>
          <cell r="E225" t="str">
            <v>B</v>
          </cell>
          <cell r="F225">
            <v>39253</v>
          </cell>
        </row>
        <row r="226">
          <cell r="A226" t="str">
            <v>NY0684</v>
          </cell>
          <cell r="B226" t="str">
            <v>Adam Mohamed Abu Alkasm</v>
          </cell>
          <cell r="C226" t="str">
            <v>NUT</v>
          </cell>
          <cell r="D226" t="str">
            <v>Nurse</v>
          </cell>
          <cell r="E226" t="str">
            <v>D</v>
          </cell>
          <cell r="F226">
            <v>39253</v>
          </cell>
        </row>
        <row r="227">
          <cell r="A227" t="str">
            <v>NY0685</v>
          </cell>
          <cell r="B227" t="str">
            <v>Shadia Ibrahim Adam</v>
          </cell>
          <cell r="C227" t="str">
            <v>NUT</v>
          </cell>
          <cell r="D227" t="str">
            <v>Health educator/social animator</v>
          </cell>
          <cell r="E227" t="str">
            <v>D</v>
          </cell>
          <cell r="F227">
            <v>39253</v>
          </cell>
        </row>
        <row r="228">
          <cell r="A228" t="str">
            <v>NY0686</v>
          </cell>
          <cell r="B228" t="str">
            <v>Essa Abdulrahman Ahmed</v>
          </cell>
          <cell r="C228" t="str">
            <v>NUT</v>
          </cell>
          <cell r="D228" t="str">
            <v>Food Distributor</v>
          </cell>
          <cell r="E228" t="str">
            <v>B</v>
          </cell>
          <cell r="F228">
            <v>39253</v>
          </cell>
        </row>
        <row r="229">
          <cell r="A229" t="str">
            <v>NY0687</v>
          </cell>
          <cell r="B229" t="str">
            <v>Hassan Ismaeil Harry</v>
          </cell>
          <cell r="C229" t="str">
            <v>NUT2</v>
          </cell>
          <cell r="D229" t="str">
            <v>Supervisor</v>
          </cell>
          <cell r="E229" t="str">
            <v>E</v>
          </cell>
          <cell r="F229">
            <v>39253</v>
          </cell>
        </row>
        <row r="230">
          <cell r="A230" t="str">
            <v>NY0688</v>
          </cell>
          <cell r="B230" t="str">
            <v>Yassirr Adam Adam Abdelrahman</v>
          </cell>
          <cell r="C230" t="str">
            <v>NUT2</v>
          </cell>
          <cell r="D230" t="str">
            <v>Registrar</v>
          </cell>
          <cell r="E230" t="str">
            <v>C</v>
          </cell>
          <cell r="F230">
            <v>39253</v>
          </cell>
        </row>
        <row r="233">
          <cell r="A233" t="str">
            <v>NY0691</v>
          </cell>
          <cell r="B233" t="str">
            <v>Babelgenan Abdalla Hessain Elnoor</v>
          </cell>
          <cell r="C233" t="str">
            <v>NUT2</v>
          </cell>
          <cell r="D233" t="str">
            <v>Medical Assistant</v>
          </cell>
          <cell r="E233" t="str">
            <v>E</v>
          </cell>
          <cell r="F233">
            <v>39253</v>
          </cell>
        </row>
        <row r="235">
          <cell r="A235" t="str">
            <v>NY0693</v>
          </cell>
          <cell r="B235" t="str">
            <v>Awad Ashag Abkar Ibrahim</v>
          </cell>
          <cell r="C235" t="str">
            <v>NUT2</v>
          </cell>
          <cell r="D235" t="str">
            <v>Food Distributor</v>
          </cell>
          <cell r="E235" t="str">
            <v>B</v>
          </cell>
          <cell r="F235">
            <v>39253</v>
          </cell>
        </row>
        <row r="236">
          <cell r="A236" t="str">
            <v>NY0694</v>
          </cell>
          <cell r="B236" t="str">
            <v>Makarim Ali Mohammed Alnour</v>
          </cell>
          <cell r="C236" t="str">
            <v>NUT2</v>
          </cell>
          <cell r="D236" t="str">
            <v>Cleaner</v>
          </cell>
          <cell r="E236" t="str">
            <v>A</v>
          </cell>
          <cell r="F236">
            <v>39253</v>
          </cell>
        </row>
        <row r="237">
          <cell r="A237" t="str">
            <v>NY0695</v>
          </cell>
          <cell r="B237" t="str">
            <v>Mhagoub Saifadeen Ismail Nureldaeim</v>
          </cell>
          <cell r="C237" t="str">
            <v>NUT2</v>
          </cell>
          <cell r="D237" t="str">
            <v>Crowd controller</v>
          </cell>
          <cell r="E237" t="str">
            <v>A</v>
          </cell>
          <cell r="F237">
            <v>39253</v>
          </cell>
        </row>
        <row r="238">
          <cell r="A238" t="str">
            <v>NY0696</v>
          </cell>
          <cell r="B238" t="str">
            <v>Fatima Ahmed Mohammed Abdalla</v>
          </cell>
          <cell r="C238" t="str">
            <v>NUT</v>
          </cell>
          <cell r="D238" t="str">
            <v xml:space="preserve">Phase Monitor </v>
          </cell>
          <cell r="E238" t="str">
            <v>B</v>
          </cell>
          <cell r="F238">
            <v>39267</v>
          </cell>
        </row>
        <row r="239">
          <cell r="A239" t="str">
            <v>NY0698</v>
          </cell>
          <cell r="B239" t="str">
            <v>Abu Algasim Ibrahim Abdallah</v>
          </cell>
          <cell r="C239" t="str">
            <v>LOG</v>
          </cell>
          <cell r="D239" t="str">
            <v>Watchman</v>
          </cell>
          <cell r="E239" t="str">
            <v>A</v>
          </cell>
          <cell r="F239">
            <v>39267</v>
          </cell>
        </row>
        <row r="240">
          <cell r="A240" t="str">
            <v>NY0699</v>
          </cell>
          <cell r="B240" t="str">
            <v>Mohammed Eltigany Nasur Hassan</v>
          </cell>
          <cell r="C240" t="str">
            <v>LOG</v>
          </cell>
          <cell r="D240" t="str">
            <v>Storekeeper</v>
          </cell>
          <cell r="E240" t="str">
            <v>D</v>
          </cell>
          <cell r="F240">
            <v>39267</v>
          </cell>
        </row>
        <row r="241">
          <cell r="A241" t="str">
            <v>NY0700</v>
          </cell>
          <cell r="B241" t="str">
            <v>Adam Zakaria Abdelkarim Ali</v>
          </cell>
          <cell r="C241" t="str">
            <v>LOG</v>
          </cell>
          <cell r="D241" t="str">
            <v>Driver</v>
          </cell>
          <cell r="E241" t="str">
            <v>C</v>
          </cell>
          <cell r="F241">
            <v>39271</v>
          </cell>
        </row>
        <row r="242">
          <cell r="A242" t="str">
            <v>NY0701</v>
          </cell>
          <cell r="B242" t="str">
            <v>Huda Yahia Idriss Is`hag</v>
          </cell>
          <cell r="C242" t="str">
            <v>NUT</v>
          </cell>
          <cell r="D242" t="str">
            <v>Home visitor</v>
          </cell>
          <cell r="E242" t="str">
            <v>B</v>
          </cell>
          <cell r="F242">
            <v>39278</v>
          </cell>
        </row>
        <row r="243">
          <cell r="A243" t="str">
            <v>NY0702</v>
          </cell>
          <cell r="B243" t="str">
            <v>Halima Adam Ishag Mohammed</v>
          </cell>
          <cell r="C243" t="str">
            <v>NUT</v>
          </cell>
          <cell r="D243" t="str">
            <v>Home visitor</v>
          </cell>
          <cell r="E243" t="str">
            <v>B</v>
          </cell>
          <cell r="F243">
            <v>39278</v>
          </cell>
        </row>
        <row r="244">
          <cell r="A244" t="str">
            <v>NY0703</v>
          </cell>
          <cell r="B244" t="str">
            <v>Mohammed Adam Mohammed</v>
          </cell>
          <cell r="C244" t="str">
            <v>NUT</v>
          </cell>
          <cell r="D244" t="str">
            <v>Cleaner</v>
          </cell>
          <cell r="E244" t="str">
            <v>A</v>
          </cell>
          <cell r="F244">
            <v>39278</v>
          </cell>
        </row>
        <row r="245">
          <cell r="A245" t="str">
            <v>NY0704</v>
          </cell>
          <cell r="B245" t="str">
            <v>Yahia Ismail Abdalla Ibrahim</v>
          </cell>
          <cell r="C245" t="str">
            <v>NUT</v>
          </cell>
          <cell r="D245" t="str">
            <v xml:space="preserve">Phase Monitor </v>
          </cell>
          <cell r="E245" t="str">
            <v>B</v>
          </cell>
          <cell r="F245">
            <v>39278</v>
          </cell>
        </row>
        <row r="246">
          <cell r="A246" t="str">
            <v>NY0705</v>
          </cell>
          <cell r="B246" t="str">
            <v>Layla Suliman Abdalrahman Bakhat</v>
          </cell>
          <cell r="C246" t="str">
            <v>NUT</v>
          </cell>
          <cell r="D246" t="str">
            <v>Home visitor</v>
          </cell>
          <cell r="E246" t="str">
            <v>B</v>
          </cell>
          <cell r="F246">
            <v>39278</v>
          </cell>
        </row>
        <row r="247">
          <cell r="A247" t="str">
            <v>NY0707</v>
          </cell>
          <cell r="B247" t="str">
            <v xml:space="preserve">Abaker Hussien Mohammed Mussa </v>
          </cell>
          <cell r="C247" t="str">
            <v>NUT</v>
          </cell>
          <cell r="D247" t="str">
            <v>Home visitor</v>
          </cell>
          <cell r="E247" t="str">
            <v>B</v>
          </cell>
          <cell r="F247">
            <v>39278</v>
          </cell>
        </row>
        <row r="248">
          <cell r="A248" t="str">
            <v>NY0708</v>
          </cell>
          <cell r="B248" t="str">
            <v>Abaker Mater Mohammed Abdalla</v>
          </cell>
          <cell r="C248" t="str">
            <v>NUT</v>
          </cell>
          <cell r="D248" t="str">
            <v>Watchman</v>
          </cell>
          <cell r="E248" t="str">
            <v>A</v>
          </cell>
          <cell r="F248">
            <v>39307</v>
          </cell>
        </row>
        <row r="249">
          <cell r="A249" t="str">
            <v>NY0709</v>
          </cell>
          <cell r="B249" t="str">
            <v>Mohammed Yousif Suliman Ibrahim</v>
          </cell>
          <cell r="C249" t="str">
            <v>NUT</v>
          </cell>
          <cell r="D249" t="str">
            <v>Watchman</v>
          </cell>
          <cell r="E249" t="str">
            <v>A</v>
          </cell>
          <cell r="F249">
            <v>39307</v>
          </cell>
        </row>
        <row r="250">
          <cell r="A250" t="str">
            <v>NY0710</v>
          </cell>
          <cell r="B250" t="str">
            <v>Altahir Ahmed Adam Mohammed</v>
          </cell>
          <cell r="C250" t="str">
            <v>NUT</v>
          </cell>
          <cell r="D250" t="str">
            <v>Watchman</v>
          </cell>
          <cell r="E250" t="str">
            <v>A</v>
          </cell>
          <cell r="F250">
            <v>39307</v>
          </cell>
        </row>
        <row r="251">
          <cell r="A251" t="str">
            <v>NY0711</v>
          </cell>
          <cell r="B251" t="str">
            <v>Babikir Abaker Eisa Guron</v>
          </cell>
          <cell r="C251" t="str">
            <v>NUT</v>
          </cell>
          <cell r="D251" t="str">
            <v>Watchman</v>
          </cell>
          <cell r="E251" t="str">
            <v>A</v>
          </cell>
          <cell r="F251">
            <v>39307</v>
          </cell>
        </row>
        <row r="252">
          <cell r="A252" t="str">
            <v>NY0712</v>
          </cell>
          <cell r="B252" t="str">
            <v>Zeinab Abderahman Aboh Mohammed</v>
          </cell>
          <cell r="C252" t="str">
            <v>NUT</v>
          </cell>
          <cell r="D252" t="str">
            <v>Home visitor</v>
          </cell>
          <cell r="E252" t="str">
            <v>B</v>
          </cell>
          <cell r="F252">
            <v>39320</v>
          </cell>
        </row>
        <row r="253">
          <cell r="A253" t="str">
            <v>NY0713</v>
          </cell>
          <cell r="B253" t="str">
            <v>Adam Abdelrahim Ali Eltom</v>
          </cell>
          <cell r="C253" t="str">
            <v>NUT</v>
          </cell>
          <cell r="D253" t="str">
            <v>Home visitor</v>
          </cell>
          <cell r="E253" t="str">
            <v>B</v>
          </cell>
          <cell r="F253">
            <v>39320</v>
          </cell>
        </row>
        <row r="254">
          <cell r="A254" t="str">
            <v>NY0714</v>
          </cell>
          <cell r="B254" t="str">
            <v>Abdeldaeim Ali Abaker</v>
          </cell>
          <cell r="C254" t="str">
            <v>NUT</v>
          </cell>
          <cell r="D254" t="str">
            <v>Home visitor</v>
          </cell>
          <cell r="E254" t="str">
            <v>B</v>
          </cell>
          <cell r="F254">
            <v>39320</v>
          </cell>
        </row>
        <row r="255">
          <cell r="A255" t="str">
            <v>NY0715</v>
          </cell>
          <cell r="B255" t="str">
            <v>Ali Ibrahim Suliman Adam</v>
          </cell>
          <cell r="C255" t="str">
            <v>LOG</v>
          </cell>
          <cell r="D255" t="str">
            <v>rehabilitation &amp; conistruction officer</v>
          </cell>
          <cell r="E255" t="str">
            <v>E</v>
          </cell>
          <cell r="F255">
            <v>39326</v>
          </cell>
        </row>
        <row r="256">
          <cell r="A256" t="str">
            <v>NY0716</v>
          </cell>
          <cell r="B256" t="str">
            <v>Bashir Mustafa Ibrahim Ahmed</v>
          </cell>
          <cell r="C256" t="str">
            <v>FS</v>
          </cell>
          <cell r="D256" t="str">
            <v>FS trainer Mobilizer</v>
          </cell>
          <cell r="E256" t="str">
            <v>D</v>
          </cell>
          <cell r="F256">
            <v>39326</v>
          </cell>
        </row>
        <row r="257">
          <cell r="A257" t="str">
            <v>NY0717</v>
          </cell>
          <cell r="B257" t="str">
            <v>Aziza Mohammed Babikir Mohammed</v>
          </cell>
          <cell r="C257" t="str">
            <v>NUT</v>
          </cell>
          <cell r="D257" t="str">
            <v>Cleaner</v>
          </cell>
          <cell r="E257" t="str">
            <v>A</v>
          </cell>
          <cell r="F257">
            <v>39335</v>
          </cell>
        </row>
        <row r="258">
          <cell r="A258" t="str">
            <v>NY0718</v>
          </cell>
          <cell r="B258" t="str">
            <v xml:space="preserve">Abdelrahman Ibrahim Abdalla </v>
          </cell>
          <cell r="C258" t="str">
            <v>NUT</v>
          </cell>
          <cell r="D258" t="str">
            <v>Home visitor</v>
          </cell>
          <cell r="E258" t="str">
            <v>B</v>
          </cell>
          <cell r="F258">
            <v>39335</v>
          </cell>
        </row>
        <row r="259">
          <cell r="A259" t="str">
            <v>NY0719</v>
          </cell>
          <cell r="B259" t="str">
            <v>Samira Bakhit Eltahir Hamdan</v>
          </cell>
          <cell r="C259" t="str">
            <v>NUT</v>
          </cell>
          <cell r="D259" t="str">
            <v>Home visitor</v>
          </cell>
          <cell r="E259" t="str">
            <v>B</v>
          </cell>
          <cell r="F259">
            <v>39348</v>
          </cell>
        </row>
        <row r="260">
          <cell r="A260" t="str">
            <v>NY0720</v>
          </cell>
          <cell r="B260" t="str">
            <v>Elfadil Abdelrahman Adam Abaker</v>
          </cell>
          <cell r="C260" t="str">
            <v>NUT</v>
          </cell>
          <cell r="D260" t="str">
            <v>Measurer</v>
          </cell>
          <cell r="E260" t="str">
            <v>B</v>
          </cell>
          <cell r="F260">
            <v>39335</v>
          </cell>
        </row>
        <row r="261">
          <cell r="A261" t="str">
            <v>NY0721</v>
          </cell>
          <cell r="B261" t="str">
            <v>Ahmed Mohammed Babikir Abdelrahman</v>
          </cell>
          <cell r="C261" t="str">
            <v>NUT</v>
          </cell>
          <cell r="D261" t="str">
            <v>Watchman</v>
          </cell>
          <cell r="E261" t="str">
            <v>A</v>
          </cell>
          <cell r="F261">
            <v>39335</v>
          </cell>
        </row>
        <row r="262">
          <cell r="A262" t="str">
            <v>NY0722</v>
          </cell>
          <cell r="B262" t="str">
            <v>Ali Abdalla Ali</v>
          </cell>
          <cell r="C262" t="str">
            <v>NUT</v>
          </cell>
          <cell r="D262" t="str">
            <v>Watchman</v>
          </cell>
          <cell r="E262" t="str">
            <v>A</v>
          </cell>
          <cell r="F262">
            <v>39335</v>
          </cell>
        </row>
        <row r="263">
          <cell r="A263" t="str">
            <v>NY0723</v>
          </cell>
          <cell r="B263" t="str">
            <v>Nuradin Adam Mohammed Numan</v>
          </cell>
          <cell r="C263" t="str">
            <v>NUT</v>
          </cell>
          <cell r="D263" t="str">
            <v>Watchman</v>
          </cell>
          <cell r="E263" t="str">
            <v>A</v>
          </cell>
          <cell r="F263">
            <v>39335</v>
          </cell>
        </row>
        <row r="264">
          <cell r="A264" t="str">
            <v>NY0725</v>
          </cell>
          <cell r="B264" t="str">
            <v>Aradia Seddig Boushra Abdelrahim</v>
          </cell>
          <cell r="C264" t="str">
            <v>NUT</v>
          </cell>
          <cell r="D264" t="str">
            <v>Home visitor</v>
          </cell>
          <cell r="E264" t="str">
            <v>B</v>
          </cell>
          <cell r="F264">
            <v>39391</v>
          </cell>
        </row>
        <row r="265">
          <cell r="A265" t="str">
            <v>NY0726</v>
          </cell>
          <cell r="B265" t="str">
            <v>Abdelaziz Issa Abdalla Ashag</v>
          </cell>
          <cell r="C265" t="str">
            <v>NUT</v>
          </cell>
          <cell r="D265" t="str">
            <v>Home visitor</v>
          </cell>
          <cell r="E265" t="str">
            <v>B</v>
          </cell>
          <cell r="F265">
            <v>39391</v>
          </cell>
        </row>
        <row r="266">
          <cell r="A266" t="str">
            <v>NY0727</v>
          </cell>
          <cell r="B266" t="str">
            <v>Yousif Nasredin Abdelgabar</v>
          </cell>
          <cell r="C266" t="str">
            <v>NUT</v>
          </cell>
          <cell r="D266" t="str">
            <v>Medical Doctor</v>
          </cell>
          <cell r="E266" t="str">
            <v>H</v>
          </cell>
          <cell r="F266">
            <v>39391</v>
          </cell>
        </row>
        <row r="267">
          <cell r="A267" t="str">
            <v>NY0728</v>
          </cell>
          <cell r="B267" t="str">
            <v>Mwdasir Adam Ishag Mohammed</v>
          </cell>
          <cell r="C267" t="str">
            <v>WS</v>
          </cell>
          <cell r="D267" t="str">
            <v>Hygiene Promoter</v>
          </cell>
          <cell r="E267" t="str">
            <v>C</v>
          </cell>
          <cell r="F267">
            <v>39406</v>
          </cell>
        </row>
        <row r="268">
          <cell r="A268" t="str">
            <v>NY0729</v>
          </cell>
          <cell r="B268" t="str">
            <v>Arafa Bdre Yahya</v>
          </cell>
          <cell r="C268" t="str">
            <v>WS</v>
          </cell>
          <cell r="D268" t="str">
            <v>Hygiene Promoter</v>
          </cell>
          <cell r="E268" t="str">
            <v>C</v>
          </cell>
          <cell r="F268">
            <v>39406</v>
          </cell>
        </row>
        <row r="269">
          <cell r="A269" t="str">
            <v>NY0730</v>
          </cell>
          <cell r="B269" t="str">
            <v>Fatima Mohammed Edriss</v>
          </cell>
          <cell r="C269" t="str">
            <v>WS</v>
          </cell>
          <cell r="D269" t="str">
            <v>Hygiene Promoter</v>
          </cell>
          <cell r="E269" t="str">
            <v>C</v>
          </cell>
          <cell r="F269">
            <v>39406</v>
          </cell>
        </row>
        <row r="270">
          <cell r="A270" t="str">
            <v>NY0731</v>
          </cell>
          <cell r="B270" t="str">
            <v>Ibrahim Elgali Eltayib Yagoub</v>
          </cell>
          <cell r="C270" t="str">
            <v>NUT</v>
          </cell>
          <cell r="D270" t="str">
            <v>Medical Assistant</v>
          </cell>
          <cell r="E270" t="str">
            <v>E</v>
          </cell>
          <cell r="F270">
            <v>39449</v>
          </cell>
        </row>
        <row r="271">
          <cell r="A271" t="str">
            <v>NY0732</v>
          </cell>
          <cell r="B271" t="str">
            <v>Alhadi Ibrahim Ahmed Mohamedain</v>
          </cell>
          <cell r="C271" t="str">
            <v>LOG</v>
          </cell>
          <cell r="D271" t="str">
            <v>watchman</v>
          </cell>
          <cell r="E271" t="str">
            <v>A</v>
          </cell>
          <cell r="F271">
            <v>39460</v>
          </cell>
        </row>
        <row r="272">
          <cell r="A272" t="str">
            <v>NY0733</v>
          </cell>
          <cell r="B272" t="str">
            <v xml:space="preserve">Mohammed Abdelrahman Abdalla Adam </v>
          </cell>
          <cell r="C272" t="str">
            <v>LOG</v>
          </cell>
          <cell r="D272" t="str">
            <v>watchman</v>
          </cell>
          <cell r="E272" t="str">
            <v>A</v>
          </cell>
          <cell r="F272">
            <v>39460</v>
          </cell>
        </row>
        <row r="273">
          <cell r="A273" t="str">
            <v>NY0734</v>
          </cell>
          <cell r="B273" t="str">
            <v>Adam Mohammed Aboh Gibreel</v>
          </cell>
          <cell r="C273" t="str">
            <v>LOG</v>
          </cell>
          <cell r="D273" t="str">
            <v>watchman</v>
          </cell>
          <cell r="E273" t="str">
            <v>A</v>
          </cell>
          <cell r="F273">
            <v>39460</v>
          </cell>
        </row>
        <row r="274">
          <cell r="A274" t="str">
            <v>NY0735</v>
          </cell>
          <cell r="B274" t="str">
            <v>Mohammed Eltigani Mohammed Ahmed Elsedig</v>
          </cell>
          <cell r="C274" t="str">
            <v>LOG</v>
          </cell>
          <cell r="D274" t="str">
            <v>watchman</v>
          </cell>
          <cell r="E274" t="str">
            <v>A</v>
          </cell>
          <cell r="F274">
            <v>39460</v>
          </cell>
        </row>
        <row r="275">
          <cell r="A275" t="str">
            <v>NY0736</v>
          </cell>
          <cell r="B275" t="str">
            <v>Ahmed Abdelkarim Adam Eltom</v>
          </cell>
          <cell r="C275" t="str">
            <v>LOG</v>
          </cell>
          <cell r="D275" t="str">
            <v>watchman</v>
          </cell>
          <cell r="E275" t="str">
            <v>A</v>
          </cell>
          <cell r="F275">
            <v>39460</v>
          </cell>
        </row>
        <row r="276">
          <cell r="A276" t="str">
            <v>NY0737</v>
          </cell>
          <cell r="B276" t="str">
            <v>Salah Gism El seed Sabah Elkhair Mohammed Ahmed</v>
          </cell>
          <cell r="C276" t="str">
            <v>LOG</v>
          </cell>
          <cell r="D276" t="str">
            <v>watchman</v>
          </cell>
          <cell r="E276" t="str">
            <v>A</v>
          </cell>
          <cell r="F276">
            <v>39460</v>
          </cell>
        </row>
        <row r="277">
          <cell r="A277" t="str">
            <v>NY0738</v>
          </cell>
          <cell r="B277" t="str">
            <v xml:space="preserve">Abdelhalim Mohammed Gah Elrasool Abdalla </v>
          </cell>
          <cell r="C277" t="str">
            <v>LOG</v>
          </cell>
          <cell r="D277" t="str">
            <v>watchman</v>
          </cell>
          <cell r="E277" t="str">
            <v>A</v>
          </cell>
          <cell r="F277">
            <v>39460</v>
          </cell>
        </row>
        <row r="278">
          <cell r="A278" t="str">
            <v>NY0739</v>
          </cell>
          <cell r="B278" t="str">
            <v>Abdelaziz Gantoor Tirab</v>
          </cell>
          <cell r="C278" t="str">
            <v>NUT</v>
          </cell>
          <cell r="D278" t="str">
            <v>Crowd controller</v>
          </cell>
          <cell r="E278" t="str">
            <v>A</v>
          </cell>
          <cell r="F278">
            <v>39460</v>
          </cell>
        </row>
        <row r="279">
          <cell r="A279" t="str">
            <v>NY0740</v>
          </cell>
          <cell r="B279" t="str">
            <v>Yahya Ismail Ali</v>
          </cell>
          <cell r="C279" t="str">
            <v>NUT</v>
          </cell>
          <cell r="D279" t="str">
            <v>home visitor</v>
          </cell>
          <cell r="E279" t="str">
            <v>B</v>
          </cell>
          <cell r="F279">
            <v>39460</v>
          </cell>
        </row>
        <row r="280">
          <cell r="A280" t="str">
            <v>NY0741</v>
          </cell>
          <cell r="B280" t="str">
            <v>Amna Mohammed Bahar Aldeen</v>
          </cell>
          <cell r="C280" t="str">
            <v>NUT</v>
          </cell>
          <cell r="D280" t="str">
            <v>home visitor</v>
          </cell>
          <cell r="E280" t="str">
            <v>B</v>
          </cell>
          <cell r="F280">
            <v>39460</v>
          </cell>
        </row>
        <row r="281">
          <cell r="A281" t="str">
            <v>NY0742</v>
          </cell>
          <cell r="B281" t="str">
            <v>Mohammed Osman Abdalla</v>
          </cell>
          <cell r="C281" t="str">
            <v>NUT</v>
          </cell>
          <cell r="D281" t="str">
            <v>home visitor</v>
          </cell>
          <cell r="E281" t="str">
            <v>B</v>
          </cell>
          <cell r="F281">
            <v>39460</v>
          </cell>
        </row>
        <row r="282">
          <cell r="A282" t="str">
            <v>NY0743</v>
          </cell>
          <cell r="B282" t="str">
            <v>Somaia Adam Abdalla</v>
          </cell>
          <cell r="C282" t="str">
            <v>NUT</v>
          </cell>
          <cell r="D282" t="str">
            <v>home visitor</v>
          </cell>
          <cell r="E282" t="str">
            <v>B</v>
          </cell>
          <cell r="F282">
            <v>39460</v>
          </cell>
        </row>
        <row r="283">
          <cell r="A283" t="str">
            <v>NY0744</v>
          </cell>
          <cell r="B283" t="str">
            <v>Huweda Hsan Abdalla</v>
          </cell>
          <cell r="C283" t="str">
            <v>NUT</v>
          </cell>
          <cell r="D283" t="str">
            <v>home visitor</v>
          </cell>
          <cell r="E283" t="str">
            <v>B</v>
          </cell>
          <cell r="F283">
            <v>39460</v>
          </cell>
        </row>
        <row r="284">
          <cell r="A284" t="str">
            <v>NY0745</v>
          </cell>
          <cell r="B284" t="str">
            <v>Abdelrahman Suliman Mohammed</v>
          </cell>
          <cell r="C284" t="str">
            <v>NUT</v>
          </cell>
          <cell r="D284" t="str">
            <v>home visitor</v>
          </cell>
          <cell r="E284" t="str">
            <v>B</v>
          </cell>
          <cell r="F284">
            <v>39460</v>
          </cell>
        </row>
        <row r="285">
          <cell r="A285" t="str">
            <v>NY0746</v>
          </cell>
          <cell r="B285" t="str">
            <v>Adam Bakhit Mohammed Adam</v>
          </cell>
          <cell r="C285" t="str">
            <v>NUT</v>
          </cell>
          <cell r="D285" t="str">
            <v>Home visitor</v>
          </cell>
          <cell r="E285" t="str">
            <v>B</v>
          </cell>
          <cell r="F285">
            <v>39460</v>
          </cell>
        </row>
        <row r="286">
          <cell r="A286" t="str">
            <v>NY0747</v>
          </cell>
          <cell r="B286" t="str">
            <v>Mohammed Hamid Mahmoud</v>
          </cell>
          <cell r="C286" t="str">
            <v>NUT</v>
          </cell>
          <cell r="D286" t="str">
            <v>Home visitor</v>
          </cell>
          <cell r="E286" t="str">
            <v>B</v>
          </cell>
          <cell r="F286">
            <v>39460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A4" t="str">
            <v>NY0004</v>
          </cell>
        </row>
      </sheetData>
      <sheetData sheetId="11"/>
      <sheetData sheetId="12"/>
      <sheetData sheetId="13">
        <row r="4">
          <cell r="A4" t="str">
            <v>NY0004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A4" t="str">
            <v>NY0004</v>
          </cell>
        </row>
      </sheetData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O DO"/>
      <sheetName val="D1"/>
      <sheetName val="D2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1"/>
      <sheetName val="P2"/>
      <sheetName val="Salary &amp; job scale"/>
      <sheetName val="TO_DO"/>
      <sheetName val="Salary_&amp;_job_scale"/>
      <sheetName val="PARAMETERS"/>
      <sheetName val="1 Parameters"/>
      <sheetName val="2 Assumptions"/>
      <sheetName val="3 STAFF LIST"/>
      <sheetName val="4.1 SALARY SCALE"/>
      <sheetName val="4.2 NEW SALARY SCALE"/>
      <sheetName val="4.3 Grille MSP"/>
      <sheetName val="4.4 Primes delocalisés"/>
      <sheetName val="5 RECAP CONTRAT"/>
      <sheetName val="6 RECAP Z1"/>
      <sheetName val="7 ReadMe"/>
      <sheetName val="PARAMETRES"/>
      <sheetName val="Lists"/>
      <sheetName val="data1"/>
      <sheetName val="TO_DO1"/>
      <sheetName val="Salary_&amp;_job_scale1"/>
      <sheetName val="1_Parameters"/>
      <sheetName val="2_Assumptions"/>
      <sheetName val="3_STAFF_LIST"/>
      <sheetName val="4_1_SALARY_SCALE"/>
      <sheetName val="4_2_NEW_SALARY_SCALE"/>
      <sheetName val="4_3_Grille_MSP"/>
      <sheetName val="4_4_Primes_delocalisés"/>
      <sheetName val="5_RECAP_CONTRAT"/>
      <sheetName val="6_RECAP_Z1"/>
      <sheetName val="7_ReadMe"/>
      <sheetName val="SUMMARY (2)"/>
      <sheetName val="SHA HR"/>
      <sheetName val="Reference numbers"/>
      <sheetName val="TB Criteria"/>
      <sheetName val="Drop-down Options"/>
      <sheetName val="TO_DO2"/>
      <sheetName val="Salary_&amp;_job_scale2"/>
      <sheetName val="1_Parameters1"/>
      <sheetName val="2_Assumptions1"/>
      <sheetName val="3_STAFF_LIST1"/>
      <sheetName val="4_1_SALARY_SCALE1"/>
      <sheetName val="4_2_NEW_SALARY_SCALE1"/>
      <sheetName val="4_3_Grille_MSP1"/>
      <sheetName val="4_4_Primes_delocalisés1"/>
      <sheetName val="5_RECAP_CONTRAT1"/>
      <sheetName val="6_RECAP_Z11"/>
      <sheetName val="7_ReadM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5">
          <cell r="D15" t="str">
            <v>Active</v>
          </cell>
          <cell r="J15" t="str">
            <v>ADMIN</v>
          </cell>
          <cell r="N15" t="str">
            <v>AJ01</v>
          </cell>
          <cell r="P15" t="str">
            <v>AM11</v>
          </cell>
          <cell r="R15" t="str">
            <v>86B</v>
          </cell>
          <cell r="T15" t="str">
            <v>AB01</v>
          </cell>
          <cell r="V15" t="str">
            <v>AA00</v>
          </cell>
          <cell r="X15" t="str">
            <v>CA00</v>
          </cell>
          <cell r="AB15" t="str">
            <v>6500O</v>
          </cell>
          <cell r="AH15" t="str">
            <v>Office</v>
          </cell>
        </row>
        <row r="16">
          <cell r="D16" t="str">
            <v>Stopped</v>
          </cell>
          <cell r="J16" t="str">
            <v>LOG</v>
          </cell>
          <cell r="N16" t="str">
            <v>AJ02</v>
          </cell>
          <cell r="P16" t="str">
            <v>AM13</v>
          </cell>
          <cell r="R16" t="str">
            <v>86C</v>
          </cell>
          <cell r="T16" t="str">
            <v>AB03</v>
          </cell>
          <cell r="V16" t="str">
            <v>AA01</v>
          </cell>
          <cell r="X16" t="str">
            <v>CA01</v>
          </cell>
          <cell r="AB16">
            <v>6501</v>
          </cell>
          <cell r="AH16" t="str">
            <v>Guest House</v>
          </cell>
        </row>
        <row r="17">
          <cell r="J17" t="str">
            <v>WS</v>
          </cell>
          <cell r="P17" t="str">
            <v>BA21</v>
          </cell>
          <cell r="R17" t="str">
            <v>86D</v>
          </cell>
          <cell r="T17" t="str">
            <v>AF02</v>
          </cell>
          <cell r="V17" t="str">
            <v>AA02</v>
          </cell>
          <cell r="X17" t="str">
            <v>CA02</v>
          </cell>
          <cell r="AH17" t="str">
            <v>SFC</v>
          </cell>
        </row>
        <row r="18">
          <cell r="J18" t="str">
            <v>FS</v>
          </cell>
          <cell r="P18" t="str">
            <v>BA20</v>
          </cell>
          <cell r="R18" t="str">
            <v>86E</v>
          </cell>
          <cell r="T18" t="str">
            <v>AB00</v>
          </cell>
          <cell r="V18" t="str">
            <v>AA03</v>
          </cell>
          <cell r="X18" t="str">
            <v>CA03</v>
          </cell>
          <cell r="AH18" t="str">
            <v>TFC</v>
          </cell>
        </row>
        <row r="19">
          <cell r="J19" t="str">
            <v>NUT1</v>
          </cell>
          <cell r="P19" t="str">
            <v>BA22</v>
          </cell>
          <cell r="R19" t="str">
            <v>86F</v>
          </cell>
          <cell r="T19" t="str">
            <v>AB02</v>
          </cell>
          <cell r="V19" t="str">
            <v>AA04</v>
          </cell>
          <cell r="AH19" t="str">
            <v>Field</v>
          </cell>
        </row>
        <row r="20">
          <cell r="J20" t="str">
            <v>NUT2</v>
          </cell>
          <cell r="P20" t="str">
            <v>AM10</v>
          </cell>
          <cell r="T20" t="str">
            <v>AC00</v>
          </cell>
          <cell r="V20" t="str">
            <v>AA10</v>
          </cell>
        </row>
        <row r="21">
          <cell r="J21" t="str">
            <v>HEALTH1</v>
          </cell>
          <cell r="P21" t="str">
            <v>AM12</v>
          </cell>
          <cell r="T21" t="str">
            <v>AD00</v>
          </cell>
          <cell r="V21" t="str">
            <v>AA11</v>
          </cell>
        </row>
        <row r="22">
          <cell r="J22" t="str">
            <v>HEALTH2</v>
          </cell>
          <cell r="P22" t="str">
            <v>AM14</v>
          </cell>
          <cell r="T22" t="str">
            <v>AE00</v>
          </cell>
          <cell r="V22" t="str">
            <v>AA12</v>
          </cell>
        </row>
        <row r="23">
          <cell r="P23" t="str">
            <v>AM15</v>
          </cell>
          <cell r="T23" t="str">
            <v>AF01</v>
          </cell>
          <cell r="V23" t="str">
            <v>AA15</v>
          </cell>
        </row>
        <row r="24">
          <cell r="P24" t="str">
            <v>AM17</v>
          </cell>
          <cell r="V24" t="str">
            <v>AA16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B paid"/>
      <sheetName val="Sheet1"/>
      <sheetName val="PSB to pay"/>
      <sheetName val="New Salary scale"/>
    </sheetNames>
    <sheetDataSet>
      <sheetData sheetId="0"/>
      <sheetData sheetId="1"/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Full"/>
      <sheetName val="Budget - Prog Ops"/>
      <sheetName val="NBI-Loki Ops"/>
      <sheetName val="Office Operations"/>
      <sheetName val="Prog Supplies"/>
      <sheetName val="Materials and Equipment"/>
      <sheetName val="Staff at Locations"/>
      <sheetName val="Facilities"/>
      <sheetName val="Salaries"/>
      <sheetName val="HQ Technical Support"/>
      <sheetName val="IRC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>
            <v>50</v>
          </cell>
          <cell r="H10">
            <v>10</v>
          </cell>
        </row>
      </sheetData>
      <sheetData sheetId="8"/>
      <sheetData sheetId="9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MMAIRE"/>
      <sheetName val="PARAMETRES"/>
      <sheetName val="DETAILS COUTS EXPATS"/>
      <sheetName val="PLAN FI EXPATS"/>
      <sheetName val="SYNTHESE BUD"/>
      <sheetName val="RECAP Z1"/>
    </sheetNames>
    <sheetDataSet>
      <sheetData sheetId="0" refreshError="1"/>
      <sheetData sheetId="1" refreshError="1">
        <row r="3">
          <cell r="C3" t="str">
            <v>Kathmandu</v>
          </cell>
          <cell r="AA3" t="str">
            <v>ADMIN</v>
          </cell>
          <cell r="AD3" t="str">
            <v>S</v>
          </cell>
        </row>
        <row r="4">
          <cell r="E4" t="str">
            <v>KAC01</v>
          </cell>
          <cell r="AA4" t="str">
            <v>BASEREP</v>
          </cell>
          <cell r="AD4" t="str">
            <v>V</v>
          </cell>
        </row>
        <row r="5">
          <cell r="E5" t="str">
            <v>BAC01</v>
          </cell>
          <cell r="AA5" t="str">
            <v>CAPLOG</v>
          </cell>
        </row>
        <row r="6">
          <cell r="E6" t="str">
            <v>BAH01</v>
          </cell>
          <cell r="AA6" t="str">
            <v>DOCTOR</v>
          </cell>
        </row>
        <row r="7">
          <cell r="E7" t="str">
            <v>BAF01</v>
          </cell>
          <cell r="AA7" t="str">
            <v>FIEDLOG</v>
          </cell>
        </row>
        <row r="8">
          <cell r="E8" t="str">
            <v>BAN01</v>
          </cell>
          <cell r="AA8" t="str">
            <v>FS AGRI</v>
          </cell>
        </row>
        <row r="9">
          <cell r="E9" t="str">
            <v>HUC01</v>
          </cell>
          <cell r="AA9" t="str">
            <v>FS COOR</v>
          </cell>
        </row>
        <row r="10">
          <cell r="E10" t="str">
            <v>HUN01</v>
          </cell>
          <cell r="AA10" t="str">
            <v>FS DISTR</v>
          </cell>
        </row>
        <row r="11">
          <cell r="E11" t="str">
            <v>HUF01</v>
          </cell>
          <cell r="AA11" t="str">
            <v>FS SOCIO</v>
          </cell>
        </row>
        <row r="12">
          <cell r="E12" t="str">
            <v>HUH01</v>
          </cell>
          <cell r="AA12" t="str">
            <v>HABILOFF</v>
          </cell>
        </row>
        <row r="13">
          <cell r="AA13" t="str">
            <v>HEADMISS</v>
          </cell>
        </row>
        <row r="14">
          <cell r="AA14" t="str">
            <v>HEAEDUOF</v>
          </cell>
        </row>
        <row r="15">
          <cell r="AA15" t="str">
            <v>LOGADMIN</v>
          </cell>
        </row>
        <row r="16">
          <cell r="AA16" t="str">
            <v>LOGCOORD</v>
          </cell>
        </row>
        <row r="17">
          <cell r="AA17" t="str">
            <v>MEDNUTCO</v>
          </cell>
        </row>
        <row r="18">
          <cell r="AA18" t="str">
            <v>MIDWIFE</v>
          </cell>
        </row>
        <row r="19">
          <cell r="AA19" t="str">
            <v>NURSE</v>
          </cell>
        </row>
        <row r="20">
          <cell r="AA20" t="str">
            <v>NURSENUT</v>
          </cell>
        </row>
        <row r="21">
          <cell r="AA21" t="str">
            <v>NUTRITION</v>
          </cell>
        </row>
        <row r="22">
          <cell r="AA22" t="str">
            <v>PROGCOOR</v>
          </cell>
        </row>
        <row r="23">
          <cell r="AA23" t="str">
            <v>PROJCOOR</v>
          </cell>
        </row>
        <row r="24">
          <cell r="AA24" t="str">
            <v>PSYCHO</v>
          </cell>
        </row>
        <row r="25">
          <cell r="AA25" t="str">
            <v>SANEDUOF</v>
          </cell>
        </row>
        <row r="26">
          <cell r="AA26" t="str">
            <v>WSCOORD</v>
          </cell>
        </row>
        <row r="27">
          <cell r="AA27" t="str">
            <v>WSOFFIC</v>
          </cell>
        </row>
        <row r="28">
          <cell r="AA28" t="str">
            <v>ADMIN RH</v>
          </cell>
        </row>
        <row r="29">
          <cell r="AA29" t="str">
            <v>ADMINCOORD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Checklist"/>
      <sheetName val="SF424"/>
      <sheetName val="SF424a"/>
      <sheetName val="IRC SUMMARY"/>
      <sheetName val="IRC DETAILS"/>
      <sheetName val="Budget Details-Support"/>
      <sheetName val="% by secto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ivi PGM"/>
      <sheetName val="Fournisseurs"/>
      <sheetName val="ETA par PGM"/>
      <sheetName val="ETA par PO"/>
      <sheetName val="FRET par PGM"/>
      <sheetName val="Lead time par PO"/>
      <sheetName val="Gantt Commandes"/>
      <sheetName val="Formulaire Controle Qualité"/>
      <sheetName val="Calculatrice"/>
      <sheetName val="Sheet3"/>
    </sheetNames>
    <sheetDataSet>
      <sheetData sheetId="0"/>
      <sheetData sheetId="1"/>
      <sheetData sheetId="2"/>
      <sheetData sheetId="3">
        <row r="4">
          <cell r="B4" t="str">
            <v>Liste de distribution</v>
          </cell>
          <cell r="C4" t="str">
            <v>Status Commande</v>
          </cell>
          <cell r="D4" t="str">
            <v>Bureau</v>
          </cell>
          <cell r="E4" t="str">
            <v>An.</v>
          </cell>
          <cell r="F4" t="str">
            <v>Numéro</v>
          </cell>
          <cell r="G4" t="str">
            <v>Amendement</v>
          </cell>
          <cell r="H4" t="str">
            <v>Description</v>
          </cell>
          <cell r="I4" t="str">
            <v>Unité</v>
          </cell>
          <cell r="J4" t="str">
            <v>Quantités à livrer</v>
          </cell>
          <cell r="K4" t="str">
            <v>Bureau</v>
          </cell>
          <cell r="L4" t="str">
            <v>An.</v>
          </cell>
          <cell r="M4" t="str">
            <v>Numéro</v>
          </cell>
          <cell r="N4" t="str">
            <v>Amendement</v>
          </cell>
          <cell r="O4" t="str">
            <v>Fournisseur</v>
          </cell>
          <cell r="P4" t="str">
            <v>Destinataire sur le PO</v>
          </cell>
          <cell r="Q4" t="str">
            <v>Lieu livraison</v>
          </cell>
          <cell r="R4" t="str">
            <v>TAD de la PGM</v>
          </cell>
          <cell r="S4" t="str">
            <v>Date estimée de livraison par fournisseur</v>
          </cell>
          <cell r="T4" t="str">
            <v>Reçu</v>
          </cell>
        </row>
        <row r="5">
          <cell r="B5">
            <v>0</v>
          </cell>
          <cell r="C5" t="str">
            <v>Fermée</v>
          </cell>
          <cell r="D5" t="str">
            <v>ZAIG</v>
          </cell>
          <cell r="E5">
            <v>2011</v>
          </cell>
          <cell r="F5" t="str">
            <v>00000121</v>
          </cell>
          <cell r="G5" t="str">
            <v>1</v>
          </cell>
          <cell r="H5" t="str">
            <v>KHI</v>
          </cell>
          <cell r="I5" t="str">
            <v>Kit</v>
          </cell>
          <cell r="J5">
            <v>7949</v>
          </cell>
          <cell r="K5" t="str">
            <v>ZAIG</v>
          </cell>
          <cell r="L5">
            <v>2011</v>
          </cell>
          <cell r="M5" t="str">
            <v>00000079</v>
          </cell>
          <cell r="N5" t="str">
            <v>1</v>
          </cell>
          <cell r="O5" t="str">
            <v>Quincaillerie Atlas des secteurs</v>
          </cell>
          <cell r="P5" t="str">
            <v>UNICEF</v>
          </cell>
          <cell r="Q5" t="str">
            <v>Goma</v>
          </cell>
          <cell r="R5" t="str">
            <v/>
          </cell>
          <cell r="S5">
            <v>40724</v>
          </cell>
          <cell r="T5" t="str">
            <v/>
          </cell>
        </row>
        <row r="6">
          <cell r="B6">
            <v>0</v>
          </cell>
          <cell r="C6" t="str">
            <v>Fermée</v>
          </cell>
          <cell r="D6" t="str">
            <v>ZAIG</v>
          </cell>
          <cell r="E6">
            <v>2011</v>
          </cell>
          <cell r="F6" t="str">
            <v>00000121</v>
          </cell>
          <cell r="G6" t="str">
            <v>1</v>
          </cell>
          <cell r="H6" t="str">
            <v>KHI</v>
          </cell>
          <cell r="I6" t="str">
            <v>Kit</v>
          </cell>
          <cell r="J6">
            <v>4958</v>
          </cell>
          <cell r="K6" t="str">
            <v>ZAIG</v>
          </cell>
          <cell r="L6">
            <v>2011</v>
          </cell>
          <cell r="M6" t="str">
            <v>00000080</v>
          </cell>
          <cell r="N6" t="str">
            <v>0</v>
          </cell>
          <cell r="O6" t="str">
            <v>Maison ML</v>
          </cell>
          <cell r="P6" t="str">
            <v>UNICEF</v>
          </cell>
          <cell r="Q6" t="str">
            <v>Bunia</v>
          </cell>
          <cell r="R6" t="str">
            <v/>
          </cell>
          <cell r="S6">
            <v>40724</v>
          </cell>
          <cell r="T6" t="str">
            <v/>
          </cell>
        </row>
        <row r="7">
          <cell r="B7">
            <v>0</v>
          </cell>
          <cell r="C7" t="str">
            <v>Fermée</v>
          </cell>
          <cell r="D7" t="str">
            <v>ZAIG</v>
          </cell>
          <cell r="E7">
            <v>2011</v>
          </cell>
          <cell r="F7" t="str">
            <v>00000121</v>
          </cell>
          <cell r="G7" t="str">
            <v>1</v>
          </cell>
          <cell r="H7" t="str">
            <v>KHI</v>
          </cell>
          <cell r="I7" t="str">
            <v>Kit</v>
          </cell>
          <cell r="J7">
            <v>5042</v>
          </cell>
          <cell r="K7" t="str">
            <v>ZAIG</v>
          </cell>
          <cell r="L7">
            <v>2011</v>
          </cell>
          <cell r="M7" t="str">
            <v>00000081</v>
          </cell>
          <cell r="N7" t="str">
            <v>0</v>
          </cell>
          <cell r="O7" t="str">
            <v>Maison ML</v>
          </cell>
          <cell r="P7" t="str">
            <v>UNICEF</v>
          </cell>
          <cell r="Q7" t="str">
            <v>Goma</v>
          </cell>
          <cell r="R7" t="str">
            <v/>
          </cell>
          <cell r="S7">
            <v>40724</v>
          </cell>
          <cell r="T7">
            <v>40730</v>
          </cell>
        </row>
        <row r="8">
          <cell r="B8">
            <v>0</v>
          </cell>
          <cell r="C8" t="str">
            <v>Fermée</v>
          </cell>
          <cell r="D8" t="str">
            <v>ZAIG</v>
          </cell>
          <cell r="E8">
            <v>2011</v>
          </cell>
          <cell r="F8" t="str">
            <v>00000121</v>
          </cell>
          <cell r="G8" t="str">
            <v>1</v>
          </cell>
          <cell r="H8" t="str">
            <v>KHI</v>
          </cell>
          <cell r="I8" t="str">
            <v>Kit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/>
          </cell>
          <cell r="S8" t="str">
            <v/>
          </cell>
          <cell r="T8" t="str">
            <v/>
          </cell>
        </row>
        <row r="9">
          <cell r="B9">
            <v>0</v>
          </cell>
          <cell r="C9" t="str">
            <v>Fermée</v>
          </cell>
          <cell r="D9" t="str">
            <v>ZAIG</v>
          </cell>
          <cell r="E9">
            <v>2011</v>
          </cell>
          <cell r="F9" t="str">
            <v>00000121</v>
          </cell>
          <cell r="G9" t="str">
            <v>1</v>
          </cell>
          <cell r="H9" t="str">
            <v>KHI</v>
          </cell>
          <cell r="I9" t="str">
            <v>Kit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/>
          </cell>
          <cell r="S9" t="str">
            <v/>
          </cell>
          <cell r="T9" t="str">
            <v/>
          </cell>
        </row>
        <row r="10">
          <cell r="B10">
            <v>0</v>
          </cell>
          <cell r="C10" t="str">
            <v>Fermée</v>
          </cell>
          <cell r="D10" t="str">
            <v>ZAIG</v>
          </cell>
          <cell r="E10">
            <v>2011</v>
          </cell>
          <cell r="F10" t="str">
            <v>00000121</v>
          </cell>
          <cell r="G10" t="str">
            <v>1</v>
          </cell>
          <cell r="H10" t="str">
            <v>KHI</v>
          </cell>
          <cell r="I10" t="str">
            <v>Kit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/>
          </cell>
          <cell r="S10" t="str">
            <v/>
          </cell>
          <cell r="T10" t="str">
            <v/>
          </cell>
        </row>
        <row r="11">
          <cell r="B11">
            <v>0</v>
          </cell>
          <cell r="C11" t="str">
            <v>Fermée</v>
          </cell>
          <cell r="D11" t="str">
            <v>ZAIG</v>
          </cell>
          <cell r="E11">
            <v>2011</v>
          </cell>
          <cell r="F11" t="str">
            <v>00000121</v>
          </cell>
          <cell r="G11" t="str">
            <v>1</v>
          </cell>
          <cell r="H11" t="str">
            <v>KHI</v>
          </cell>
          <cell r="I11" t="str">
            <v>Kit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/>
          </cell>
          <cell r="S11" t="str">
            <v/>
          </cell>
          <cell r="T11" t="str">
            <v/>
          </cell>
        </row>
        <row r="12">
          <cell r="B12">
            <v>0</v>
          </cell>
          <cell r="C12" t="str">
            <v>Transit</v>
          </cell>
          <cell r="D12" t="str">
            <v>ZAIG</v>
          </cell>
          <cell r="E12">
            <v>2011</v>
          </cell>
          <cell r="F12" t="str">
            <v>00000110</v>
          </cell>
          <cell r="G12" t="str">
            <v>1</v>
          </cell>
          <cell r="H12" t="str">
            <v>Aluminium Sulphate</v>
          </cell>
          <cell r="I12" t="str">
            <v>Kg</v>
          </cell>
          <cell r="J12">
            <v>600</v>
          </cell>
          <cell r="K12" t="str">
            <v>DANA</v>
          </cell>
          <cell r="L12">
            <v>2011</v>
          </cell>
          <cell r="M12" t="str">
            <v>45114710</v>
          </cell>
          <cell r="N12" t="str">
            <v>0</v>
          </cell>
          <cell r="O12" t="str">
            <v>Alm International SA France</v>
          </cell>
          <cell r="P12" t="str">
            <v>UNICEF</v>
          </cell>
          <cell r="Q12" t="str">
            <v>Goma</v>
          </cell>
          <cell r="R12" t="str">
            <v/>
          </cell>
          <cell r="S12" t="str">
            <v>Inconnue</v>
          </cell>
          <cell r="T12" t="str">
            <v/>
          </cell>
        </row>
        <row r="13">
          <cell r="B13">
            <v>0</v>
          </cell>
          <cell r="C13" t="str">
            <v>Transit</v>
          </cell>
          <cell r="D13" t="str">
            <v>ZAIG</v>
          </cell>
          <cell r="E13">
            <v>2011</v>
          </cell>
          <cell r="F13" t="str">
            <v>00000110</v>
          </cell>
          <cell r="G13" t="str">
            <v>1</v>
          </cell>
          <cell r="H13" t="str">
            <v>Aluminium Sulphate</v>
          </cell>
          <cell r="I13" t="str">
            <v>Kg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/>
          </cell>
          <cell r="S13" t="str">
            <v/>
          </cell>
          <cell r="T13" t="str">
            <v/>
          </cell>
        </row>
        <row r="14">
          <cell r="B14">
            <v>0</v>
          </cell>
          <cell r="C14" t="str">
            <v>Transit</v>
          </cell>
          <cell r="D14" t="str">
            <v>ZAIG</v>
          </cell>
          <cell r="E14">
            <v>2011</v>
          </cell>
          <cell r="F14" t="str">
            <v>00000110</v>
          </cell>
          <cell r="G14" t="str">
            <v>1</v>
          </cell>
          <cell r="H14" t="str">
            <v>Aluminium Sulphate</v>
          </cell>
          <cell r="I14" t="str">
            <v>Kg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/>
          </cell>
          <cell r="S14" t="str">
            <v/>
          </cell>
          <cell r="T14" t="str">
            <v/>
          </cell>
        </row>
        <row r="15">
          <cell r="B15">
            <v>0</v>
          </cell>
          <cell r="C15" t="str">
            <v>Transit</v>
          </cell>
          <cell r="D15" t="str">
            <v>ZAIG</v>
          </cell>
          <cell r="E15">
            <v>2011</v>
          </cell>
          <cell r="F15" t="str">
            <v>00000110</v>
          </cell>
          <cell r="G15" t="str">
            <v>1</v>
          </cell>
          <cell r="H15" t="str">
            <v>Aluminium Sulphate</v>
          </cell>
          <cell r="I15" t="str">
            <v>Kg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/>
          </cell>
          <cell r="S15" t="str">
            <v/>
          </cell>
          <cell r="T15" t="str">
            <v/>
          </cell>
        </row>
        <row r="16">
          <cell r="B16">
            <v>0</v>
          </cell>
          <cell r="C16" t="str">
            <v>Transit</v>
          </cell>
          <cell r="D16" t="str">
            <v>ZAIG</v>
          </cell>
          <cell r="E16">
            <v>2011</v>
          </cell>
          <cell r="F16" t="str">
            <v>00000110</v>
          </cell>
          <cell r="G16" t="str">
            <v>1</v>
          </cell>
          <cell r="H16" t="str">
            <v>Aluminium Sulphate</v>
          </cell>
          <cell r="I16" t="str">
            <v>Kg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/>
          </cell>
          <cell r="S16" t="str">
            <v/>
          </cell>
          <cell r="T16" t="str">
            <v/>
          </cell>
        </row>
        <row r="17">
          <cell r="B17">
            <v>0</v>
          </cell>
          <cell r="C17" t="str">
            <v>Transit</v>
          </cell>
          <cell r="D17" t="str">
            <v>ZAIG</v>
          </cell>
          <cell r="E17">
            <v>2011</v>
          </cell>
          <cell r="F17" t="str">
            <v>00000110</v>
          </cell>
          <cell r="G17" t="str">
            <v>1</v>
          </cell>
          <cell r="H17" t="str">
            <v>Aluminium Sulphate</v>
          </cell>
          <cell r="I17" t="str">
            <v>Kg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/>
          </cell>
          <cell r="S17" t="str">
            <v/>
          </cell>
          <cell r="T17" t="str">
            <v/>
          </cell>
        </row>
        <row r="18">
          <cell r="B18">
            <v>0</v>
          </cell>
          <cell r="C18" t="str">
            <v>Transit</v>
          </cell>
          <cell r="D18" t="str">
            <v>ZAIG</v>
          </cell>
          <cell r="E18">
            <v>2011</v>
          </cell>
          <cell r="F18" t="str">
            <v>00000110</v>
          </cell>
          <cell r="G18" t="str">
            <v>1</v>
          </cell>
          <cell r="H18" t="str">
            <v>Aluminium Sulphate</v>
          </cell>
          <cell r="I18" t="str">
            <v>Kg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/>
          </cell>
          <cell r="S18" t="str">
            <v/>
          </cell>
          <cell r="T18" t="str">
            <v/>
          </cell>
        </row>
        <row r="19">
          <cell r="B19">
            <v>0</v>
          </cell>
          <cell r="C19" t="str">
            <v>Fermée</v>
          </cell>
          <cell r="D19" t="str">
            <v>ZAIG</v>
          </cell>
          <cell r="E19">
            <v>2011</v>
          </cell>
          <cell r="F19" t="str">
            <v>00000097</v>
          </cell>
          <cell r="G19" t="str">
            <v>0</v>
          </cell>
          <cell r="H19" t="str">
            <v>Tarpaulin Plastic sheeting rolls 4x60 m</v>
          </cell>
          <cell r="I19" t="str">
            <v>Rlx</v>
          </cell>
          <cell r="J19">
            <v>500</v>
          </cell>
          <cell r="K19" t="str">
            <v>ZAIG</v>
          </cell>
          <cell r="L19">
            <v>2011</v>
          </cell>
          <cell r="M19" t="str">
            <v>00000082</v>
          </cell>
          <cell r="N19" t="str">
            <v>0</v>
          </cell>
          <cell r="O19" t="str">
            <v>Techno Relief Services Ltd.</v>
          </cell>
          <cell r="P19" t="str">
            <v>UNICEF</v>
          </cell>
          <cell r="Q19" t="str">
            <v>Goma</v>
          </cell>
          <cell r="R19" t="str">
            <v/>
          </cell>
          <cell r="S19">
            <v>40751</v>
          </cell>
          <cell r="T19">
            <v>40733</v>
          </cell>
        </row>
        <row r="20">
          <cell r="B20">
            <v>0</v>
          </cell>
          <cell r="C20" t="str">
            <v>Fermée</v>
          </cell>
          <cell r="D20" t="str">
            <v>ZAIG</v>
          </cell>
          <cell r="E20">
            <v>2011</v>
          </cell>
          <cell r="F20" t="str">
            <v>00000097</v>
          </cell>
          <cell r="G20" t="str">
            <v>0</v>
          </cell>
          <cell r="H20" t="str">
            <v>Tarpaulin Plastic sheeting rolls 4x60 m</v>
          </cell>
          <cell r="I20" t="str">
            <v>Rlx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/>
          </cell>
          <cell r="S20" t="str">
            <v/>
          </cell>
          <cell r="T20" t="str">
            <v/>
          </cell>
        </row>
        <row r="21">
          <cell r="B21">
            <v>0</v>
          </cell>
          <cell r="C21" t="str">
            <v>Fermée</v>
          </cell>
          <cell r="D21" t="str">
            <v>ZAIG</v>
          </cell>
          <cell r="E21">
            <v>2011</v>
          </cell>
          <cell r="F21" t="str">
            <v>00000097</v>
          </cell>
          <cell r="G21" t="str">
            <v>0</v>
          </cell>
          <cell r="H21" t="str">
            <v>Tarpaulin Plastic sheeting rolls 4x60 m</v>
          </cell>
          <cell r="I21" t="str">
            <v>Rlx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/>
          </cell>
          <cell r="S21" t="str">
            <v/>
          </cell>
          <cell r="T21" t="str">
            <v/>
          </cell>
        </row>
        <row r="22">
          <cell r="B22">
            <v>0</v>
          </cell>
          <cell r="C22" t="str">
            <v>Fermée</v>
          </cell>
          <cell r="D22" t="str">
            <v>ZAIG</v>
          </cell>
          <cell r="E22">
            <v>2011</v>
          </cell>
          <cell r="F22" t="str">
            <v>00000097</v>
          </cell>
          <cell r="G22" t="str">
            <v>0</v>
          </cell>
          <cell r="H22" t="str">
            <v>Tarpaulin Plastic sheeting rolls 4x60 m</v>
          </cell>
          <cell r="I22" t="str">
            <v>Rlx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/>
          </cell>
          <cell r="S22" t="str">
            <v/>
          </cell>
          <cell r="T22" t="str">
            <v/>
          </cell>
        </row>
        <row r="23">
          <cell r="B23">
            <v>0</v>
          </cell>
          <cell r="C23" t="str">
            <v>Fermée</v>
          </cell>
          <cell r="D23" t="str">
            <v>ZAIG</v>
          </cell>
          <cell r="E23">
            <v>2011</v>
          </cell>
          <cell r="F23" t="str">
            <v>00000097</v>
          </cell>
          <cell r="G23" t="str">
            <v>0</v>
          </cell>
          <cell r="H23" t="str">
            <v>Tarpaulin Plastic sheeting rolls 4x60 m</v>
          </cell>
          <cell r="I23" t="str">
            <v>Rlx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/>
          </cell>
          <cell r="S23" t="str">
            <v/>
          </cell>
          <cell r="T23" t="str">
            <v/>
          </cell>
        </row>
        <row r="24">
          <cell r="B24">
            <v>0</v>
          </cell>
          <cell r="C24" t="str">
            <v>Fermée</v>
          </cell>
          <cell r="D24" t="str">
            <v>ZAIG</v>
          </cell>
          <cell r="E24">
            <v>2011</v>
          </cell>
          <cell r="F24" t="str">
            <v>00000097</v>
          </cell>
          <cell r="G24" t="str">
            <v>0</v>
          </cell>
          <cell r="H24" t="str">
            <v>Tarpaulin Plastic sheeting rolls 4x60 m</v>
          </cell>
          <cell r="I24" t="str">
            <v>Rlx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/>
          </cell>
          <cell r="S24" t="str">
            <v/>
          </cell>
          <cell r="T24" t="str">
            <v/>
          </cell>
        </row>
        <row r="25">
          <cell r="B25">
            <v>0</v>
          </cell>
          <cell r="C25" t="str">
            <v>Fermée</v>
          </cell>
          <cell r="D25" t="str">
            <v>ZAIG</v>
          </cell>
          <cell r="E25">
            <v>2011</v>
          </cell>
          <cell r="F25" t="str">
            <v>00000097</v>
          </cell>
          <cell r="G25" t="str">
            <v>0</v>
          </cell>
          <cell r="H25" t="str">
            <v>Tarpaulin Plastic sheeting rolls 4x60 m</v>
          </cell>
          <cell r="I25" t="str">
            <v>Rlx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/>
          </cell>
          <cell r="S25" t="str">
            <v/>
          </cell>
          <cell r="T25" t="str">
            <v/>
          </cell>
        </row>
        <row r="26">
          <cell r="B26" t="str">
            <v>Solidarités International NK - Bureau de Goma</v>
          </cell>
          <cell r="C26" t="str">
            <v>Douanes</v>
          </cell>
          <cell r="D26" t="str">
            <v>ZAIG</v>
          </cell>
          <cell r="E26">
            <v>2011</v>
          </cell>
          <cell r="F26" t="str">
            <v>00000124</v>
          </cell>
          <cell r="G26" t="str">
            <v>1</v>
          </cell>
          <cell r="H26" t="str">
            <v>Kit NFI Noyau</v>
          </cell>
          <cell r="I26" t="str">
            <v>Kit</v>
          </cell>
          <cell r="J26">
            <v>3000</v>
          </cell>
          <cell r="K26" t="str">
            <v>ZAIG</v>
          </cell>
          <cell r="L26">
            <v>2011</v>
          </cell>
          <cell r="M26" t="str">
            <v>00000084</v>
          </cell>
          <cell r="N26" t="str">
            <v>0</v>
          </cell>
          <cell r="O26" t="str">
            <v>Spartan Relief Supplies Limited</v>
          </cell>
          <cell r="P26" t="str">
            <v>UNICEF</v>
          </cell>
          <cell r="Q26" t="str">
            <v>Goma</v>
          </cell>
          <cell r="R26">
            <v>40744</v>
          </cell>
          <cell r="S26">
            <v>40802</v>
          </cell>
          <cell r="T26">
            <v>40815</v>
          </cell>
        </row>
        <row r="27">
          <cell r="B27" t="str">
            <v>Solidarités International NK - Bureau de Goma</v>
          </cell>
          <cell r="C27" t="str">
            <v>Douanes</v>
          </cell>
          <cell r="D27" t="str">
            <v>ZAIG</v>
          </cell>
          <cell r="E27">
            <v>2011</v>
          </cell>
          <cell r="F27" t="str">
            <v>00000124</v>
          </cell>
          <cell r="G27" t="str">
            <v>1</v>
          </cell>
          <cell r="H27" t="str">
            <v>Kit NFI Noyau</v>
          </cell>
          <cell r="I27" t="str">
            <v>Kit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40744</v>
          </cell>
          <cell r="S27" t="str">
            <v/>
          </cell>
          <cell r="T27" t="str">
            <v/>
          </cell>
        </row>
        <row r="28">
          <cell r="B28" t="str">
            <v>Solidarités International NK - Bureau de Goma</v>
          </cell>
          <cell r="C28" t="str">
            <v>Douanes</v>
          </cell>
          <cell r="D28" t="str">
            <v>ZAIG</v>
          </cell>
          <cell r="E28">
            <v>2011</v>
          </cell>
          <cell r="F28" t="str">
            <v>00000124</v>
          </cell>
          <cell r="G28" t="str">
            <v>1</v>
          </cell>
          <cell r="H28" t="str">
            <v>Kit NFI Noyau</v>
          </cell>
          <cell r="I28" t="str">
            <v>Kit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40744</v>
          </cell>
          <cell r="S28" t="str">
            <v/>
          </cell>
          <cell r="T28" t="str">
            <v/>
          </cell>
        </row>
        <row r="29">
          <cell r="B29" t="str">
            <v>Solidarités International NK - Bureau de Goma</v>
          </cell>
          <cell r="C29" t="str">
            <v>Douanes</v>
          </cell>
          <cell r="D29" t="str">
            <v>ZAIG</v>
          </cell>
          <cell r="E29">
            <v>2011</v>
          </cell>
          <cell r="F29" t="str">
            <v>00000124</v>
          </cell>
          <cell r="G29" t="str">
            <v>1</v>
          </cell>
          <cell r="H29" t="str">
            <v>Kit NFI Noyau</v>
          </cell>
          <cell r="I29" t="str">
            <v>Kit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40744</v>
          </cell>
          <cell r="S29" t="str">
            <v/>
          </cell>
          <cell r="T29" t="str">
            <v/>
          </cell>
        </row>
        <row r="30">
          <cell r="B30" t="str">
            <v>Solidarités International NK - Bureau de Goma</v>
          </cell>
          <cell r="C30" t="str">
            <v>Douanes</v>
          </cell>
          <cell r="D30" t="str">
            <v>ZAIG</v>
          </cell>
          <cell r="E30">
            <v>2011</v>
          </cell>
          <cell r="F30" t="str">
            <v>00000124</v>
          </cell>
          <cell r="G30" t="str">
            <v>1</v>
          </cell>
          <cell r="H30" t="str">
            <v>Kit NFI Noyau</v>
          </cell>
          <cell r="I30" t="str">
            <v>Kit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40744</v>
          </cell>
          <cell r="S30" t="str">
            <v/>
          </cell>
          <cell r="T30" t="str">
            <v/>
          </cell>
        </row>
        <row r="31">
          <cell r="B31" t="str">
            <v>Solidarités International NK - Bureau de Goma</v>
          </cell>
          <cell r="C31" t="str">
            <v>Douanes</v>
          </cell>
          <cell r="D31" t="str">
            <v>ZAIG</v>
          </cell>
          <cell r="E31">
            <v>2011</v>
          </cell>
          <cell r="F31" t="str">
            <v>00000124</v>
          </cell>
          <cell r="G31" t="str">
            <v>1</v>
          </cell>
          <cell r="H31" t="str">
            <v>Kit NFI Noyau</v>
          </cell>
          <cell r="I31" t="str">
            <v>Kit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40744</v>
          </cell>
          <cell r="S31" t="str">
            <v/>
          </cell>
          <cell r="T31" t="str">
            <v/>
          </cell>
        </row>
        <row r="32">
          <cell r="B32" t="str">
            <v>Solidarités International NK - Bureau de Goma</v>
          </cell>
          <cell r="C32" t="str">
            <v>Douanes</v>
          </cell>
          <cell r="D32" t="str">
            <v>ZAIG</v>
          </cell>
          <cell r="E32">
            <v>2011</v>
          </cell>
          <cell r="F32" t="str">
            <v>00000124</v>
          </cell>
          <cell r="G32" t="str">
            <v>1</v>
          </cell>
          <cell r="H32" t="str">
            <v>Kit NFI Noyau</v>
          </cell>
          <cell r="I32" t="str">
            <v>Kit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40744</v>
          </cell>
          <cell r="S32" t="str">
            <v/>
          </cell>
          <cell r="T32" t="str">
            <v/>
          </cell>
        </row>
        <row r="33">
          <cell r="B33" t="str">
            <v>Solidarités International HUBU - Bureau de Bunia</v>
          </cell>
          <cell r="C33" t="str">
            <v>Fermée</v>
          </cell>
          <cell r="D33" t="str">
            <v>ZAIG</v>
          </cell>
          <cell r="E33">
            <v>2011</v>
          </cell>
          <cell r="F33" t="str">
            <v>00000080</v>
          </cell>
          <cell r="G33" t="str">
            <v>0</v>
          </cell>
          <cell r="H33" t="str">
            <v>PEP kits</v>
          </cell>
          <cell r="I33" t="str">
            <v>Kit</v>
          </cell>
          <cell r="J33">
            <v>0</v>
          </cell>
          <cell r="K33" t="str">
            <v>DANA</v>
          </cell>
          <cell r="L33">
            <v>2011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/>
          </cell>
          <cell r="S33" t="str">
            <v/>
          </cell>
          <cell r="T33" t="str">
            <v/>
          </cell>
        </row>
        <row r="34">
          <cell r="B34" t="str">
            <v>Solidarités International HUBU - Bureau de Bunia</v>
          </cell>
          <cell r="C34" t="str">
            <v>Fermée</v>
          </cell>
          <cell r="D34" t="str">
            <v>ZAIG</v>
          </cell>
          <cell r="E34">
            <v>2011</v>
          </cell>
          <cell r="F34" t="str">
            <v>00000080</v>
          </cell>
          <cell r="G34" t="str">
            <v>0</v>
          </cell>
          <cell r="H34" t="str">
            <v>PEP kits</v>
          </cell>
          <cell r="I34" t="str">
            <v>Kit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/>
          </cell>
          <cell r="S34" t="str">
            <v/>
          </cell>
          <cell r="T34" t="str">
            <v/>
          </cell>
        </row>
        <row r="35">
          <cell r="B35" t="str">
            <v>Solidarités International HUBU - Bureau de Bunia</v>
          </cell>
          <cell r="C35" t="str">
            <v>Fermée</v>
          </cell>
          <cell r="D35" t="str">
            <v>ZAIG</v>
          </cell>
          <cell r="E35">
            <v>2011</v>
          </cell>
          <cell r="F35" t="str">
            <v>00000080</v>
          </cell>
          <cell r="G35" t="str">
            <v>0</v>
          </cell>
          <cell r="H35" t="str">
            <v>PEP kits</v>
          </cell>
          <cell r="I35" t="str">
            <v>Kit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/>
          </cell>
          <cell r="S35" t="str">
            <v/>
          </cell>
          <cell r="T35" t="str">
            <v/>
          </cell>
        </row>
        <row r="36">
          <cell r="B36" t="str">
            <v>Solidarités International HUBU - Bureau de Bunia</v>
          </cell>
          <cell r="C36" t="str">
            <v>Fermée</v>
          </cell>
          <cell r="D36" t="str">
            <v>ZAIG</v>
          </cell>
          <cell r="E36">
            <v>2011</v>
          </cell>
          <cell r="F36" t="str">
            <v>00000080</v>
          </cell>
          <cell r="G36" t="str">
            <v>0</v>
          </cell>
          <cell r="H36" t="str">
            <v>PEP kits</v>
          </cell>
          <cell r="I36" t="str">
            <v>Kit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/>
          </cell>
          <cell r="S36" t="str">
            <v/>
          </cell>
          <cell r="T36" t="str">
            <v/>
          </cell>
        </row>
        <row r="37">
          <cell r="B37" t="str">
            <v>Solidarités International HUBU - Bureau de Bunia</v>
          </cell>
          <cell r="C37" t="str">
            <v>Fermée</v>
          </cell>
          <cell r="D37" t="str">
            <v>ZAIG</v>
          </cell>
          <cell r="E37">
            <v>2011</v>
          </cell>
          <cell r="F37" t="str">
            <v>00000080</v>
          </cell>
          <cell r="G37" t="str">
            <v>0</v>
          </cell>
          <cell r="H37" t="str">
            <v>PEP kits</v>
          </cell>
          <cell r="I37" t="str">
            <v>Kit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/>
          </cell>
          <cell r="S37" t="str">
            <v/>
          </cell>
          <cell r="T37" t="str">
            <v/>
          </cell>
        </row>
        <row r="38">
          <cell r="B38" t="str">
            <v>Solidarités International HUBU - Bureau de Bunia</v>
          </cell>
          <cell r="C38" t="str">
            <v>Fermée</v>
          </cell>
          <cell r="D38" t="str">
            <v>ZAIG</v>
          </cell>
          <cell r="E38">
            <v>2011</v>
          </cell>
          <cell r="F38" t="str">
            <v>00000080</v>
          </cell>
          <cell r="G38" t="str">
            <v>0</v>
          </cell>
          <cell r="H38" t="str">
            <v>PEP kits</v>
          </cell>
          <cell r="I38" t="str">
            <v>Kit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/>
          </cell>
          <cell r="S38" t="str">
            <v/>
          </cell>
          <cell r="T38" t="str">
            <v/>
          </cell>
        </row>
        <row r="39">
          <cell r="B39" t="str">
            <v>Solidarités International HUBU - Bureau de Bunia</v>
          </cell>
          <cell r="C39" t="str">
            <v>Fermée</v>
          </cell>
          <cell r="D39" t="str">
            <v>ZAIG</v>
          </cell>
          <cell r="E39">
            <v>2011</v>
          </cell>
          <cell r="F39" t="str">
            <v>00000080</v>
          </cell>
          <cell r="G39" t="str">
            <v>0</v>
          </cell>
          <cell r="H39" t="str">
            <v>PEP kits</v>
          </cell>
          <cell r="I39" t="str">
            <v>Kit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/>
          </cell>
          <cell r="S39" t="str">
            <v/>
          </cell>
          <cell r="T39" t="str">
            <v/>
          </cell>
        </row>
        <row r="40">
          <cell r="B40" t="str">
            <v>Stock contingence UNICEF Bunia</v>
          </cell>
          <cell r="C40" t="str">
            <v>Traitement</v>
          </cell>
          <cell r="D40" t="str">
            <v>ZAIG</v>
          </cell>
          <cell r="E40">
            <v>2011</v>
          </cell>
          <cell r="F40" t="str">
            <v>00000170</v>
          </cell>
          <cell r="G40" t="str">
            <v>1</v>
          </cell>
          <cell r="H40" t="str">
            <v>YI308 - RRMP: NFI Vrac Stock Contingence UNICEF Bunia</v>
          </cell>
          <cell r="I40" t="str">
            <v>NA</v>
          </cell>
          <cell r="J40" t="str">
            <v>NA</v>
          </cell>
          <cell r="K40" t="str">
            <v>ZAIG</v>
          </cell>
          <cell r="L40">
            <v>2011</v>
          </cell>
          <cell r="M40" t="str">
            <v>00000163</v>
          </cell>
          <cell r="N40" t="str">
            <v>0</v>
          </cell>
          <cell r="O40" t="str">
            <v>Techno Relief Services Ltd.</v>
          </cell>
          <cell r="P40" t="str">
            <v>UNICEF</v>
          </cell>
          <cell r="Q40" t="str">
            <v>Bunia</v>
          </cell>
          <cell r="R40">
            <v>40831</v>
          </cell>
          <cell r="S40">
            <v>40831</v>
          </cell>
          <cell r="T40" t="str">
            <v/>
          </cell>
        </row>
        <row r="41">
          <cell r="B41" t="str">
            <v>Stock contingence UNICEF Bunia</v>
          </cell>
          <cell r="C41" t="str">
            <v>Traitement</v>
          </cell>
          <cell r="D41" t="str">
            <v>ZAIG</v>
          </cell>
          <cell r="E41">
            <v>2011</v>
          </cell>
          <cell r="F41" t="str">
            <v>00000170</v>
          </cell>
          <cell r="G41" t="str">
            <v>1</v>
          </cell>
          <cell r="H41" t="str">
            <v>YI308 - RRMP: NFI Vrac Stock Contingence UNICEF Bunia</v>
          </cell>
          <cell r="I41" t="str">
            <v>NA</v>
          </cell>
          <cell r="J41" t="str">
            <v>NA</v>
          </cell>
          <cell r="K41" t="str">
            <v>ZAIG</v>
          </cell>
          <cell r="L41">
            <v>2011</v>
          </cell>
          <cell r="M41" t="str">
            <v>00000165</v>
          </cell>
          <cell r="N41" t="str">
            <v>0</v>
          </cell>
          <cell r="O41" t="str">
            <v>Spartan Relief Supplies Limited</v>
          </cell>
          <cell r="P41" t="str">
            <v>UNICEF</v>
          </cell>
          <cell r="Q41" t="str">
            <v>Bunia</v>
          </cell>
          <cell r="R41">
            <v>40831</v>
          </cell>
          <cell r="S41">
            <v>40831</v>
          </cell>
          <cell r="T41" t="str">
            <v/>
          </cell>
        </row>
        <row r="42">
          <cell r="B42" t="str">
            <v>Stock contingence UNICEF Bunia</v>
          </cell>
          <cell r="C42" t="str">
            <v>Traitement</v>
          </cell>
          <cell r="D42" t="str">
            <v>ZAIG</v>
          </cell>
          <cell r="E42">
            <v>2011</v>
          </cell>
          <cell r="F42" t="str">
            <v>00000170</v>
          </cell>
          <cell r="G42" t="str">
            <v>1</v>
          </cell>
          <cell r="H42" t="str">
            <v>YI308 - RRMP: NFI Vrac Stock Contingence UNICEF Bunia</v>
          </cell>
          <cell r="I42" t="str">
            <v>NA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40831</v>
          </cell>
          <cell r="S42" t="str">
            <v/>
          </cell>
          <cell r="T42" t="str">
            <v/>
          </cell>
        </row>
        <row r="43">
          <cell r="B43" t="str">
            <v>Stock contingence UNICEF Bunia</v>
          </cell>
          <cell r="C43" t="str">
            <v>Traitement</v>
          </cell>
          <cell r="D43" t="str">
            <v>ZAIG</v>
          </cell>
          <cell r="E43">
            <v>2011</v>
          </cell>
          <cell r="F43" t="str">
            <v>00000170</v>
          </cell>
          <cell r="G43" t="str">
            <v>1</v>
          </cell>
          <cell r="H43" t="str">
            <v>YI308 - RRMP: NFI Vrac Stock Contingence UNICEF Bunia</v>
          </cell>
          <cell r="I43" t="str">
            <v>NA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40831</v>
          </cell>
          <cell r="S43" t="str">
            <v/>
          </cell>
          <cell r="T43" t="str">
            <v/>
          </cell>
        </row>
        <row r="44">
          <cell r="B44" t="str">
            <v>Stock contingence UNICEF Bunia</v>
          </cell>
          <cell r="C44" t="str">
            <v>Traitement</v>
          </cell>
          <cell r="D44" t="str">
            <v>ZAIG</v>
          </cell>
          <cell r="E44">
            <v>2011</v>
          </cell>
          <cell r="F44" t="str">
            <v>00000170</v>
          </cell>
          <cell r="G44" t="str">
            <v>1</v>
          </cell>
          <cell r="H44" t="str">
            <v>YI308 - RRMP: NFI Vrac Stock Contingence UNICEF Bunia</v>
          </cell>
          <cell r="I44" t="str">
            <v>NA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40831</v>
          </cell>
          <cell r="S44" t="str">
            <v/>
          </cell>
          <cell r="T44" t="str">
            <v/>
          </cell>
        </row>
        <row r="45">
          <cell r="B45" t="str">
            <v>Stock contingence UNICEF Bunia</v>
          </cell>
          <cell r="C45" t="str">
            <v>Traitement</v>
          </cell>
          <cell r="D45" t="str">
            <v>ZAIG</v>
          </cell>
          <cell r="E45">
            <v>2011</v>
          </cell>
          <cell r="F45" t="str">
            <v>00000170</v>
          </cell>
          <cell r="G45" t="str">
            <v>1</v>
          </cell>
          <cell r="H45" t="str">
            <v>YI308 - RRMP: NFI Vrac Stock Contingence UNICEF Bunia</v>
          </cell>
          <cell r="I45" t="str">
            <v>NA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40831</v>
          </cell>
          <cell r="S45" t="str">
            <v/>
          </cell>
          <cell r="T45" t="str">
            <v/>
          </cell>
        </row>
        <row r="46">
          <cell r="B46" t="str">
            <v>Stock contingence UNICEF Bunia</v>
          </cell>
          <cell r="C46" t="str">
            <v>Traitement</v>
          </cell>
          <cell r="D46" t="str">
            <v>ZAIG</v>
          </cell>
          <cell r="E46">
            <v>2011</v>
          </cell>
          <cell r="F46" t="str">
            <v>00000170</v>
          </cell>
          <cell r="G46" t="str">
            <v>1</v>
          </cell>
          <cell r="H46" t="str">
            <v>YI308 - RRMP: NFI Vrac Stock Contingence UNICEF Bunia</v>
          </cell>
          <cell r="I46" t="str">
            <v>NA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40831</v>
          </cell>
          <cell r="S46" t="str">
            <v/>
          </cell>
          <cell r="T46" t="str">
            <v/>
          </cell>
        </row>
        <row r="47">
          <cell r="B47" t="str">
            <v>Stock contingence UNICEF Bukavu</v>
          </cell>
          <cell r="C47" t="str">
            <v>Traitement</v>
          </cell>
          <cell r="D47" t="str">
            <v>ZAIG</v>
          </cell>
          <cell r="E47">
            <v>2011</v>
          </cell>
          <cell r="F47" t="str">
            <v>00000171</v>
          </cell>
          <cell r="G47" t="str">
            <v>1</v>
          </cell>
          <cell r="H47" t="str">
            <v>YI308 - RRMP: NFI Vrac Stock Contingence UNICEF Bukavu</v>
          </cell>
          <cell r="I47" t="str">
            <v>NA</v>
          </cell>
          <cell r="J47" t="str">
            <v>NA</v>
          </cell>
          <cell r="K47" t="str">
            <v>ZAIG</v>
          </cell>
          <cell r="L47">
            <v>2011</v>
          </cell>
          <cell r="M47" t="str">
            <v>00000166</v>
          </cell>
          <cell r="N47" t="str">
            <v>0</v>
          </cell>
          <cell r="O47" t="str">
            <v>Techno Relief Services Ltd.</v>
          </cell>
          <cell r="P47" t="str">
            <v>UNICEF</v>
          </cell>
          <cell r="Q47" t="str">
            <v>Bukavu</v>
          </cell>
          <cell r="R47">
            <v>40831</v>
          </cell>
          <cell r="S47">
            <v>40831</v>
          </cell>
          <cell r="T47" t="str">
            <v/>
          </cell>
        </row>
        <row r="48">
          <cell r="B48" t="str">
            <v>Stock contingence UNICEF Bukavu</v>
          </cell>
          <cell r="C48" t="str">
            <v>Traitement</v>
          </cell>
          <cell r="D48" t="str">
            <v>ZAIG</v>
          </cell>
          <cell r="E48">
            <v>2011</v>
          </cell>
          <cell r="F48" t="str">
            <v>00000171</v>
          </cell>
          <cell r="G48" t="str">
            <v>1</v>
          </cell>
          <cell r="H48" t="str">
            <v>YI308 - RRMP: NFI Vrac Stock Contingence UNICEF Bukavu</v>
          </cell>
          <cell r="I48" t="str">
            <v>NA</v>
          </cell>
          <cell r="J48" t="str">
            <v>NA</v>
          </cell>
          <cell r="K48" t="str">
            <v>ZAIG</v>
          </cell>
          <cell r="L48">
            <v>2011</v>
          </cell>
          <cell r="M48" t="str">
            <v>00000180</v>
          </cell>
          <cell r="N48" t="str">
            <v>0</v>
          </cell>
          <cell r="O48" t="str">
            <v>East African Supply &amp; Logistics Ltd.</v>
          </cell>
          <cell r="P48" t="str">
            <v>UNICEF</v>
          </cell>
          <cell r="Q48" t="str">
            <v>Bukavu</v>
          </cell>
          <cell r="R48">
            <v>40831</v>
          </cell>
          <cell r="S48">
            <v>40831</v>
          </cell>
          <cell r="T48" t="str">
            <v/>
          </cell>
        </row>
        <row r="49">
          <cell r="B49" t="str">
            <v>Stock contingence UNICEF Bukavu</v>
          </cell>
          <cell r="C49" t="str">
            <v>Traitement</v>
          </cell>
          <cell r="D49" t="str">
            <v>ZAIG</v>
          </cell>
          <cell r="E49">
            <v>2011</v>
          </cell>
          <cell r="F49" t="str">
            <v>00000171</v>
          </cell>
          <cell r="G49" t="str">
            <v>1</v>
          </cell>
          <cell r="H49" t="str">
            <v>YI308 - RRMP: NFI Vrac Stock Contingence UNICEF Bukavu</v>
          </cell>
          <cell r="I49" t="str">
            <v>NA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40831</v>
          </cell>
          <cell r="S49" t="str">
            <v/>
          </cell>
          <cell r="T49" t="str">
            <v/>
          </cell>
        </row>
        <row r="50">
          <cell r="B50" t="str">
            <v>Stock contingence UNICEF Bukavu</v>
          </cell>
          <cell r="C50" t="str">
            <v>Traitement</v>
          </cell>
          <cell r="D50" t="str">
            <v>ZAIG</v>
          </cell>
          <cell r="E50">
            <v>2011</v>
          </cell>
          <cell r="F50" t="str">
            <v>00000171</v>
          </cell>
          <cell r="G50" t="str">
            <v>1</v>
          </cell>
          <cell r="H50" t="str">
            <v>YI308 - RRMP: NFI Vrac Stock Contingence UNICEF Bukavu</v>
          </cell>
          <cell r="I50" t="str">
            <v>NA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40831</v>
          </cell>
          <cell r="S50" t="str">
            <v/>
          </cell>
          <cell r="T50" t="str">
            <v/>
          </cell>
        </row>
        <row r="51">
          <cell r="B51" t="str">
            <v>Stock contingence UNICEF Bukavu</v>
          </cell>
          <cell r="C51" t="str">
            <v>Traitement</v>
          </cell>
          <cell r="D51" t="str">
            <v>ZAIG</v>
          </cell>
          <cell r="E51">
            <v>2011</v>
          </cell>
          <cell r="F51" t="str">
            <v>00000171</v>
          </cell>
          <cell r="G51" t="str">
            <v>1</v>
          </cell>
          <cell r="H51" t="str">
            <v>YI308 - RRMP: NFI Vrac Stock Contingence UNICEF Bukavu</v>
          </cell>
          <cell r="I51" t="str">
            <v>NA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40831</v>
          </cell>
          <cell r="S51" t="str">
            <v/>
          </cell>
          <cell r="T51" t="str">
            <v/>
          </cell>
        </row>
        <row r="52">
          <cell r="B52" t="str">
            <v>Stock contingence UNICEF Bukavu</v>
          </cell>
          <cell r="C52" t="str">
            <v>Traitement</v>
          </cell>
          <cell r="D52" t="str">
            <v>ZAIG</v>
          </cell>
          <cell r="E52">
            <v>2011</v>
          </cell>
          <cell r="F52" t="str">
            <v>00000171</v>
          </cell>
          <cell r="G52" t="str">
            <v>1</v>
          </cell>
          <cell r="H52" t="str">
            <v>YI308 - RRMP: NFI Vrac Stock Contingence UNICEF Bukavu</v>
          </cell>
          <cell r="I52" t="str">
            <v>NA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40831</v>
          </cell>
          <cell r="S52" t="str">
            <v/>
          </cell>
          <cell r="T52" t="str">
            <v/>
          </cell>
        </row>
        <row r="53">
          <cell r="B53" t="str">
            <v>Stock contingence UNICEF Bukavu</v>
          </cell>
          <cell r="C53" t="str">
            <v>Traitement</v>
          </cell>
          <cell r="D53" t="str">
            <v>ZAIG</v>
          </cell>
          <cell r="E53">
            <v>2011</v>
          </cell>
          <cell r="F53" t="str">
            <v>00000171</v>
          </cell>
          <cell r="G53" t="str">
            <v>1</v>
          </cell>
          <cell r="H53" t="str">
            <v>YI308 - RRMP: NFI Vrac Stock Contingence UNICEF Bukavu</v>
          </cell>
          <cell r="I53" t="str">
            <v>NA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40831</v>
          </cell>
          <cell r="S53" t="str">
            <v/>
          </cell>
          <cell r="T53" t="str">
            <v/>
          </cell>
        </row>
        <row r="54">
          <cell r="B54" t="str">
            <v>Stock contingence UNICEF Beni</v>
          </cell>
          <cell r="C54" t="str">
            <v>Traitement</v>
          </cell>
          <cell r="D54" t="str">
            <v>ZAIG</v>
          </cell>
          <cell r="E54">
            <v>2011</v>
          </cell>
          <cell r="F54" t="str">
            <v>00000172</v>
          </cell>
          <cell r="G54" t="str">
            <v>1</v>
          </cell>
          <cell r="H54" t="str">
            <v>YI308 - RRMP: NFI Vrac Stock Contingence UNICEF Beni</v>
          </cell>
          <cell r="I54" t="str">
            <v>NA</v>
          </cell>
          <cell r="J54" t="str">
            <v>NA</v>
          </cell>
          <cell r="K54" t="str">
            <v>ZAIG</v>
          </cell>
          <cell r="L54">
            <v>2011</v>
          </cell>
          <cell r="M54" t="str">
            <v>00000167</v>
          </cell>
          <cell r="N54" t="str">
            <v>0</v>
          </cell>
          <cell r="O54" t="str">
            <v>Techno Relief Services Ltd.</v>
          </cell>
          <cell r="P54" t="str">
            <v>UNICEF</v>
          </cell>
          <cell r="Q54" t="str">
            <v>Beni</v>
          </cell>
          <cell r="R54">
            <v>40831</v>
          </cell>
          <cell r="S54">
            <v>40831</v>
          </cell>
          <cell r="T54" t="str">
            <v/>
          </cell>
        </row>
        <row r="55">
          <cell r="B55" t="str">
            <v>Stock contingence UNICEF Beni</v>
          </cell>
          <cell r="C55" t="str">
            <v>Traitement</v>
          </cell>
          <cell r="D55" t="str">
            <v>ZAIG</v>
          </cell>
          <cell r="E55">
            <v>2011</v>
          </cell>
          <cell r="F55" t="str">
            <v>00000172</v>
          </cell>
          <cell r="G55" t="str">
            <v>1</v>
          </cell>
          <cell r="H55" t="str">
            <v>YI308 - RRMP: NFI Vrac Stock Contingence UNICEF Beni</v>
          </cell>
          <cell r="I55" t="str">
            <v>NA</v>
          </cell>
          <cell r="J55" t="str">
            <v>NA</v>
          </cell>
          <cell r="K55" t="str">
            <v>ZAIG</v>
          </cell>
          <cell r="L55">
            <v>2011</v>
          </cell>
          <cell r="M55" t="str">
            <v>00000181</v>
          </cell>
          <cell r="N55" t="str">
            <v>0</v>
          </cell>
          <cell r="O55" t="str">
            <v>East African Supply &amp; Logistics Ltd.</v>
          </cell>
          <cell r="P55" t="str">
            <v>UNICEF</v>
          </cell>
          <cell r="Q55" t="str">
            <v>Beni</v>
          </cell>
          <cell r="R55">
            <v>40831</v>
          </cell>
          <cell r="S55">
            <v>40831</v>
          </cell>
          <cell r="T55" t="str">
            <v/>
          </cell>
        </row>
        <row r="56">
          <cell r="B56" t="str">
            <v>Stock contingence UNICEF Beni</v>
          </cell>
          <cell r="C56" t="str">
            <v>Traitement</v>
          </cell>
          <cell r="D56" t="str">
            <v>ZAIG</v>
          </cell>
          <cell r="E56">
            <v>2011</v>
          </cell>
          <cell r="F56" t="str">
            <v>00000172</v>
          </cell>
          <cell r="G56" t="str">
            <v>1</v>
          </cell>
          <cell r="H56" t="str">
            <v>YI308 - RRMP: NFI Vrac Stock Contingence UNICEF Beni</v>
          </cell>
          <cell r="I56" t="str">
            <v>NA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40831</v>
          </cell>
          <cell r="S56" t="str">
            <v/>
          </cell>
          <cell r="T56" t="str">
            <v/>
          </cell>
        </row>
        <row r="57">
          <cell r="B57" t="str">
            <v>Stock contingence UNICEF Beni</v>
          </cell>
          <cell r="C57" t="str">
            <v>Traitement</v>
          </cell>
          <cell r="D57" t="str">
            <v>ZAIG</v>
          </cell>
          <cell r="E57">
            <v>2011</v>
          </cell>
          <cell r="F57" t="str">
            <v>00000172</v>
          </cell>
          <cell r="G57" t="str">
            <v>1</v>
          </cell>
          <cell r="H57" t="str">
            <v>YI308 - RRMP: NFI Vrac Stock Contingence UNICEF Beni</v>
          </cell>
          <cell r="I57" t="str">
            <v>NA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40831</v>
          </cell>
          <cell r="S57" t="str">
            <v/>
          </cell>
          <cell r="T57" t="str">
            <v/>
          </cell>
        </row>
        <row r="58">
          <cell r="B58" t="str">
            <v>Stock contingence UNICEF Beni</v>
          </cell>
          <cell r="C58" t="str">
            <v>Traitement</v>
          </cell>
          <cell r="D58" t="str">
            <v>ZAIG</v>
          </cell>
          <cell r="E58">
            <v>2011</v>
          </cell>
          <cell r="F58" t="str">
            <v>00000172</v>
          </cell>
          <cell r="G58" t="str">
            <v>1</v>
          </cell>
          <cell r="H58" t="str">
            <v>YI308 - RRMP: NFI Vrac Stock Contingence UNICEF Beni</v>
          </cell>
          <cell r="I58" t="str">
            <v>NA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40831</v>
          </cell>
          <cell r="S58" t="str">
            <v/>
          </cell>
          <cell r="T58" t="str">
            <v/>
          </cell>
        </row>
        <row r="59">
          <cell r="B59" t="str">
            <v>Stock contingence UNICEF Beni</v>
          </cell>
          <cell r="C59" t="str">
            <v>Traitement</v>
          </cell>
          <cell r="D59" t="str">
            <v>ZAIG</v>
          </cell>
          <cell r="E59">
            <v>2011</v>
          </cell>
          <cell r="F59" t="str">
            <v>00000172</v>
          </cell>
          <cell r="G59" t="str">
            <v>1</v>
          </cell>
          <cell r="H59" t="str">
            <v>YI308 - RRMP: NFI Vrac Stock Contingence UNICEF Beni</v>
          </cell>
          <cell r="I59" t="str">
            <v>NA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40831</v>
          </cell>
          <cell r="S59" t="str">
            <v/>
          </cell>
          <cell r="T59" t="str">
            <v/>
          </cell>
        </row>
        <row r="60">
          <cell r="B60" t="str">
            <v>Stock contingence UNICEF Beni</v>
          </cell>
          <cell r="C60" t="str">
            <v>Traitement</v>
          </cell>
          <cell r="D60" t="str">
            <v>ZAIG</v>
          </cell>
          <cell r="E60">
            <v>2011</v>
          </cell>
          <cell r="F60" t="str">
            <v>00000172</v>
          </cell>
          <cell r="G60" t="str">
            <v>1</v>
          </cell>
          <cell r="H60" t="str">
            <v>YI308 - RRMP: NFI Vrac Stock Contingence UNICEF Beni</v>
          </cell>
          <cell r="I60" t="str">
            <v>NA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40831</v>
          </cell>
          <cell r="S60" t="str">
            <v/>
          </cell>
          <cell r="T60" t="str">
            <v/>
          </cell>
        </row>
        <row r="61">
          <cell r="B61" t="str">
            <v>Stock contingence UNICEF Kisangani</v>
          </cell>
          <cell r="C61" t="str">
            <v>Traitement</v>
          </cell>
          <cell r="D61" t="str">
            <v>ZAIG</v>
          </cell>
          <cell r="E61">
            <v>2011</v>
          </cell>
          <cell r="F61" t="str">
            <v>00000173</v>
          </cell>
          <cell r="G61" t="str">
            <v>1</v>
          </cell>
          <cell r="H61" t="str">
            <v>YI308 - RRMP: NFI Vrac Stock Contingence UNICEF Kisangani</v>
          </cell>
          <cell r="I61" t="str">
            <v>NA</v>
          </cell>
          <cell r="J61" t="str">
            <v>NA</v>
          </cell>
          <cell r="K61" t="str">
            <v>ZAIG</v>
          </cell>
          <cell r="L61">
            <v>2011</v>
          </cell>
          <cell r="M61" t="str">
            <v>00000172</v>
          </cell>
          <cell r="N61" t="str">
            <v>0</v>
          </cell>
          <cell r="O61" t="str">
            <v>Techno Relief Services Ltd.</v>
          </cell>
          <cell r="P61" t="str">
            <v>UNICEF</v>
          </cell>
          <cell r="Q61" t="str">
            <v>Kisangani</v>
          </cell>
          <cell r="R61">
            <v>40831</v>
          </cell>
          <cell r="S61">
            <v>40831</v>
          </cell>
          <cell r="T61" t="str">
            <v/>
          </cell>
        </row>
        <row r="62">
          <cell r="B62" t="str">
            <v>Stock contingence UNICEF Kisangani</v>
          </cell>
          <cell r="C62" t="str">
            <v>Traitement</v>
          </cell>
          <cell r="D62" t="str">
            <v>ZAIG</v>
          </cell>
          <cell r="E62">
            <v>2011</v>
          </cell>
          <cell r="F62" t="str">
            <v>00000173</v>
          </cell>
          <cell r="G62" t="str">
            <v>1</v>
          </cell>
          <cell r="H62" t="str">
            <v>YI308 - RRMP: NFI Vrac Stock Contingence UNICEF Kisangani</v>
          </cell>
          <cell r="I62" t="str">
            <v>NA</v>
          </cell>
          <cell r="J62" t="str">
            <v>NA</v>
          </cell>
          <cell r="K62" t="str">
            <v>ZAIG</v>
          </cell>
          <cell r="L62">
            <v>2011</v>
          </cell>
          <cell r="M62" t="str">
            <v>00000182</v>
          </cell>
          <cell r="N62" t="str">
            <v>0</v>
          </cell>
          <cell r="O62" t="str">
            <v>East African Supply &amp; Logistics Ltd.</v>
          </cell>
          <cell r="P62" t="str">
            <v>UNICEF</v>
          </cell>
          <cell r="Q62" t="str">
            <v>Kisangani</v>
          </cell>
          <cell r="R62">
            <v>40831</v>
          </cell>
          <cell r="S62">
            <v>40831</v>
          </cell>
          <cell r="T62" t="str">
            <v/>
          </cell>
        </row>
        <row r="63">
          <cell r="B63" t="str">
            <v>Stock contingence UNICEF Kisangani</v>
          </cell>
          <cell r="C63" t="str">
            <v>Traitement</v>
          </cell>
          <cell r="D63" t="str">
            <v>ZAIG</v>
          </cell>
          <cell r="E63">
            <v>2011</v>
          </cell>
          <cell r="F63" t="str">
            <v>00000173</v>
          </cell>
          <cell r="G63" t="str">
            <v>1</v>
          </cell>
          <cell r="H63" t="str">
            <v>YI308 - RRMP: NFI Vrac Stock Contingence UNICEF Kisangani</v>
          </cell>
          <cell r="I63" t="str">
            <v>NA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40831</v>
          </cell>
          <cell r="S63" t="str">
            <v/>
          </cell>
          <cell r="T63" t="str">
            <v/>
          </cell>
        </row>
        <row r="64">
          <cell r="B64" t="str">
            <v>Stock contingence UNICEF Kisangani</v>
          </cell>
          <cell r="C64" t="str">
            <v>Traitement</v>
          </cell>
          <cell r="D64" t="str">
            <v>ZAIG</v>
          </cell>
          <cell r="E64">
            <v>2011</v>
          </cell>
          <cell r="F64" t="str">
            <v>00000173</v>
          </cell>
          <cell r="G64" t="str">
            <v>1</v>
          </cell>
          <cell r="H64" t="str">
            <v>YI308 - RRMP: NFI Vrac Stock Contingence UNICEF Kisangani</v>
          </cell>
          <cell r="I64" t="str">
            <v>NA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40831</v>
          </cell>
          <cell r="S64" t="str">
            <v/>
          </cell>
          <cell r="T64" t="str">
            <v/>
          </cell>
        </row>
        <row r="65">
          <cell r="B65" t="str">
            <v>Stock contingence UNICEF Kisangani</v>
          </cell>
          <cell r="C65" t="str">
            <v>Traitement</v>
          </cell>
          <cell r="D65" t="str">
            <v>ZAIG</v>
          </cell>
          <cell r="E65">
            <v>2011</v>
          </cell>
          <cell r="F65" t="str">
            <v>00000173</v>
          </cell>
          <cell r="G65" t="str">
            <v>1</v>
          </cell>
          <cell r="H65" t="str">
            <v>YI308 - RRMP: NFI Vrac Stock Contingence UNICEF Kisangani</v>
          </cell>
          <cell r="I65" t="str">
            <v>NA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40831</v>
          </cell>
          <cell r="S65" t="str">
            <v/>
          </cell>
          <cell r="T65" t="str">
            <v/>
          </cell>
        </row>
        <row r="66">
          <cell r="B66" t="str">
            <v>Stock contingence UNICEF Kisangani</v>
          </cell>
          <cell r="C66" t="str">
            <v>Traitement</v>
          </cell>
          <cell r="D66" t="str">
            <v>ZAIG</v>
          </cell>
          <cell r="E66">
            <v>2011</v>
          </cell>
          <cell r="F66" t="str">
            <v>00000173</v>
          </cell>
          <cell r="G66" t="str">
            <v>1</v>
          </cell>
          <cell r="H66" t="str">
            <v>YI308 - RRMP: NFI Vrac Stock Contingence UNICEF Kisangani</v>
          </cell>
          <cell r="I66" t="str">
            <v>NA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40831</v>
          </cell>
          <cell r="S66" t="str">
            <v/>
          </cell>
          <cell r="T66" t="str">
            <v/>
          </cell>
        </row>
        <row r="67">
          <cell r="B67" t="str">
            <v>Stock contingence UNICEF Kisangani</v>
          </cell>
          <cell r="C67" t="str">
            <v>Traitement</v>
          </cell>
          <cell r="D67" t="str">
            <v>ZAIG</v>
          </cell>
          <cell r="E67">
            <v>2011</v>
          </cell>
          <cell r="F67" t="str">
            <v>00000173</v>
          </cell>
          <cell r="G67" t="str">
            <v>1</v>
          </cell>
          <cell r="H67" t="str">
            <v>YI308 - RRMP: NFI Vrac Stock Contingence UNICEF Kisangani</v>
          </cell>
          <cell r="I67" t="str">
            <v>NA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40831</v>
          </cell>
          <cell r="S67" t="str">
            <v/>
          </cell>
          <cell r="T67" t="str">
            <v/>
          </cell>
        </row>
        <row r="68">
          <cell r="B68" t="str">
            <v>Stock contingence UNICEF Goma</v>
          </cell>
          <cell r="C68" t="str">
            <v>Traitement</v>
          </cell>
          <cell r="D68" t="str">
            <v>ZAIG</v>
          </cell>
          <cell r="E68">
            <v>2011</v>
          </cell>
          <cell r="F68" t="str">
            <v>00000174</v>
          </cell>
          <cell r="G68" t="str">
            <v>1</v>
          </cell>
          <cell r="H68" t="str">
            <v>YI308 - RRMP: NFI Vrac Stock Contingence UNICEF Goma</v>
          </cell>
          <cell r="I68" t="str">
            <v>NA</v>
          </cell>
          <cell r="J68" t="str">
            <v>NA</v>
          </cell>
          <cell r="K68" t="str">
            <v>ZAIG</v>
          </cell>
          <cell r="L68">
            <v>2011</v>
          </cell>
          <cell r="M68" t="str">
            <v>00000168</v>
          </cell>
          <cell r="N68" t="str">
            <v>0</v>
          </cell>
          <cell r="O68" t="str">
            <v>Techno Relief Services Ltd.</v>
          </cell>
          <cell r="P68" t="str">
            <v>UNICEF</v>
          </cell>
          <cell r="Q68" t="str">
            <v>Goma</v>
          </cell>
          <cell r="R68">
            <v>40831</v>
          </cell>
          <cell r="S68">
            <v>40831</v>
          </cell>
          <cell r="T68" t="str">
            <v/>
          </cell>
        </row>
        <row r="69">
          <cell r="B69" t="str">
            <v>Stock contingence UNICEF Goma</v>
          </cell>
          <cell r="C69" t="str">
            <v>Traitement</v>
          </cell>
          <cell r="D69" t="str">
            <v>ZAIG</v>
          </cell>
          <cell r="E69">
            <v>2011</v>
          </cell>
          <cell r="F69" t="str">
            <v>00000174</v>
          </cell>
          <cell r="G69" t="str">
            <v>1</v>
          </cell>
          <cell r="H69" t="str">
            <v>YI308 - RRMP: NFI Vrac Stock Contingence UNICEF Goma</v>
          </cell>
          <cell r="I69" t="str">
            <v>NA</v>
          </cell>
          <cell r="J69" t="str">
            <v>NA</v>
          </cell>
          <cell r="K69" t="str">
            <v>ZAIG</v>
          </cell>
          <cell r="L69">
            <v>2011</v>
          </cell>
          <cell r="M69" t="str">
            <v>00000183</v>
          </cell>
          <cell r="N69" t="str">
            <v>0</v>
          </cell>
          <cell r="O69" t="str">
            <v>East African Supply &amp; Logistics Ltd.</v>
          </cell>
          <cell r="P69" t="str">
            <v>UNICEF</v>
          </cell>
          <cell r="Q69" t="str">
            <v>Goma</v>
          </cell>
          <cell r="R69">
            <v>40831</v>
          </cell>
          <cell r="S69">
            <v>40831</v>
          </cell>
          <cell r="T69" t="str">
            <v/>
          </cell>
        </row>
        <row r="70">
          <cell r="B70" t="str">
            <v>Stock contingence UNICEF Goma</v>
          </cell>
          <cell r="C70" t="str">
            <v>Traitement</v>
          </cell>
          <cell r="D70" t="str">
            <v>ZAIG</v>
          </cell>
          <cell r="E70">
            <v>2011</v>
          </cell>
          <cell r="F70" t="str">
            <v>00000174</v>
          </cell>
          <cell r="G70" t="str">
            <v>1</v>
          </cell>
          <cell r="H70" t="str">
            <v>YI308 - RRMP: NFI Vrac Stock Contingence UNICEF Goma</v>
          </cell>
          <cell r="I70" t="str">
            <v>NA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40831</v>
          </cell>
          <cell r="S70" t="str">
            <v/>
          </cell>
          <cell r="T70" t="str">
            <v/>
          </cell>
        </row>
        <row r="71">
          <cell r="B71" t="str">
            <v>Stock contingence UNICEF Goma</v>
          </cell>
          <cell r="C71" t="str">
            <v>Traitement</v>
          </cell>
          <cell r="D71" t="str">
            <v>ZAIG</v>
          </cell>
          <cell r="E71">
            <v>2011</v>
          </cell>
          <cell r="F71" t="str">
            <v>00000174</v>
          </cell>
          <cell r="G71" t="str">
            <v>1</v>
          </cell>
          <cell r="H71" t="str">
            <v>YI308 - RRMP: NFI Vrac Stock Contingence UNICEF Goma</v>
          </cell>
          <cell r="I71" t="str">
            <v>NA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40831</v>
          </cell>
          <cell r="S71" t="str">
            <v/>
          </cell>
          <cell r="T71" t="str">
            <v/>
          </cell>
        </row>
        <row r="72">
          <cell r="B72" t="str">
            <v>Stock contingence UNICEF Goma</v>
          </cell>
          <cell r="C72" t="str">
            <v>Traitement</v>
          </cell>
          <cell r="D72" t="str">
            <v>ZAIG</v>
          </cell>
          <cell r="E72">
            <v>2011</v>
          </cell>
          <cell r="F72" t="str">
            <v>00000174</v>
          </cell>
          <cell r="G72" t="str">
            <v>1</v>
          </cell>
          <cell r="H72" t="str">
            <v>YI308 - RRMP: NFI Vrac Stock Contingence UNICEF Goma</v>
          </cell>
          <cell r="I72" t="str">
            <v>NA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40831</v>
          </cell>
          <cell r="S72" t="str">
            <v/>
          </cell>
          <cell r="T72" t="str">
            <v/>
          </cell>
        </row>
        <row r="73">
          <cell r="B73" t="str">
            <v>Stock contingence UNICEF Goma</v>
          </cell>
          <cell r="C73" t="str">
            <v>Traitement</v>
          </cell>
          <cell r="D73" t="str">
            <v>ZAIG</v>
          </cell>
          <cell r="E73">
            <v>2011</v>
          </cell>
          <cell r="F73" t="str">
            <v>00000174</v>
          </cell>
          <cell r="G73" t="str">
            <v>1</v>
          </cell>
          <cell r="H73" t="str">
            <v>YI308 - RRMP: NFI Vrac Stock Contingence UNICEF Goma</v>
          </cell>
          <cell r="I73" t="str">
            <v>NA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40831</v>
          </cell>
          <cell r="S73" t="str">
            <v/>
          </cell>
          <cell r="T73" t="str">
            <v/>
          </cell>
        </row>
        <row r="74">
          <cell r="B74" t="str">
            <v>Stock contingence UNICEF Goma</v>
          </cell>
          <cell r="C74" t="str">
            <v>Traitement</v>
          </cell>
          <cell r="D74" t="str">
            <v>ZAIG</v>
          </cell>
          <cell r="E74">
            <v>2011</v>
          </cell>
          <cell r="F74" t="str">
            <v>00000174</v>
          </cell>
          <cell r="G74" t="str">
            <v>1</v>
          </cell>
          <cell r="H74" t="str">
            <v>YI308 - RRMP: NFI Vrac Stock Contingence UNICEF Goma</v>
          </cell>
          <cell r="I74" t="str">
            <v>NA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40831</v>
          </cell>
          <cell r="S74" t="str">
            <v/>
          </cell>
          <cell r="T74" t="str">
            <v/>
          </cell>
        </row>
        <row r="75">
          <cell r="B75" t="str">
            <v>Stock contingence UNICEF Bunia</v>
          </cell>
          <cell r="C75" t="str">
            <v>Annulée</v>
          </cell>
          <cell r="D75" t="str">
            <v>ZAIG</v>
          </cell>
          <cell r="E75">
            <v>2011</v>
          </cell>
          <cell r="F75" t="str">
            <v>00000175</v>
          </cell>
          <cell r="G75" t="str">
            <v>0</v>
          </cell>
          <cell r="H75" t="str">
            <v>YI308 - RRMP: Jerrycan 20L Stock Contingence UNICEF Bunia</v>
          </cell>
          <cell r="I75" t="str">
            <v>EA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40817</v>
          </cell>
          <cell r="S75" t="str">
            <v/>
          </cell>
          <cell r="T75" t="str">
            <v/>
          </cell>
        </row>
        <row r="76">
          <cell r="B76" t="str">
            <v>Stock contingence UNICEF Bunia</v>
          </cell>
          <cell r="C76" t="str">
            <v>Annulée</v>
          </cell>
          <cell r="D76" t="str">
            <v>ZAIG</v>
          </cell>
          <cell r="E76">
            <v>2011</v>
          </cell>
          <cell r="F76" t="str">
            <v>00000175</v>
          </cell>
          <cell r="G76" t="str">
            <v>0</v>
          </cell>
          <cell r="H76" t="str">
            <v>YI308 - RRMP: Jerrycan 20L Stock Contingence UNICEF Bunia</v>
          </cell>
          <cell r="I76" t="str">
            <v>EA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40817</v>
          </cell>
          <cell r="S76" t="str">
            <v/>
          </cell>
          <cell r="T76" t="str">
            <v/>
          </cell>
        </row>
        <row r="77">
          <cell r="B77" t="str">
            <v>Stock contingence UNICEF Bunia</v>
          </cell>
          <cell r="C77" t="str">
            <v>Annulée</v>
          </cell>
          <cell r="D77" t="str">
            <v>ZAIG</v>
          </cell>
          <cell r="E77">
            <v>2011</v>
          </cell>
          <cell r="F77" t="str">
            <v>00000175</v>
          </cell>
          <cell r="G77" t="str">
            <v>0</v>
          </cell>
          <cell r="H77" t="str">
            <v>YI308 - RRMP: Jerrycan 20L Stock Contingence UNICEF Bunia</v>
          </cell>
          <cell r="I77" t="str">
            <v>EA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40817</v>
          </cell>
          <cell r="S77" t="str">
            <v/>
          </cell>
          <cell r="T77" t="str">
            <v/>
          </cell>
        </row>
        <row r="78">
          <cell r="B78" t="str">
            <v>Stock contingence UNICEF Bunia</v>
          </cell>
          <cell r="C78" t="str">
            <v>Annulée</v>
          </cell>
          <cell r="D78" t="str">
            <v>ZAIG</v>
          </cell>
          <cell r="E78">
            <v>2011</v>
          </cell>
          <cell r="F78" t="str">
            <v>00000175</v>
          </cell>
          <cell r="G78" t="str">
            <v>0</v>
          </cell>
          <cell r="H78" t="str">
            <v>YI308 - RRMP: Jerrycan 20L Stock Contingence UNICEF Bunia</v>
          </cell>
          <cell r="I78" t="str">
            <v>EA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40817</v>
          </cell>
          <cell r="S78" t="str">
            <v/>
          </cell>
          <cell r="T78" t="str">
            <v/>
          </cell>
        </row>
        <row r="79">
          <cell r="B79" t="str">
            <v>Stock contingence UNICEF Bunia</v>
          </cell>
          <cell r="C79" t="str">
            <v>Annulée</v>
          </cell>
          <cell r="D79" t="str">
            <v>ZAIG</v>
          </cell>
          <cell r="E79">
            <v>2011</v>
          </cell>
          <cell r="F79" t="str">
            <v>00000175</v>
          </cell>
          <cell r="G79" t="str">
            <v>0</v>
          </cell>
          <cell r="H79" t="str">
            <v>YI308 - RRMP: Jerrycan 20L Stock Contingence UNICEF Bunia</v>
          </cell>
          <cell r="I79" t="str">
            <v>EA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40817</v>
          </cell>
          <cell r="S79" t="str">
            <v/>
          </cell>
          <cell r="T79" t="str">
            <v/>
          </cell>
        </row>
        <row r="80">
          <cell r="B80" t="str">
            <v>Stock contingence UNICEF Bunia</v>
          </cell>
          <cell r="C80" t="str">
            <v>Annulée</v>
          </cell>
          <cell r="D80" t="str">
            <v>ZAIG</v>
          </cell>
          <cell r="E80">
            <v>2011</v>
          </cell>
          <cell r="F80" t="str">
            <v>00000175</v>
          </cell>
          <cell r="G80" t="str">
            <v>0</v>
          </cell>
          <cell r="H80" t="str">
            <v>YI308 - RRMP: Jerrycan 20L Stock Contingence UNICEF Bunia</v>
          </cell>
          <cell r="I80" t="str">
            <v>EA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40817</v>
          </cell>
          <cell r="S80" t="str">
            <v/>
          </cell>
          <cell r="T80" t="str">
            <v/>
          </cell>
        </row>
        <row r="81">
          <cell r="B81" t="str">
            <v>Stock contingence UNICEF Bunia</v>
          </cell>
          <cell r="C81" t="str">
            <v>Annulée</v>
          </cell>
          <cell r="D81" t="str">
            <v>ZAIG</v>
          </cell>
          <cell r="E81">
            <v>2011</v>
          </cell>
          <cell r="F81" t="str">
            <v>00000175</v>
          </cell>
          <cell r="G81" t="str">
            <v>0</v>
          </cell>
          <cell r="H81" t="str">
            <v>YI308 - RRMP: Jerrycan 20L Stock Contingence UNICEF Bunia</v>
          </cell>
          <cell r="I81" t="str">
            <v>EA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40817</v>
          </cell>
          <cell r="S81" t="str">
            <v/>
          </cell>
          <cell r="T81" t="str">
            <v/>
          </cell>
        </row>
        <row r="82">
          <cell r="B82" t="str">
            <v>Solidarités International NK - Bureau de Goma</v>
          </cell>
          <cell r="C82" t="str">
            <v>Traitement</v>
          </cell>
          <cell r="D82" t="str">
            <v>ZAIG</v>
          </cell>
          <cell r="E82">
            <v>2011</v>
          </cell>
          <cell r="F82" t="str">
            <v>00000176</v>
          </cell>
          <cell r="G82" t="str">
            <v>0</v>
          </cell>
          <cell r="H82" t="str">
            <v>YI308 - RRMP: Baches et Jerrycan 10 L Solidarités NK</v>
          </cell>
          <cell r="I82" t="str">
            <v>NA</v>
          </cell>
          <cell r="J82" t="str">
            <v>NA</v>
          </cell>
          <cell r="K82" t="str">
            <v>ZAIG</v>
          </cell>
          <cell r="L82">
            <v>2011</v>
          </cell>
          <cell r="M82" t="str">
            <v>00000169</v>
          </cell>
          <cell r="N82" t="str">
            <v>1</v>
          </cell>
          <cell r="O82" t="str">
            <v>Techno Relief Services Ltd.</v>
          </cell>
          <cell r="P82" t="str">
            <v>Solidarités</v>
          </cell>
          <cell r="Q82" t="str">
            <v>Goma</v>
          </cell>
          <cell r="R82">
            <v>40831</v>
          </cell>
          <cell r="S82">
            <v>40831</v>
          </cell>
          <cell r="T82" t="str">
            <v/>
          </cell>
        </row>
        <row r="83">
          <cell r="B83" t="str">
            <v>Solidarités International NK - Bureau de Goma</v>
          </cell>
          <cell r="C83" t="str">
            <v>Traitement</v>
          </cell>
          <cell r="D83" t="str">
            <v>ZAIG</v>
          </cell>
          <cell r="E83">
            <v>2011</v>
          </cell>
          <cell r="F83" t="str">
            <v>00000176</v>
          </cell>
          <cell r="G83" t="str">
            <v>0</v>
          </cell>
          <cell r="H83" t="str">
            <v>YI308 - RRMP: Baches et Jerrycan 10 L Solidarités NK</v>
          </cell>
          <cell r="I83" t="str">
            <v>NA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40831</v>
          </cell>
          <cell r="S83" t="str">
            <v/>
          </cell>
          <cell r="T83" t="str">
            <v/>
          </cell>
        </row>
        <row r="84">
          <cell r="B84" t="str">
            <v>Solidarités International NK - Bureau de Goma</v>
          </cell>
          <cell r="C84" t="str">
            <v>Traitement</v>
          </cell>
          <cell r="D84" t="str">
            <v>ZAIG</v>
          </cell>
          <cell r="E84">
            <v>2011</v>
          </cell>
          <cell r="F84" t="str">
            <v>00000176</v>
          </cell>
          <cell r="G84" t="str">
            <v>0</v>
          </cell>
          <cell r="H84" t="str">
            <v>YI308 - RRMP: Baches et Jerrycan 10 L Solidarités NK</v>
          </cell>
          <cell r="I84" t="str">
            <v>NA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40831</v>
          </cell>
          <cell r="S84" t="str">
            <v/>
          </cell>
          <cell r="T84" t="str">
            <v/>
          </cell>
        </row>
        <row r="85">
          <cell r="B85" t="str">
            <v>Solidarités International NK - Bureau de Goma</v>
          </cell>
          <cell r="C85" t="str">
            <v>Traitement</v>
          </cell>
          <cell r="D85" t="str">
            <v>ZAIG</v>
          </cell>
          <cell r="E85">
            <v>2011</v>
          </cell>
          <cell r="F85" t="str">
            <v>00000176</v>
          </cell>
          <cell r="G85" t="str">
            <v>0</v>
          </cell>
          <cell r="H85" t="str">
            <v>YI308 - RRMP: Baches et Jerrycan 10 L Solidarités NK</v>
          </cell>
          <cell r="I85" t="str">
            <v>NA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40831</v>
          </cell>
          <cell r="S85" t="str">
            <v/>
          </cell>
          <cell r="T85" t="str">
            <v/>
          </cell>
        </row>
        <row r="86">
          <cell r="B86" t="str">
            <v>Solidarités International NK - Bureau de Goma</v>
          </cell>
          <cell r="C86" t="str">
            <v>Traitement</v>
          </cell>
          <cell r="D86" t="str">
            <v>ZAIG</v>
          </cell>
          <cell r="E86">
            <v>2011</v>
          </cell>
          <cell r="F86" t="str">
            <v>00000176</v>
          </cell>
          <cell r="G86" t="str">
            <v>0</v>
          </cell>
          <cell r="H86" t="str">
            <v>YI308 - RRMP: Baches et Jerrycan 10 L Solidarités NK</v>
          </cell>
          <cell r="I86" t="str">
            <v>NA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40831</v>
          </cell>
          <cell r="S86" t="str">
            <v/>
          </cell>
          <cell r="T86" t="str">
            <v/>
          </cell>
        </row>
        <row r="87">
          <cell r="B87" t="str">
            <v>Solidarités International NK - Bureau de Goma</v>
          </cell>
          <cell r="C87" t="str">
            <v>Traitement</v>
          </cell>
          <cell r="D87" t="str">
            <v>ZAIG</v>
          </cell>
          <cell r="E87">
            <v>2011</v>
          </cell>
          <cell r="F87" t="str">
            <v>00000176</v>
          </cell>
          <cell r="G87" t="str">
            <v>0</v>
          </cell>
          <cell r="H87" t="str">
            <v>YI308 - RRMP: Baches et Jerrycan 10 L Solidarités NK</v>
          </cell>
          <cell r="I87" t="str">
            <v>NA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40831</v>
          </cell>
          <cell r="S87" t="str">
            <v/>
          </cell>
          <cell r="T87" t="str">
            <v/>
          </cell>
        </row>
        <row r="88">
          <cell r="B88" t="str">
            <v>Solidarités International NK - Bureau de Goma</v>
          </cell>
          <cell r="C88" t="str">
            <v>Traitement</v>
          </cell>
          <cell r="D88" t="str">
            <v>ZAIG</v>
          </cell>
          <cell r="E88">
            <v>2011</v>
          </cell>
          <cell r="F88" t="str">
            <v>00000176</v>
          </cell>
          <cell r="G88" t="str">
            <v>0</v>
          </cell>
          <cell r="H88" t="str">
            <v>YI308 - RRMP: Baches et Jerrycan 10 L Solidarités NK</v>
          </cell>
          <cell r="I88" t="str">
            <v>NA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40831</v>
          </cell>
          <cell r="S88" t="str">
            <v/>
          </cell>
          <cell r="T88" t="str">
            <v/>
          </cell>
        </row>
        <row r="89">
          <cell r="B89" t="str">
            <v>NRC NK - Bureau de Goma</v>
          </cell>
          <cell r="C89" t="str">
            <v>Annulée</v>
          </cell>
          <cell r="D89" t="str">
            <v>ZAIG</v>
          </cell>
          <cell r="E89">
            <v>2011</v>
          </cell>
          <cell r="F89" t="str">
            <v>00000177</v>
          </cell>
          <cell r="G89" t="str">
            <v>0</v>
          </cell>
          <cell r="H89" t="str">
            <v>YI308 - RRMP: Baches NRC Goma</v>
          </cell>
          <cell r="I89" t="str">
            <v>EA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40817</v>
          </cell>
          <cell r="S89" t="str">
            <v/>
          </cell>
          <cell r="T89" t="str">
            <v/>
          </cell>
        </row>
        <row r="90">
          <cell r="B90" t="str">
            <v>NRC NK - Bureau de Goma</v>
          </cell>
          <cell r="C90" t="str">
            <v>Annulée</v>
          </cell>
          <cell r="D90" t="str">
            <v>ZAIG</v>
          </cell>
          <cell r="E90">
            <v>2011</v>
          </cell>
          <cell r="F90" t="str">
            <v>00000177</v>
          </cell>
          <cell r="G90" t="str">
            <v>0</v>
          </cell>
          <cell r="H90" t="str">
            <v>YI308 - RRMP: Baches NRC Goma</v>
          </cell>
          <cell r="I90" t="str">
            <v>EA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40817</v>
          </cell>
          <cell r="S90" t="str">
            <v/>
          </cell>
          <cell r="T90" t="str">
            <v/>
          </cell>
        </row>
        <row r="91">
          <cell r="B91" t="str">
            <v>NRC NK - Bureau de Goma</v>
          </cell>
          <cell r="C91" t="str">
            <v>Annulée</v>
          </cell>
          <cell r="D91" t="str">
            <v>ZAIG</v>
          </cell>
          <cell r="E91">
            <v>2011</v>
          </cell>
          <cell r="F91" t="str">
            <v>00000177</v>
          </cell>
          <cell r="G91" t="str">
            <v>0</v>
          </cell>
          <cell r="H91" t="str">
            <v>YI308 - RRMP: Baches NRC Goma</v>
          </cell>
          <cell r="I91" t="str">
            <v>EA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40817</v>
          </cell>
          <cell r="S91" t="str">
            <v/>
          </cell>
          <cell r="T91" t="str">
            <v/>
          </cell>
        </row>
        <row r="92">
          <cell r="B92" t="str">
            <v>NRC NK - Bureau de Goma</v>
          </cell>
          <cell r="C92" t="str">
            <v>Annulée</v>
          </cell>
          <cell r="D92" t="str">
            <v>ZAIG</v>
          </cell>
          <cell r="E92">
            <v>2011</v>
          </cell>
          <cell r="F92" t="str">
            <v>00000177</v>
          </cell>
          <cell r="G92" t="str">
            <v>0</v>
          </cell>
          <cell r="H92" t="str">
            <v>YI308 - RRMP: Baches NRC Goma</v>
          </cell>
          <cell r="I92" t="str">
            <v>EA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40817</v>
          </cell>
          <cell r="S92" t="str">
            <v/>
          </cell>
          <cell r="T92" t="str">
            <v/>
          </cell>
        </row>
        <row r="93">
          <cell r="B93" t="str">
            <v>NRC NK - Bureau de Goma</v>
          </cell>
          <cell r="C93" t="str">
            <v>Annulée</v>
          </cell>
          <cell r="D93" t="str">
            <v>ZAIG</v>
          </cell>
          <cell r="E93">
            <v>2011</v>
          </cell>
          <cell r="F93" t="str">
            <v>00000177</v>
          </cell>
          <cell r="G93" t="str">
            <v>0</v>
          </cell>
          <cell r="H93" t="str">
            <v>YI308 - RRMP: Baches NRC Goma</v>
          </cell>
          <cell r="I93" t="str">
            <v>EA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40817</v>
          </cell>
          <cell r="S93" t="str">
            <v/>
          </cell>
          <cell r="T93" t="str">
            <v/>
          </cell>
        </row>
        <row r="94">
          <cell r="B94" t="str">
            <v>NRC NK - Bureau de Goma</v>
          </cell>
          <cell r="C94" t="str">
            <v>Annulée</v>
          </cell>
          <cell r="D94" t="str">
            <v>ZAIG</v>
          </cell>
          <cell r="E94">
            <v>2011</v>
          </cell>
          <cell r="F94" t="str">
            <v>00000177</v>
          </cell>
          <cell r="G94" t="str">
            <v>0</v>
          </cell>
          <cell r="H94" t="str">
            <v>YI308 - RRMP: Baches NRC Goma</v>
          </cell>
          <cell r="I94" t="str">
            <v>EA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40817</v>
          </cell>
          <cell r="S94" t="str">
            <v/>
          </cell>
          <cell r="T94" t="str">
            <v/>
          </cell>
        </row>
        <row r="95">
          <cell r="B95" t="str">
            <v>NRC NK - Bureau de Goma</v>
          </cell>
          <cell r="C95" t="str">
            <v>Annulée</v>
          </cell>
          <cell r="D95" t="str">
            <v>ZAIG</v>
          </cell>
          <cell r="E95">
            <v>2011</v>
          </cell>
          <cell r="F95" t="str">
            <v>00000177</v>
          </cell>
          <cell r="G95" t="str">
            <v>0</v>
          </cell>
          <cell r="H95" t="str">
            <v>YI308 - RRMP: Baches NRC Goma</v>
          </cell>
          <cell r="I95" t="str">
            <v>EA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40817</v>
          </cell>
          <cell r="S95" t="str">
            <v/>
          </cell>
          <cell r="T95" t="str">
            <v/>
          </cell>
        </row>
        <row r="96">
          <cell r="B96" t="str">
            <v>IRC SK - Bureau de Bukavu</v>
          </cell>
          <cell r="C96" t="str">
            <v>Traitement</v>
          </cell>
          <cell r="D96" t="str">
            <v>ZAIG</v>
          </cell>
          <cell r="E96">
            <v>2011</v>
          </cell>
          <cell r="F96" t="str">
            <v>00000178</v>
          </cell>
          <cell r="G96" t="str">
            <v>0</v>
          </cell>
          <cell r="H96" t="str">
            <v>YI308 - RRMP: Baches et Nattes IRC Bukavu</v>
          </cell>
          <cell r="I96" t="str">
            <v>NA</v>
          </cell>
          <cell r="J96" t="str">
            <v>NA</v>
          </cell>
          <cell r="K96" t="str">
            <v>ZAIG</v>
          </cell>
          <cell r="L96">
            <v>2011</v>
          </cell>
          <cell r="M96" t="str">
            <v>00000170</v>
          </cell>
          <cell r="N96" t="str">
            <v>1</v>
          </cell>
          <cell r="O96" t="str">
            <v>Techno Relief Services Ltd.</v>
          </cell>
          <cell r="P96" t="str">
            <v>IRC</v>
          </cell>
          <cell r="Q96" t="str">
            <v>Bukavu</v>
          </cell>
          <cell r="R96">
            <v>40831</v>
          </cell>
          <cell r="S96">
            <v>40831</v>
          </cell>
          <cell r="T96" t="str">
            <v/>
          </cell>
        </row>
        <row r="97">
          <cell r="B97" t="str">
            <v>IRC SK - Bureau de Bukavu</v>
          </cell>
          <cell r="C97" t="str">
            <v>Traitement</v>
          </cell>
          <cell r="D97" t="str">
            <v>ZAIG</v>
          </cell>
          <cell r="E97">
            <v>2011</v>
          </cell>
          <cell r="F97" t="str">
            <v>00000178</v>
          </cell>
          <cell r="G97" t="str">
            <v>0</v>
          </cell>
          <cell r="H97" t="str">
            <v>YI308 - RRMP: Baches et Nattes IRC Bukavu</v>
          </cell>
          <cell r="I97" t="str">
            <v>NA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40831</v>
          </cell>
          <cell r="S97" t="str">
            <v/>
          </cell>
          <cell r="T97" t="str">
            <v/>
          </cell>
        </row>
        <row r="98">
          <cell r="B98" t="str">
            <v>IRC SK - Bureau de Bukavu</v>
          </cell>
          <cell r="C98" t="str">
            <v>Traitement</v>
          </cell>
          <cell r="D98" t="str">
            <v>ZAIG</v>
          </cell>
          <cell r="E98">
            <v>2011</v>
          </cell>
          <cell r="F98" t="str">
            <v>00000178</v>
          </cell>
          <cell r="G98" t="str">
            <v>0</v>
          </cell>
          <cell r="H98" t="str">
            <v>YI308 - RRMP: Baches et Nattes IRC Bukavu</v>
          </cell>
          <cell r="I98" t="str">
            <v>NA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40831</v>
          </cell>
          <cell r="S98" t="str">
            <v/>
          </cell>
          <cell r="T98" t="str">
            <v/>
          </cell>
        </row>
        <row r="99">
          <cell r="B99" t="str">
            <v>IRC SK - Bureau de Bukavu</v>
          </cell>
          <cell r="C99" t="str">
            <v>Traitement</v>
          </cell>
          <cell r="D99" t="str">
            <v>ZAIG</v>
          </cell>
          <cell r="E99">
            <v>2011</v>
          </cell>
          <cell r="F99" t="str">
            <v>00000178</v>
          </cell>
          <cell r="G99" t="str">
            <v>0</v>
          </cell>
          <cell r="H99" t="str">
            <v>YI308 - RRMP: Baches et Nattes IRC Bukavu</v>
          </cell>
          <cell r="I99" t="str">
            <v>NA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40831</v>
          </cell>
          <cell r="S99" t="str">
            <v/>
          </cell>
          <cell r="T99" t="str">
            <v/>
          </cell>
        </row>
        <row r="100">
          <cell r="B100" t="str">
            <v>IRC SK - Bureau de Bukavu</v>
          </cell>
          <cell r="C100" t="str">
            <v>Traitement</v>
          </cell>
          <cell r="D100" t="str">
            <v>ZAIG</v>
          </cell>
          <cell r="E100">
            <v>2011</v>
          </cell>
          <cell r="F100" t="str">
            <v>00000178</v>
          </cell>
          <cell r="G100" t="str">
            <v>0</v>
          </cell>
          <cell r="H100" t="str">
            <v>YI308 - RRMP: Baches et Nattes IRC Bukavu</v>
          </cell>
          <cell r="I100" t="str">
            <v>NA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40831</v>
          </cell>
          <cell r="S100" t="str">
            <v/>
          </cell>
          <cell r="T100" t="str">
            <v/>
          </cell>
        </row>
        <row r="101">
          <cell r="B101" t="str">
            <v>IRC SK - Bureau de Bukavu</v>
          </cell>
          <cell r="C101" t="str">
            <v>Traitement</v>
          </cell>
          <cell r="D101" t="str">
            <v>ZAIG</v>
          </cell>
          <cell r="E101">
            <v>2011</v>
          </cell>
          <cell r="F101" t="str">
            <v>00000178</v>
          </cell>
          <cell r="G101" t="str">
            <v>0</v>
          </cell>
          <cell r="H101" t="str">
            <v>YI308 - RRMP: Baches et Nattes IRC Bukavu</v>
          </cell>
          <cell r="I101" t="str">
            <v>NA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40831</v>
          </cell>
          <cell r="S101" t="str">
            <v/>
          </cell>
          <cell r="T101" t="str">
            <v/>
          </cell>
        </row>
        <row r="102">
          <cell r="B102" t="str">
            <v>IRC SK - Bureau de Bukavu</v>
          </cell>
          <cell r="C102" t="str">
            <v>Traitement</v>
          </cell>
          <cell r="D102" t="str">
            <v>ZAIG</v>
          </cell>
          <cell r="E102">
            <v>2011</v>
          </cell>
          <cell r="F102" t="str">
            <v>00000178</v>
          </cell>
          <cell r="G102" t="str">
            <v>0</v>
          </cell>
          <cell r="H102" t="str">
            <v>YI308 - RRMP: Baches et Nattes IRC Bukavu</v>
          </cell>
          <cell r="I102" t="str">
            <v>NA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40831</v>
          </cell>
          <cell r="S102" t="str">
            <v/>
          </cell>
          <cell r="T102" t="str">
            <v/>
          </cell>
        </row>
        <row r="103">
          <cell r="B103" t="str">
            <v>AVSI SK - Bureau de Bukavu</v>
          </cell>
          <cell r="C103" t="str">
            <v>Traitement</v>
          </cell>
          <cell r="D103" t="str">
            <v>ZAIG</v>
          </cell>
          <cell r="E103">
            <v>2011</v>
          </cell>
          <cell r="F103" t="str">
            <v>00000179</v>
          </cell>
          <cell r="G103" t="str">
            <v>1</v>
          </cell>
          <cell r="H103" t="str">
            <v>YI308 - RRMP: NFI Vrac AVSI Bukavu</v>
          </cell>
          <cell r="I103" t="str">
            <v>NA</v>
          </cell>
          <cell r="J103" t="str">
            <v>NA</v>
          </cell>
          <cell r="K103" t="str">
            <v>ZAIG</v>
          </cell>
          <cell r="L103">
            <v>2011</v>
          </cell>
          <cell r="M103" t="str">
            <v>00000171</v>
          </cell>
          <cell r="N103" t="str">
            <v>0</v>
          </cell>
          <cell r="O103" t="str">
            <v>Techno Relief Services Ltd.</v>
          </cell>
          <cell r="P103" t="str">
            <v>AVSI</v>
          </cell>
          <cell r="Q103" t="str">
            <v>Bukavu</v>
          </cell>
          <cell r="R103">
            <v>40836</v>
          </cell>
          <cell r="S103">
            <v>40836</v>
          </cell>
          <cell r="T103" t="str">
            <v/>
          </cell>
        </row>
        <row r="104">
          <cell r="B104" t="str">
            <v>AVSI SK - Bureau de Bukavu</v>
          </cell>
          <cell r="C104" t="str">
            <v>Traitement</v>
          </cell>
          <cell r="D104" t="str">
            <v>ZAIG</v>
          </cell>
          <cell r="E104">
            <v>2011</v>
          </cell>
          <cell r="F104" t="str">
            <v>00000179</v>
          </cell>
          <cell r="G104" t="str">
            <v>1</v>
          </cell>
          <cell r="H104" t="str">
            <v>YI308 - RRMP: NFI Vrac AVSI Bukavu</v>
          </cell>
          <cell r="I104" t="str">
            <v>NA</v>
          </cell>
          <cell r="J104" t="str">
            <v>NA</v>
          </cell>
          <cell r="K104" t="str">
            <v>ZAIG</v>
          </cell>
          <cell r="L104">
            <v>2011</v>
          </cell>
          <cell r="M104" t="str">
            <v>00000184</v>
          </cell>
          <cell r="N104" t="str">
            <v>0</v>
          </cell>
          <cell r="O104" t="str">
            <v>East African Supply &amp; Logistics Ltd.</v>
          </cell>
          <cell r="P104" t="str">
            <v>AVSI</v>
          </cell>
          <cell r="Q104" t="str">
            <v>Bukavu</v>
          </cell>
          <cell r="R104">
            <v>40836</v>
          </cell>
          <cell r="S104">
            <v>40836</v>
          </cell>
          <cell r="T104" t="str">
            <v/>
          </cell>
        </row>
        <row r="105">
          <cell r="B105" t="str">
            <v>AVSI SK - Bureau de Bukavu</v>
          </cell>
          <cell r="C105" t="str">
            <v>Traitement</v>
          </cell>
          <cell r="D105" t="str">
            <v>ZAIG</v>
          </cell>
          <cell r="E105">
            <v>2011</v>
          </cell>
          <cell r="F105" t="str">
            <v>00000179</v>
          </cell>
          <cell r="G105" t="str">
            <v>1</v>
          </cell>
          <cell r="H105" t="str">
            <v>YI308 - RRMP: NFI Vrac AVSI Bukavu</v>
          </cell>
          <cell r="I105" t="str">
            <v>NA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40836</v>
          </cell>
          <cell r="S105" t="str">
            <v/>
          </cell>
          <cell r="T105" t="str">
            <v/>
          </cell>
        </row>
        <row r="106">
          <cell r="B106" t="str">
            <v>AVSI SK - Bureau de Bukavu</v>
          </cell>
          <cell r="C106" t="str">
            <v>Traitement</v>
          </cell>
          <cell r="D106" t="str">
            <v>ZAIG</v>
          </cell>
          <cell r="E106">
            <v>2011</v>
          </cell>
          <cell r="F106" t="str">
            <v>00000179</v>
          </cell>
          <cell r="G106" t="str">
            <v>1</v>
          </cell>
          <cell r="H106" t="str">
            <v>YI308 - RRMP: NFI Vrac AVSI Bukavu</v>
          </cell>
          <cell r="I106" t="str">
            <v>NA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40836</v>
          </cell>
          <cell r="S106" t="str">
            <v/>
          </cell>
          <cell r="T106" t="str">
            <v/>
          </cell>
        </row>
        <row r="107">
          <cell r="B107" t="str">
            <v>AVSI SK - Bureau de Bukavu</v>
          </cell>
          <cell r="C107" t="str">
            <v>Traitement</v>
          </cell>
          <cell r="D107" t="str">
            <v>ZAIG</v>
          </cell>
          <cell r="E107">
            <v>2011</v>
          </cell>
          <cell r="F107" t="str">
            <v>00000179</v>
          </cell>
          <cell r="G107" t="str">
            <v>1</v>
          </cell>
          <cell r="H107" t="str">
            <v>YI308 - RRMP: NFI Vrac AVSI Bukavu</v>
          </cell>
          <cell r="I107" t="str">
            <v>NA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40836</v>
          </cell>
          <cell r="S107" t="str">
            <v/>
          </cell>
          <cell r="T107" t="str">
            <v/>
          </cell>
        </row>
        <row r="108">
          <cell r="B108" t="str">
            <v>AVSI SK - Bureau de Bukavu</v>
          </cell>
          <cell r="C108" t="str">
            <v>Traitement</v>
          </cell>
          <cell r="D108" t="str">
            <v>ZAIG</v>
          </cell>
          <cell r="E108">
            <v>2011</v>
          </cell>
          <cell r="F108" t="str">
            <v>00000179</v>
          </cell>
          <cell r="G108" t="str">
            <v>1</v>
          </cell>
          <cell r="H108" t="str">
            <v>YI308 - RRMP: NFI Vrac AVSI Bukavu</v>
          </cell>
          <cell r="I108" t="str">
            <v>NA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40836</v>
          </cell>
          <cell r="S108" t="str">
            <v/>
          </cell>
          <cell r="T108" t="str">
            <v/>
          </cell>
        </row>
        <row r="109">
          <cell r="B109" t="str">
            <v>AVSI SK - Bureau de Bukavu</v>
          </cell>
          <cell r="C109" t="str">
            <v>Traitement</v>
          </cell>
          <cell r="D109" t="str">
            <v>ZAIG</v>
          </cell>
          <cell r="E109">
            <v>2011</v>
          </cell>
          <cell r="F109" t="str">
            <v>00000179</v>
          </cell>
          <cell r="G109" t="str">
            <v>1</v>
          </cell>
          <cell r="H109" t="str">
            <v>YI308 - RRMP: NFI Vrac AVSI Bukavu</v>
          </cell>
          <cell r="I109" t="str">
            <v>NA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40836</v>
          </cell>
          <cell r="S109" t="str">
            <v/>
          </cell>
          <cell r="T109" t="str">
            <v/>
          </cell>
        </row>
        <row r="110">
          <cell r="B110" t="str">
            <v>Stock contingence UNICEF Bunia</v>
          </cell>
          <cell r="C110" t="str">
            <v>Traitement</v>
          </cell>
          <cell r="D110" t="str">
            <v>ZAIG</v>
          </cell>
          <cell r="E110">
            <v>2011</v>
          </cell>
          <cell r="F110" t="str">
            <v>00000186</v>
          </cell>
          <cell r="G110" t="str">
            <v>0</v>
          </cell>
          <cell r="H110" t="str">
            <v>YI308 - RRMP: Fripperies Stock Contingence UNICEF Bunia</v>
          </cell>
          <cell r="I110" t="str">
            <v>Ballot</v>
          </cell>
          <cell r="J110">
            <v>120</v>
          </cell>
          <cell r="K110" t="str">
            <v>ZAIG</v>
          </cell>
          <cell r="L110">
            <v>2011</v>
          </cell>
          <cell r="M110" t="str">
            <v>00000157</v>
          </cell>
          <cell r="N110" t="str">
            <v>0</v>
          </cell>
          <cell r="O110" t="str">
            <v>Ets La Victoire Business</v>
          </cell>
          <cell r="P110" t="str">
            <v>UNICEF</v>
          </cell>
          <cell r="Q110" t="str">
            <v>Bunia</v>
          </cell>
          <cell r="R110">
            <v>40806</v>
          </cell>
          <cell r="S110">
            <v>40806</v>
          </cell>
          <cell r="T110" t="str">
            <v/>
          </cell>
        </row>
        <row r="111">
          <cell r="B111" t="str">
            <v>Stock contingence UNICEF Bunia</v>
          </cell>
          <cell r="C111" t="str">
            <v>Traitement</v>
          </cell>
          <cell r="D111" t="str">
            <v>ZAIG</v>
          </cell>
          <cell r="E111">
            <v>2011</v>
          </cell>
          <cell r="F111" t="str">
            <v>00000186</v>
          </cell>
          <cell r="G111" t="str">
            <v>0</v>
          </cell>
          <cell r="H111" t="str">
            <v>YI308 - RRMP: Fripperies Stock Contingence UNICEF Bunia</v>
          </cell>
          <cell r="I111" t="str">
            <v>Ballot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40806</v>
          </cell>
          <cell r="S111" t="str">
            <v/>
          </cell>
          <cell r="T111" t="str">
            <v/>
          </cell>
        </row>
        <row r="112">
          <cell r="B112" t="str">
            <v>Stock contingence UNICEF Bunia</v>
          </cell>
          <cell r="C112" t="str">
            <v>Traitement</v>
          </cell>
          <cell r="D112" t="str">
            <v>ZAIG</v>
          </cell>
          <cell r="E112">
            <v>2011</v>
          </cell>
          <cell r="F112" t="str">
            <v>00000186</v>
          </cell>
          <cell r="G112" t="str">
            <v>0</v>
          </cell>
          <cell r="H112" t="str">
            <v>YI308 - RRMP: Fripperies Stock Contingence UNICEF Bunia</v>
          </cell>
          <cell r="I112" t="str">
            <v>Ballot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40806</v>
          </cell>
          <cell r="S112" t="str">
            <v/>
          </cell>
          <cell r="T112" t="str">
            <v/>
          </cell>
        </row>
        <row r="113">
          <cell r="B113" t="str">
            <v>Stock contingence UNICEF Bunia</v>
          </cell>
          <cell r="C113" t="str">
            <v>Traitement</v>
          </cell>
          <cell r="D113" t="str">
            <v>ZAIG</v>
          </cell>
          <cell r="E113">
            <v>2011</v>
          </cell>
          <cell r="F113" t="str">
            <v>00000186</v>
          </cell>
          <cell r="G113" t="str">
            <v>0</v>
          </cell>
          <cell r="H113" t="str">
            <v>YI308 - RRMP: Fripperies Stock Contingence UNICEF Bunia</v>
          </cell>
          <cell r="I113" t="str">
            <v>Ballot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40806</v>
          </cell>
          <cell r="S113" t="str">
            <v/>
          </cell>
          <cell r="T113" t="str">
            <v/>
          </cell>
        </row>
        <row r="114">
          <cell r="B114" t="str">
            <v>Stock contingence UNICEF Bunia</v>
          </cell>
          <cell r="C114" t="str">
            <v>Traitement</v>
          </cell>
          <cell r="D114" t="str">
            <v>ZAIG</v>
          </cell>
          <cell r="E114">
            <v>2011</v>
          </cell>
          <cell r="F114" t="str">
            <v>00000186</v>
          </cell>
          <cell r="G114" t="str">
            <v>0</v>
          </cell>
          <cell r="H114" t="str">
            <v>YI308 - RRMP: Fripperies Stock Contingence UNICEF Bunia</v>
          </cell>
          <cell r="I114" t="str">
            <v>Ballot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40806</v>
          </cell>
          <cell r="S114" t="str">
            <v/>
          </cell>
          <cell r="T114" t="str">
            <v/>
          </cell>
        </row>
        <row r="115">
          <cell r="B115" t="str">
            <v>Stock contingence UNICEF Bunia</v>
          </cell>
          <cell r="C115" t="str">
            <v>Traitement</v>
          </cell>
          <cell r="D115" t="str">
            <v>ZAIG</v>
          </cell>
          <cell r="E115">
            <v>2011</v>
          </cell>
          <cell r="F115" t="str">
            <v>00000186</v>
          </cell>
          <cell r="G115" t="str">
            <v>0</v>
          </cell>
          <cell r="H115" t="str">
            <v>YI308 - RRMP: Fripperies Stock Contingence UNICEF Bunia</v>
          </cell>
          <cell r="I115" t="str">
            <v>Ballot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40806</v>
          </cell>
          <cell r="S115" t="str">
            <v/>
          </cell>
          <cell r="T115" t="str">
            <v/>
          </cell>
        </row>
        <row r="116">
          <cell r="B116" t="str">
            <v>Stock contingence UNICEF Bunia</v>
          </cell>
          <cell r="C116" t="str">
            <v>Traitement</v>
          </cell>
          <cell r="D116" t="str">
            <v>ZAIG</v>
          </cell>
          <cell r="E116">
            <v>2011</v>
          </cell>
          <cell r="F116" t="str">
            <v>00000186</v>
          </cell>
          <cell r="G116" t="str">
            <v>0</v>
          </cell>
          <cell r="H116" t="str">
            <v>YI308 - RRMP: Fripperies Stock Contingence UNICEF Bunia</v>
          </cell>
          <cell r="I116" t="str">
            <v>Ballot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40806</v>
          </cell>
          <cell r="S116" t="str">
            <v/>
          </cell>
          <cell r="T116" t="str">
            <v/>
          </cell>
        </row>
        <row r="117">
          <cell r="B117" t="str">
            <v>Stock contingence UNICEF Bukavu</v>
          </cell>
          <cell r="C117" t="str">
            <v>Traitement</v>
          </cell>
          <cell r="D117" t="str">
            <v>ZAIG</v>
          </cell>
          <cell r="E117">
            <v>2011</v>
          </cell>
          <cell r="F117" t="str">
            <v>00000187</v>
          </cell>
          <cell r="G117" t="str">
            <v>0</v>
          </cell>
          <cell r="H117" t="str">
            <v>YI308 - RRMP: Fripperies Stock Contingence UNICEF Bukavu</v>
          </cell>
          <cell r="I117" t="str">
            <v>Ballot</v>
          </cell>
          <cell r="J117">
            <v>120</v>
          </cell>
          <cell r="K117" t="str">
            <v>ZAIG</v>
          </cell>
          <cell r="L117">
            <v>2011</v>
          </cell>
          <cell r="M117" t="str">
            <v>00000137</v>
          </cell>
          <cell r="N117" t="str">
            <v>0</v>
          </cell>
          <cell r="O117" t="str">
            <v>Ets La Colombière</v>
          </cell>
          <cell r="P117" t="str">
            <v>UNICEF</v>
          </cell>
          <cell r="Q117" t="str">
            <v>Bukavu</v>
          </cell>
          <cell r="R117">
            <v>40806</v>
          </cell>
          <cell r="S117">
            <v>40806</v>
          </cell>
          <cell r="T117" t="str">
            <v/>
          </cell>
        </row>
        <row r="118">
          <cell r="B118" t="str">
            <v>Stock contingence UNICEF Bukavu</v>
          </cell>
          <cell r="C118" t="str">
            <v>Traitement</v>
          </cell>
          <cell r="D118" t="str">
            <v>ZAIG</v>
          </cell>
          <cell r="E118">
            <v>2011</v>
          </cell>
          <cell r="F118" t="str">
            <v>00000187</v>
          </cell>
          <cell r="G118" t="str">
            <v>0</v>
          </cell>
          <cell r="H118" t="str">
            <v>YI308 - RRMP: Fripperies Stock Contingence UNICEF Bukavu</v>
          </cell>
          <cell r="I118" t="str">
            <v>Ballot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40806</v>
          </cell>
          <cell r="S118" t="str">
            <v/>
          </cell>
          <cell r="T118" t="str">
            <v/>
          </cell>
        </row>
        <row r="119">
          <cell r="B119" t="str">
            <v>Stock contingence UNICEF Bukavu</v>
          </cell>
          <cell r="C119" t="str">
            <v>Traitement</v>
          </cell>
          <cell r="D119" t="str">
            <v>ZAIG</v>
          </cell>
          <cell r="E119">
            <v>2011</v>
          </cell>
          <cell r="F119" t="str">
            <v>00000187</v>
          </cell>
          <cell r="G119" t="str">
            <v>0</v>
          </cell>
          <cell r="H119" t="str">
            <v>YI308 - RRMP: Fripperies Stock Contingence UNICEF Bukavu</v>
          </cell>
          <cell r="I119" t="str">
            <v>Ballot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40806</v>
          </cell>
          <cell r="S119" t="str">
            <v/>
          </cell>
          <cell r="T119" t="str">
            <v/>
          </cell>
        </row>
        <row r="120">
          <cell r="B120" t="str">
            <v>Stock contingence UNICEF Bukavu</v>
          </cell>
          <cell r="C120" t="str">
            <v>Traitement</v>
          </cell>
          <cell r="D120" t="str">
            <v>ZAIG</v>
          </cell>
          <cell r="E120">
            <v>2011</v>
          </cell>
          <cell r="F120" t="str">
            <v>00000187</v>
          </cell>
          <cell r="G120" t="str">
            <v>0</v>
          </cell>
          <cell r="H120" t="str">
            <v>YI308 - RRMP: Fripperies Stock Contingence UNICEF Bukavu</v>
          </cell>
          <cell r="I120" t="str">
            <v>Ballot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40806</v>
          </cell>
          <cell r="S120" t="str">
            <v/>
          </cell>
          <cell r="T120" t="str">
            <v/>
          </cell>
        </row>
        <row r="121">
          <cell r="B121" t="str">
            <v>Stock contingence UNICEF Bukavu</v>
          </cell>
          <cell r="C121" t="str">
            <v>Traitement</v>
          </cell>
          <cell r="D121" t="str">
            <v>ZAIG</v>
          </cell>
          <cell r="E121">
            <v>2011</v>
          </cell>
          <cell r="F121" t="str">
            <v>00000187</v>
          </cell>
          <cell r="G121" t="str">
            <v>0</v>
          </cell>
          <cell r="H121" t="str">
            <v>YI308 - RRMP: Fripperies Stock Contingence UNICEF Bukavu</v>
          </cell>
          <cell r="I121" t="str">
            <v>Ballot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40806</v>
          </cell>
          <cell r="S121" t="str">
            <v/>
          </cell>
          <cell r="T121" t="str">
            <v/>
          </cell>
        </row>
        <row r="122">
          <cell r="B122" t="str">
            <v>Stock contingence UNICEF Bukavu</v>
          </cell>
          <cell r="C122" t="str">
            <v>Traitement</v>
          </cell>
          <cell r="D122" t="str">
            <v>ZAIG</v>
          </cell>
          <cell r="E122">
            <v>2011</v>
          </cell>
          <cell r="F122" t="str">
            <v>00000187</v>
          </cell>
          <cell r="G122" t="str">
            <v>0</v>
          </cell>
          <cell r="H122" t="str">
            <v>YI308 - RRMP: Fripperies Stock Contingence UNICEF Bukavu</v>
          </cell>
          <cell r="I122" t="str">
            <v>Ballot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40806</v>
          </cell>
          <cell r="S122" t="str">
            <v/>
          </cell>
          <cell r="T122" t="str">
            <v/>
          </cell>
        </row>
        <row r="123">
          <cell r="B123" t="str">
            <v>Stock contingence UNICEF Bukavu</v>
          </cell>
          <cell r="C123" t="str">
            <v>Traitement</v>
          </cell>
          <cell r="D123" t="str">
            <v>ZAIG</v>
          </cell>
          <cell r="E123">
            <v>2011</v>
          </cell>
          <cell r="F123" t="str">
            <v>00000187</v>
          </cell>
          <cell r="G123" t="str">
            <v>0</v>
          </cell>
          <cell r="H123" t="str">
            <v>YI308 - RRMP: Fripperies Stock Contingence UNICEF Bukavu</v>
          </cell>
          <cell r="I123" t="str">
            <v>Ballot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40806</v>
          </cell>
          <cell r="S123" t="str">
            <v/>
          </cell>
          <cell r="T123" t="str">
            <v/>
          </cell>
        </row>
        <row r="124">
          <cell r="B124" t="str">
            <v>Stock contingence UNICEF Beni</v>
          </cell>
          <cell r="C124" t="str">
            <v>Traitement</v>
          </cell>
          <cell r="D124" t="str">
            <v>ZAIG</v>
          </cell>
          <cell r="E124">
            <v>2011</v>
          </cell>
          <cell r="F124" t="str">
            <v>00000188</v>
          </cell>
          <cell r="G124" t="str">
            <v>0</v>
          </cell>
          <cell r="H124" t="str">
            <v>YI308 - RRMP: Fripperies Stock Contingence UNICEF Beni</v>
          </cell>
          <cell r="I124" t="str">
            <v>Ballot</v>
          </cell>
          <cell r="J124">
            <v>120</v>
          </cell>
          <cell r="K124" t="str">
            <v>ZAIG</v>
          </cell>
          <cell r="L124">
            <v>2011</v>
          </cell>
          <cell r="M124" t="str">
            <v>00000156</v>
          </cell>
          <cell r="N124" t="str">
            <v>0</v>
          </cell>
          <cell r="O124" t="str">
            <v>Ets La Victoire Business</v>
          </cell>
          <cell r="P124" t="str">
            <v>UNICEF</v>
          </cell>
          <cell r="Q124" t="str">
            <v>Beni</v>
          </cell>
          <cell r="R124">
            <v>40806</v>
          </cell>
          <cell r="S124">
            <v>40806</v>
          </cell>
          <cell r="T124" t="str">
            <v/>
          </cell>
        </row>
        <row r="125">
          <cell r="B125" t="str">
            <v>Stock contingence UNICEF Beni</v>
          </cell>
          <cell r="C125" t="str">
            <v>Traitement</v>
          </cell>
          <cell r="D125" t="str">
            <v>ZAIG</v>
          </cell>
          <cell r="E125">
            <v>2011</v>
          </cell>
          <cell r="F125" t="str">
            <v>00000188</v>
          </cell>
          <cell r="G125" t="str">
            <v>0</v>
          </cell>
          <cell r="H125" t="str">
            <v>YI308 - RRMP: Fripperies Stock Contingence UNICEF Beni</v>
          </cell>
          <cell r="I125" t="str">
            <v>Ballot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40806</v>
          </cell>
          <cell r="S125" t="str">
            <v/>
          </cell>
          <cell r="T125" t="str">
            <v/>
          </cell>
        </row>
        <row r="126">
          <cell r="B126" t="str">
            <v>Stock contingence UNICEF Beni</v>
          </cell>
          <cell r="C126" t="str">
            <v>Traitement</v>
          </cell>
          <cell r="D126" t="str">
            <v>ZAIG</v>
          </cell>
          <cell r="E126">
            <v>2011</v>
          </cell>
          <cell r="F126" t="str">
            <v>00000188</v>
          </cell>
          <cell r="G126" t="str">
            <v>0</v>
          </cell>
          <cell r="H126" t="str">
            <v>YI308 - RRMP: Fripperies Stock Contingence UNICEF Beni</v>
          </cell>
          <cell r="I126" t="str">
            <v>Ballot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40806</v>
          </cell>
          <cell r="S126" t="str">
            <v/>
          </cell>
          <cell r="T126" t="str">
            <v/>
          </cell>
        </row>
        <row r="127">
          <cell r="B127" t="str">
            <v>Stock contingence UNICEF Beni</v>
          </cell>
          <cell r="C127" t="str">
            <v>Traitement</v>
          </cell>
          <cell r="D127" t="str">
            <v>ZAIG</v>
          </cell>
          <cell r="E127">
            <v>2011</v>
          </cell>
          <cell r="F127" t="str">
            <v>00000188</v>
          </cell>
          <cell r="G127" t="str">
            <v>0</v>
          </cell>
          <cell r="H127" t="str">
            <v>YI308 - RRMP: Fripperies Stock Contingence UNICEF Beni</v>
          </cell>
          <cell r="I127" t="str">
            <v>Ballot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40806</v>
          </cell>
          <cell r="S127" t="str">
            <v/>
          </cell>
          <cell r="T127" t="str">
            <v/>
          </cell>
        </row>
        <row r="128">
          <cell r="B128" t="str">
            <v>Stock contingence UNICEF Beni</v>
          </cell>
          <cell r="C128" t="str">
            <v>Traitement</v>
          </cell>
          <cell r="D128" t="str">
            <v>ZAIG</v>
          </cell>
          <cell r="E128">
            <v>2011</v>
          </cell>
          <cell r="F128" t="str">
            <v>00000188</v>
          </cell>
          <cell r="G128" t="str">
            <v>0</v>
          </cell>
          <cell r="H128" t="str">
            <v>YI308 - RRMP: Fripperies Stock Contingence UNICEF Beni</v>
          </cell>
          <cell r="I128" t="str">
            <v>Ballot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40806</v>
          </cell>
          <cell r="S128" t="str">
            <v/>
          </cell>
          <cell r="T128" t="str">
            <v/>
          </cell>
        </row>
        <row r="129">
          <cell r="B129" t="str">
            <v>Stock contingence UNICEF Beni</v>
          </cell>
          <cell r="C129" t="str">
            <v>Traitement</v>
          </cell>
          <cell r="D129" t="str">
            <v>ZAIG</v>
          </cell>
          <cell r="E129">
            <v>2011</v>
          </cell>
          <cell r="F129" t="str">
            <v>00000188</v>
          </cell>
          <cell r="G129" t="str">
            <v>0</v>
          </cell>
          <cell r="H129" t="str">
            <v>YI308 - RRMP: Fripperies Stock Contingence UNICEF Beni</v>
          </cell>
          <cell r="I129" t="str">
            <v>Ballot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40806</v>
          </cell>
          <cell r="S129" t="str">
            <v/>
          </cell>
          <cell r="T129" t="str">
            <v/>
          </cell>
        </row>
        <row r="130">
          <cell r="B130" t="str">
            <v>Stock contingence UNICEF Beni</v>
          </cell>
          <cell r="C130" t="str">
            <v>Traitement</v>
          </cell>
          <cell r="D130" t="str">
            <v>ZAIG</v>
          </cell>
          <cell r="E130">
            <v>2011</v>
          </cell>
          <cell r="F130" t="str">
            <v>00000188</v>
          </cell>
          <cell r="G130" t="str">
            <v>0</v>
          </cell>
          <cell r="H130" t="str">
            <v>YI308 - RRMP: Fripperies Stock Contingence UNICEF Beni</v>
          </cell>
          <cell r="I130" t="str">
            <v>Ballot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40806</v>
          </cell>
          <cell r="S130" t="str">
            <v/>
          </cell>
          <cell r="T130" t="str">
            <v/>
          </cell>
        </row>
        <row r="131">
          <cell r="B131" t="str">
            <v>Stock contingence UNICEF Kisangani</v>
          </cell>
          <cell r="C131" t="str">
            <v>Traitement</v>
          </cell>
          <cell r="D131" t="str">
            <v>ZAIG</v>
          </cell>
          <cell r="E131">
            <v>2011</v>
          </cell>
          <cell r="F131" t="str">
            <v>00000189</v>
          </cell>
          <cell r="G131" t="str">
            <v>0</v>
          </cell>
          <cell r="H131" t="str">
            <v>YI308 - RRMP: Fripperies Stock Contingence UNICEF Kisangani</v>
          </cell>
          <cell r="I131" t="str">
            <v>Ballot</v>
          </cell>
          <cell r="J131">
            <v>30</v>
          </cell>
          <cell r="K131" t="str">
            <v>ZAIG</v>
          </cell>
          <cell r="L131">
            <v>2011</v>
          </cell>
          <cell r="M131" t="str">
            <v>00000158</v>
          </cell>
          <cell r="N131" t="str">
            <v>0</v>
          </cell>
          <cell r="O131" t="str">
            <v>Ets M.M. de Kisangani</v>
          </cell>
          <cell r="P131" t="str">
            <v>UNICEF</v>
          </cell>
          <cell r="Q131" t="str">
            <v>Kisangani</v>
          </cell>
          <cell r="R131">
            <v>40806</v>
          </cell>
          <cell r="S131">
            <v>40806</v>
          </cell>
          <cell r="T131" t="str">
            <v/>
          </cell>
        </row>
        <row r="132">
          <cell r="B132" t="str">
            <v>Stock contingence UNICEF Kisangani</v>
          </cell>
          <cell r="C132" t="str">
            <v>Traitement</v>
          </cell>
          <cell r="D132" t="str">
            <v>ZAIG</v>
          </cell>
          <cell r="E132">
            <v>2011</v>
          </cell>
          <cell r="F132" t="str">
            <v>00000189</v>
          </cell>
          <cell r="G132" t="str">
            <v>0</v>
          </cell>
          <cell r="H132" t="str">
            <v>YI308 - RRMP: Fripperies Stock Contingence UNICEF Kisangani</v>
          </cell>
          <cell r="I132" t="str">
            <v>Ballot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40806</v>
          </cell>
          <cell r="S132" t="str">
            <v/>
          </cell>
          <cell r="T132" t="str">
            <v/>
          </cell>
        </row>
        <row r="133">
          <cell r="B133" t="str">
            <v>Stock contingence UNICEF Kisangani</v>
          </cell>
          <cell r="C133" t="str">
            <v>Traitement</v>
          </cell>
          <cell r="D133" t="str">
            <v>ZAIG</v>
          </cell>
          <cell r="E133">
            <v>2011</v>
          </cell>
          <cell r="F133" t="str">
            <v>00000189</v>
          </cell>
          <cell r="G133" t="str">
            <v>0</v>
          </cell>
          <cell r="H133" t="str">
            <v>YI308 - RRMP: Fripperies Stock Contingence UNICEF Kisangani</v>
          </cell>
          <cell r="I133" t="str">
            <v>Ballot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40806</v>
          </cell>
          <cell r="S133" t="str">
            <v/>
          </cell>
          <cell r="T133" t="str">
            <v/>
          </cell>
        </row>
        <row r="134">
          <cell r="B134" t="str">
            <v>Stock contingence UNICEF Kisangani</v>
          </cell>
          <cell r="C134" t="str">
            <v>Traitement</v>
          </cell>
          <cell r="D134" t="str">
            <v>ZAIG</v>
          </cell>
          <cell r="E134">
            <v>2011</v>
          </cell>
          <cell r="F134" t="str">
            <v>00000189</v>
          </cell>
          <cell r="G134" t="str">
            <v>0</v>
          </cell>
          <cell r="H134" t="str">
            <v>YI308 - RRMP: Fripperies Stock Contingence UNICEF Kisangani</v>
          </cell>
          <cell r="I134" t="str">
            <v>Ballot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40806</v>
          </cell>
          <cell r="S134" t="str">
            <v/>
          </cell>
          <cell r="T134" t="str">
            <v/>
          </cell>
        </row>
        <row r="135">
          <cell r="B135" t="str">
            <v>Stock contingence UNICEF Kisangani</v>
          </cell>
          <cell r="C135" t="str">
            <v>Traitement</v>
          </cell>
          <cell r="D135" t="str">
            <v>ZAIG</v>
          </cell>
          <cell r="E135">
            <v>2011</v>
          </cell>
          <cell r="F135" t="str">
            <v>00000189</v>
          </cell>
          <cell r="G135" t="str">
            <v>0</v>
          </cell>
          <cell r="H135" t="str">
            <v>YI308 - RRMP: Fripperies Stock Contingence UNICEF Kisangani</v>
          </cell>
          <cell r="I135" t="str">
            <v>Ballot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40806</v>
          </cell>
          <cell r="S135" t="str">
            <v/>
          </cell>
          <cell r="T135" t="str">
            <v/>
          </cell>
        </row>
        <row r="136">
          <cell r="B136" t="str">
            <v>Stock contingence UNICEF Kisangani</v>
          </cell>
          <cell r="C136" t="str">
            <v>Traitement</v>
          </cell>
          <cell r="D136" t="str">
            <v>ZAIG</v>
          </cell>
          <cell r="E136">
            <v>2011</v>
          </cell>
          <cell r="F136" t="str">
            <v>00000189</v>
          </cell>
          <cell r="G136" t="str">
            <v>0</v>
          </cell>
          <cell r="H136" t="str">
            <v>YI308 - RRMP: Fripperies Stock Contingence UNICEF Kisangani</v>
          </cell>
          <cell r="I136" t="str">
            <v>Ballot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40806</v>
          </cell>
          <cell r="S136" t="str">
            <v/>
          </cell>
          <cell r="T136" t="str">
            <v/>
          </cell>
        </row>
        <row r="137">
          <cell r="B137" t="str">
            <v>Stock contingence UNICEF Kisangani</v>
          </cell>
          <cell r="C137" t="str">
            <v>Traitement</v>
          </cell>
          <cell r="D137" t="str">
            <v>ZAIG</v>
          </cell>
          <cell r="E137">
            <v>2011</v>
          </cell>
          <cell r="F137" t="str">
            <v>00000189</v>
          </cell>
          <cell r="G137" t="str">
            <v>0</v>
          </cell>
          <cell r="H137" t="str">
            <v>YI308 - RRMP: Fripperies Stock Contingence UNICEF Kisangani</v>
          </cell>
          <cell r="I137" t="str">
            <v>Ballot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40806</v>
          </cell>
          <cell r="S137" t="str">
            <v/>
          </cell>
          <cell r="T137" t="str">
            <v/>
          </cell>
        </row>
        <row r="138">
          <cell r="B138" t="str">
            <v>Stock contingence UNICEF Goma</v>
          </cell>
          <cell r="C138" t="str">
            <v>Traitement</v>
          </cell>
          <cell r="D138" t="str">
            <v>ZAIG</v>
          </cell>
          <cell r="E138">
            <v>2011</v>
          </cell>
          <cell r="F138" t="str">
            <v>00000190</v>
          </cell>
          <cell r="G138" t="str">
            <v>0</v>
          </cell>
          <cell r="H138" t="str">
            <v>YI308 - RRMP: Fripperies Stock Contingence UNICEF Goma</v>
          </cell>
          <cell r="I138" t="str">
            <v>Ballot</v>
          </cell>
          <cell r="J138">
            <v>349</v>
          </cell>
          <cell r="K138" t="str">
            <v>ZAIG</v>
          </cell>
          <cell r="L138">
            <v>2011</v>
          </cell>
          <cell r="M138" t="str">
            <v>00000136</v>
          </cell>
          <cell r="N138" t="str">
            <v>0</v>
          </cell>
          <cell r="O138" t="str">
            <v>Ets La Colombière</v>
          </cell>
          <cell r="P138" t="str">
            <v>UNICEF</v>
          </cell>
          <cell r="Q138" t="str">
            <v>Goma</v>
          </cell>
          <cell r="R138">
            <v>40806</v>
          </cell>
          <cell r="S138">
            <v>40806</v>
          </cell>
          <cell r="T138">
            <v>40800</v>
          </cell>
        </row>
        <row r="139">
          <cell r="B139" t="str">
            <v>Stock contingence UNICEF Goma</v>
          </cell>
          <cell r="C139" t="str">
            <v>Traitement</v>
          </cell>
          <cell r="D139" t="str">
            <v>ZAIG</v>
          </cell>
          <cell r="E139">
            <v>2011</v>
          </cell>
          <cell r="F139" t="str">
            <v>00000190</v>
          </cell>
          <cell r="G139" t="str">
            <v>0</v>
          </cell>
          <cell r="H139" t="str">
            <v>YI308 - RRMP: Fripperies Stock Contingence UNICEF Goma</v>
          </cell>
          <cell r="I139" t="str">
            <v>Ballot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40806</v>
          </cell>
          <cell r="S139" t="str">
            <v/>
          </cell>
          <cell r="T139" t="str">
            <v/>
          </cell>
        </row>
        <row r="140">
          <cell r="B140" t="str">
            <v>Stock contingence UNICEF Goma</v>
          </cell>
          <cell r="C140" t="str">
            <v>Traitement</v>
          </cell>
          <cell r="D140" t="str">
            <v>ZAIG</v>
          </cell>
          <cell r="E140">
            <v>2011</v>
          </cell>
          <cell r="F140" t="str">
            <v>00000190</v>
          </cell>
          <cell r="G140" t="str">
            <v>0</v>
          </cell>
          <cell r="H140" t="str">
            <v>YI308 - RRMP: Fripperies Stock Contingence UNICEF Goma</v>
          </cell>
          <cell r="I140" t="str">
            <v>Ballot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40806</v>
          </cell>
          <cell r="S140" t="str">
            <v/>
          </cell>
          <cell r="T140" t="str">
            <v/>
          </cell>
        </row>
        <row r="141">
          <cell r="B141" t="str">
            <v>Stock contingence UNICEF Goma</v>
          </cell>
          <cell r="C141" t="str">
            <v>Traitement</v>
          </cell>
          <cell r="D141" t="str">
            <v>ZAIG</v>
          </cell>
          <cell r="E141">
            <v>2011</v>
          </cell>
          <cell r="F141" t="str">
            <v>00000190</v>
          </cell>
          <cell r="G141" t="str">
            <v>0</v>
          </cell>
          <cell r="H141" t="str">
            <v>YI308 - RRMP: Fripperies Stock Contingence UNICEF Goma</v>
          </cell>
          <cell r="I141" t="str">
            <v>Ballot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40806</v>
          </cell>
          <cell r="S141" t="str">
            <v/>
          </cell>
          <cell r="T141" t="str">
            <v/>
          </cell>
        </row>
        <row r="142">
          <cell r="B142" t="str">
            <v>Stock contingence UNICEF Goma</v>
          </cell>
          <cell r="C142" t="str">
            <v>Traitement</v>
          </cell>
          <cell r="D142" t="str">
            <v>ZAIG</v>
          </cell>
          <cell r="E142">
            <v>2011</v>
          </cell>
          <cell r="F142" t="str">
            <v>00000190</v>
          </cell>
          <cell r="G142" t="str">
            <v>0</v>
          </cell>
          <cell r="H142" t="str">
            <v>YI308 - RRMP: Fripperies Stock Contingence UNICEF Goma</v>
          </cell>
          <cell r="I142" t="str">
            <v>Ballot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40806</v>
          </cell>
          <cell r="S142" t="str">
            <v/>
          </cell>
          <cell r="T142" t="str">
            <v/>
          </cell>
        </row>
        <row r="143">
          <cell r="B143" t="str">
            <v>Stock contingence UNICEF Goma</v>
          </cell>
          <cell r="C143" t="str">
            <v>Traitement</v>
          </cell>
          <cell r="D143" t="str">
            <v>ZAIG</v>
          </cell>
          <cell r="E143">
            <v>2011</v>
          </cell>
          <cell r="F143" t="str">
            <v>00000190</v>
          </cell>
          <cell r="G143" t="str">
            <v>0</v>
          </cell>
          <cell r="H143" t="str">
            <v>YI308 - RRMP: Fripperies Stock Contingence UNICEF Goma</v>
          </cell>
          <cell r="I143" t="str">
            <v>Ballot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40806</v>
          </cell>
          <cell r="S143" t="str">
            <v/>
          </cell>
          <cell r="T143" t="str">
            <v/>
          </cell>
        </row>
        <row r="144">
          <cell r="B144" t="str">
            <v>Stock contingence UNICEF Goma</v>
          </cell>
          <cell r="C144" t="str">
            <v>Traitement</v>
          </cell>
          <cell r="D144" t="str">
            <v>ZAIG</v>
          </cell>
          <cell r="E144">
            <v>2011</v>
          </cell>
          <cell r="F144" t="str">
            <v>00000190</v>
          </cell>
          <cell r="G144" t="str">
            <v>0</v>
          </cell>
          <cell r="H144" t="str">
            <v>YI308 - RRMP: Fripperies Stock Contingence UNICEF Goma</v>
          </cell>
          <cell r="I144" t="str">
            <v>Ballot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40806</v>
          </cell>
          <cell r="S144" t="str">
            <v/>
          </cell>
          <cell r="T144" t="str">
            <v/>
          </cell>
        </row>
        <row r="145">
          <cell r="B145" t="str">
            <v>Stock contingence UNICEF Bunia</v>
          </cell>
          <cell r="C145" t="str">
            <v>Traitement</v>
          </cell>
          <cell r="D145" t="str">
            <v>ZAIG</v>
          </cell>
          <cell r="E145">
            <v>2011</v>
          </cell>
          <cell r="F145" t="str">
            <v>00000191</v>
          </cell>
          <cell r="G145" t="str">
            <v>0</v>
          </cell>
          <cell r="H145" t="str">
            <v>YI308 - RRMP: KHI Stock Contingence UNICEF Bunia</v>
          </cell>
          <cell r="I145" t="str">
            <v>Kit</v>
          </cell>
          <cell r="J145">
            <v>2000</v>
          </cell>
          <cell r="K145" t="str">
            <v>ZAIG</v>
          </cell>
          <cell r="L145">
            <v>2011</v>
          </cell>
          <cell r="M145" t="str">
            <v>00000155</v>
          </cell>
          <cell r="N145" t="str">
            <v>0</v>
          </cell>
          <cell r="O145" t="str">
            <v>Maison ML</v>
          </cell>
          <cell r="P145" t="str">
            <v>UNICEF</v>
          </cell>
          <cell r="Q145" t="str">
            <v>Bunia</v>
          </cell>
          <cell r="R145">
            <v>40806</v>
          </cell>
          <cell r="S145">
            <v>40806</v>
          </cell>
          <cell r="T145" t="str">
            <v/>
          </cell>
        </row>
        <row r="146">
          <cell r="B146" t="str">
            <v>Stock contingence UNICEF Bunia</v>
          </cell>
          <cell r="C146" t="str">
            <v>Traitement</v>
          </cell>
          <cell r="D146" t="str">
            <v>ZAIG</v>
          </cell>
          <cell r="E146">
            <v>2011</v>
          </cell>
          <cell r="F146" t="str">
            <v>00000191</v>
          </cell>
          <cell r="G146" t="str">
            <v>0</v>
          </cell>
          <cell r="H146" t="str">
            <v>YI308 - RRMP: KHI Stock Contingence UNICEF Bunia</v>
          </cell>
          <cell r="I146" t="str">
            <v>Kit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40806</v>
          </cell>
          <cell r="S146" t="str">
            <v/>
          </cell>
          <cell r="T146" t="str">
            <v/>
          </cell>
        </row>
        <row r="147">
          <cell r="B147" t="str">
            <v>Stock contingence UNICEF Bunia</v>
          </cell>
          <cell r="C147" t="str">
            <v>Traitement</v>
          </cell>
          <cell r="D147" t="str">
            <v>ZAIG</v>
          </cell>
          <cell r="E147">
            <v>2011</v>
          </cell>
          <cell r="F147" t="str">
            <v>00000191</v>
          </cell>
          <cell r="G147" t="str">
            <v>0</v>
          </cell>
          <cell r="H147" t="str">
            <v>YI308 - RRMP: KHI Stock Contingence UNICEF Bunia</v>
          </cell>
          <cell r="I147" t="str">
            <v>Kit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40806</v>
          </cell>
          <cell r="S147" t="str">
            <v/>
          </cell>
          <cell r="T147" t="str">
            <v/>
          </cell>
        </row>
        <row r="148">
          <cell r="B148" t="str">
            <v>Stock contingence UNICEF Bunia</v>
          </cell>
          <cell r="C148" t="str">
            <v>Traitement</v>
          </cell>
          <cell r="D148" t="str">
            <v>ZAIG</v>
          </cell>
          <cell r="E148">
            <v>2011</v>
          </cell>
          <cell r="F148" t="str">
            <v>00000191</v>
          </cell>
          <cell r="G148" t="str">
            <v>0</v>
          </cell>
          <cell r="H148" t="str">
            <v>YI308 - RRMP: KHI Stock Contingence UNICEF Bunia</v>
          </cell>
          <cell r="I148" t="str">
            <v>Kit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40806</v>
          </cell>
          <cell r="S148" t="str">
            <v/>
          </cell>
          <cell r="T148" t="str">
            <v/>
          </cell>
        </row>
        <row r="149">
          <cell r="B149" t="str">
            <v>Stock contingence UNICEF Bunia</v>
          </cell>
          <cell r="C149" t="str">
            <v>Traitement</v>
          </cell>
          <cell r="D149" t="str">
            <v>ZAIG</v>
          </cell>
          <cell r="E149">
            <v>2011</v>
          </cell>
          <cell r="F149" t="str">
            <v>00000191</v>
          </cell>
          <cell r="G149" t="str">
            <v>0</v>
          </cell>
          <cell r="H149" t="str">
            <v>YI308 - RRMP: KHI Stock Contingence UNICEF Bunia</v>
          </cell>
          <cell r="I149" t="str">
            <v>Kit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40806</v>
          </cell>
          <cell r="S149" t="str">
            <v/>
          </cell>
          <cell r="T149" t="str">
            <v/>
          </cell>
        </row>
        <row r="150">
          <cell r="B150" t="str">
            <v>Stock contingence UNICEF Bunia</v>
          </cell>
          <cell r="C150" t="str">
            <v>Traitement</v>
          </cell>
          <cell r="D150" t="str">
            <v>ZAIG</v>
          </cell>
          <cell r="E150">
            <v>2011</v>
          </cell>
          <cell r="F150" t="str">
            <v>00000191</v>
          </cell>
          <cell r="G150" t="str">
            <v>0</v>
          </cell>
          <cell r="H150" t="str">
            <v>YI308 - RRMP: KHI Stock Contingence UNICEF Bunia</v>
          </cell>
          <cell r="I150" t="str">
            <v>Kit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40806</v>
          </cell>
          <cell r="S150" t="str">
            <v/>
          </cell>
          <cell r="T150" t="str">
            <v/>
          </cell>
        </row>
        <row r="151">
          <cell r="B151" t="str">
            <v>Stock contingence UNICEF Bunia</v>
          </cell>
          <cell r="C151" t="str">
            <v>Traitement</v>
          </cell>
          <cell r="D151" t="str">
            <v>ZAIG</v>
          </cell>
          <cell r="E151">
            <v>2011</v>
          </cell>
          <cell r="F151" t="str">
            <v>00000191</v>
          </cell>
          <cell r="G151" t="str">
            <v>0</v>
          </cell>
          <cell r="H151" t="str">
            <v>YI308 - RRMP: KHI Stock Contingence UNICEF Bunia</v>
          </cell>
          <cell r="I151" t="str">
            <v>Kit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40806</v>
          </cell>
          <cell r="S151" t="str">
            <v/>
          </cell>
          <cell r="T151" t="str">
            <v/>
          </cell>
        </row>
        <row r="152">
          <cell r="B152" t="str">
            <v>Stock contingence UNICEF Bukavu</v>
          </cell>
          <cell r="C152" t="str">
            <v>Traitement</v>
          </cell>
          <cell r="D152" t="str">
            <v>ZAIG</v>
          </cell>
          <cell r="E152">
            <v>2011</v>
          </cell>
          <cell r="F152" t="str">
            <v>00000192</v>
          </cell>
          <cell r="G152" t="str">
            <v>0</v>
          </cell>
          <cell r="H152" t="str">
            <v>YI308 - RRMP: KHI Stock Contingence UNICEF Bukavu</v>
          </cell>
          <cell r="I152" t="str">
            <v>Kit</v>
          </cell>
          <cell r="J152">
            <v>2000</v>
          </cell>
          <cell r="K152" t="str">
            <v>ZAIG</v>
          </cell>
          <cell r="L152">
            <v>2011</v>
          </cell>
          <cell r="M152" t="str">
            <v>00000154</v>
          </cell>
          <cell r="N152" t="str">
            <v>0</v>
          </cell>
          <cell r="O152" t="str">
            <v>Maison ML</v>
          </cell>
          <cell r="P152" t="str">
            <v>UNICEF</v>
          </cell>
          <cell r="Q152" t="str">
            <v>Bukavu</v>
          </cell>
          <cell r="R152">
            <v>40806</v>
          </cell>
          <cell r="S152">
            <v>40806</v>
          </cell>
          <cell r="T152" t="str">
            <v/>
          </cell>
        </row>
        <row r="153">
          <cell r="B153" t="str">
            <v>Stock contingence UNICEF Bukavu</v>
          </cell>
          <cell r="C153" t="str">
            <v>Traitement</v>
          </cell>
          <cell r="D153" t="str">
            <v>ZAIG</v>
          </cell>
          <cell r="E153">
            <v>2011</v>
          </cell>
          <cell r="F153" t="str">
            <v>00000192</v>
          </cell>
          <cell r="G153" t="str">
            <v>0</v>
          </cell>
          <cell r="H153" t="str">
            <v>YI308 - RRMP: KHI Stock Contingence UNICEF Bukavu</v>
          </cell>
          <cell r="I153" t="str">
            <v>Kit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40806</v>
          </cell>
          <cell r="S153" t="str">
            <v/>
          </cell>
          <cell r="T153" t="str">
            <v/>
          </cell>
        </row>
        <row r="154">
          <cell r="B154" t="str">
            <v>Stock contingence UNICEF Bukavu</v>
          </cell>
          <cell r="C154" t="str">
            <v>Traitement</v>
          </cell>
          <cell r="D154" t="str">
            <v>ZAIG</v>
          </cell>
          <cell r="E154">
            <v>2011</v>
          </cell>
          <cell r="F154" t="str">
            <v>00000192</v>
          </cell>
          <cell r="G154" t="str">
            <v>0</v>
          </cell>
          <cell r="H154" t="str">
            <v>YI308 - RRMP: KHI Stock Contingence UNICEF Bukavu</v>
          </cell>
          <cell r="I154" t="str">
            <v>Kit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40806</v>
          </cell>
          <cell r="S154" t="str">
            <v/>
          </cell>
          <cell r="T154" t="str">
            <v/>
          </cell>
        </row>
        <row r="155">
          <cell r="B155" t="str">
            <v>Stock contingence UNICEF Bukavu</v>
          </cell>
          <cell r="C155" t="str">
            <v>Traitement</v>
          </cell>
          <cell r="D155" t="str">
            <v>ZAIG</v>
          </cell>
          <cell r="E155">
            <v>2011</v>
          </cell>
          <cell r="F155" t="str">
            <v>00000192</v>
          </cell>
          <cell r="G155" t="str">
            <v>0</v>
          </cell>
          <cell r="H155" t="str">
            <v>YI308 - RRMP: KHI Stock Contingence UNICEF Bukavu</v>
          </cell>
          <cell r="I155" t="str">
            <v>Kit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40806</v>
          </cell>
          <cell r="S155" t="str">
            <v/>
          </cell>
          <cell r="T155" t="str">
            <v/>
          </cell>
        </row>
        <row r="156">
          <cell r="B156" t="str">
            <v>Stock contingence UNICEF Bukavu</v>
          </cell>
          <cell r="C156" t="str">
            <v>Traitement</v>
          </cell>
          <cell r="D156" t="str">
            <v>ZAIG</v>
          </cell>
          <cell r="E156">
            <v>2011</v>
          </cell>
          <cell r="F156" t="str">
            <v>00000192</v>
          </cell>
          <cell r="G156" t="str">
            <v>0</v>
          </cell>
          <cell r="H156" t="str">
            <v>YI308 - RRMP: KHI Stock Contingence UNICEF Bukavu</v>
          </cell>
          <cell r="I156" t="str">
            <v>Kit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40806</v>
          </cell>
          <cell r="S156" t="str">
            <v/>
          </cell>
          <cell r="T156" t="str">
            <v/>
          </cell>
        </row>
        <row r="157">
          <cell r="B157" t="str">
            <v>Stock contingence UNICEF Bukavu</v>
          </cell>
          <cell r="C157" t="str">
            <v>Traitement</v>
          </cell>
          <cell r="D157" t="str">
            <v>ZAIG</v>
          </cell>
          <cell r="E157">
            <v>2011</v>
          </cell>
          <cell r="F157" t="str">
            <v>00000192</v>
          </cell>
          <cell r="G157" t="str">
            <v>0</v>
          </cell>
          <cell r="H157" t="str">
            <v>YI308 - RRMP: KHI Stock Contingence UNICEF Bukavu</v>
          </cell>
          <cell r="I157" t="str">
            <v>Kit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40806</v>
          </cell>
          <cell r="S157" t="str">
            <v/>
          </cell>
          <cell r="T157" t="str">
            <v/>
          </cell>
        </row>
        <row r="158">
          <cell r="B158" t="str">
            <v>Stock contingence UNICEF Bukavu</v>
          </cell>
          <cell r="C158" t="str">
            <v>Traitement</v>
          </cell>
          <cell r="D158" t="str">
            <v>ZAIG</v>
          </cell>
          <cell r="E158">
            <v>2011</v>
          </cell>
          <cell r="F158" t="str">
            <v>00000192</v>
          </cell>
          <cell r="G158" t="str">
            <v>0</v>
          </cell>
          <cell r="H158" t="str">
            <v>YI308 - RRMP: KHI Stock Contingence UNICEF Bukavu</v>
          </cell>
          <cell r="I158" t="str">
            <v>Kit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40806</v>
          </cell>
          <cell r="S158" t="str">
            <v/>
          </cell>
          <cell r="T158" t="str">
            <v/>
          </cell>
        </row>
        <row r="159">
          <cell r="B159" t="str">
            <v>Stock contingence UNICEF Beni</v>
          </cell>
          <cell r="C159" t="str">
            <v>Traitement</v>
          </cell>
          <cell r="D159" t="str">
            <v>ZAIG</v>
          </cell>
          <cell r="E159">
            <v>2011</v>
          </cell>
          <cell r="F159" t="str">
            <v>00000193</v>
          </cell>
          <cell r="G159" t="str">
            <v>0</v>
          </cell>
          <cell r="H159" t="str">
            <v>YI308 - RRMP: KHI Stock Contingence UNICEF Beni</v>
          </cell>
          <cell r="I159" t="str">
            <v>Kit</v>
          </cell>
          <cell r="J159">
            <v>2000</v>
          </cell>
          <cell r="K159" t="str">
            <v>ZAIG</v>
          </cell>
          <cell r="L159">
            <v>2011</v>
          </cell>
          <cell r="M159" t="str">
            <v>00000153</v>
          </cell>
          <cell r="N159" t="str">
            <v>0</v>
          </cell>
          <cell r="O159" t="str">
            <v>Maison ML</v>
          </cell>
          <cell r="P159" t="str">
            <v>UNICEF</v>
          </cell>
          <cell r="Q159" t="str">
            <v>Beni</v>
          </cell>
          <cell r="R159">
            <v>40806</v>
          </cell>
          <cell r="S159">
            <v>40806</v>
          </cell>
          <cell r="T159" t="str">
            <v/>
          </cell>
        </row>
        <row r="160">
          <cell r="B160" t="str">
            <v>Stock contingence UNICEF Beni</v>
          </cell>
          <cell r="C160" t="str">
            <v>Traitement</v>
          </cell>
          <cell r="D160" t="str">
            <v>ZAIG</v>
          </cell>
          <cell r="E160">
            <v>2011</v>
          </cell>
          <cell r="F160" t="str">
            <v>00000193</v>
          </cell>
          <cell r="G160" t="str">
            <v>0</v>
          </cell>
          <cell r="H160" t="str">
            <v>YI308 - RRMP: KHI Stock Contingence UNICEF Beni</v>
          </cell>
          <cell r="I160" t="str">
            <v>Kit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40806</v>
          </cell>
          <cell r="S160" t="str">
            <v/>
          </cell>
          <cell r="T160" t="str">
            <v/>
          </cell>
        </row>
        <row r="161">
          <cell r="B161" t="str">
            <v>Stock contingence UNICEF Beni</v>
          </cell>
          <cell r="C161" t="str">
            <v>Traitement</v>
          </cell>
          <cell r="D161" t="str">
            <v>ZAIG</v>
          </cell>
          <cell r="E161">
            <v>2011</v>
          </cell>
          <cell r="F161" t="str">
            <v>00000193</v>
          </cell>
          <cell r="G161" t="str">
            <v>0</v>
          </cell>
          <cell r="H161" t="str">
            <v>YI308 - RRMP: KHI Stock Contingence UNICEF Beni</v>
          </cell>
          <cell r="I161" t="str">
            <v>Kit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40806</v>
          </cell>
          <cell r="S161" t="str">
            <v/>
          </cell>
          <cell r="T161" t="str">
            <v/>
          </cell>
        </row>
        <row r="162">
          <cell r="B162" t="str">
            <v>Stock contingence UNICEF Beni</v>
          </cell>
          <cell r="C162" t="str">
            <v>Traitement</v>
          </cell>
          <cell r="D162" t="str">
            <v>ZAIG</v>
          </cell>
          <cell r="E162">
            <v>2011</v>
          </cell>
          <cell r="F162" t="str">
            <v>00000193</v>
          </cell>
          <cell r="G162" t="str">
            <v>0</v>
          </cell>
          <cell r="H162" t="str">
            <v>YI308 - RRMP: KHI Stock Contingence UNICEF Beni</v>
          </cell>
          <cell r="I162" t="str">
            <v>Kit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40806</v>
          </cell>
          <cell r="S162" t="str">
            <v/>
          </cell>
          <cell r="T162" t="str">
            <v/>
          </cell>
        </row>
        <row r="163">
          <cell r="B163" t="str">
            <v>Stock contingence UNICEF Beni</v>
          </cell>
          <cell r="C163" t="str">
            <v>Traitement</v>
          </cell>
          <cell r="D163" t="str">
            <v>ZAIG</v>
          </cell>
          <cell r="E163">
            <v>2011</v>
          </cell>
          <cell r="F163" t="str">
            <v>00000193</v>
          </cell>
          <cell r="G163" t="str">
            <v>0</v>
          </cell>
          <cell r="H163" t="str">
            <v>YI308 - RRMP: KHI Stock Contingence UNICEF Beni</v>
          </cell>
          <cell r="I163" t="str">
            <v>Kit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40806</v>
          </cell>
          <cell r="S163" t="str">
            <v/>
          </cell>
          <cell r="T163" t="str">
            <v/>
          </cell>
        </row>
        <row r="164">
          <cell r="B164" t="str">
            <v>Stock contingence UNICEF Beni</v>
          </cell>
          <cell r="C164" t="str">
            <v>Traitement</v>
          </cell>
          <cell r="D164" t="str">
            <v>ZAIG</v>
          </cell>
          <cell r="E164">
            <v>2011</v>
          </cell>
          <cell r="F164" t="str">
            <v>00000193</v>
          </cell>
          <cell r="G164" t="str">
            <v>0</v>
          </cell>
          <cell r="H164" t="str">
            <v>YI308 - RRMP: KHI Stock Contingence UNICEF Beni</v>
          </cell>
          <cell r="I164" t="str">
            <v>Kit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40806</v>
          </cell>
          <cell r="S164" t="str">
            <v/>
          </cell>
          <cell r="T164" t="str">
            <v/>
          </cell>
        </row>
        <row r="165">
          <cell r="B165" t="str">
            <v>Stock contingence UNICEF Beni</v>
          </cell>
          <cell r="C165" t="str">
            <v>Traitement</v>
          </cell>
          <cell r="D165" t="str">
            <v>ZAIG</v>
          </cell>
          <cell r="E165">
            <v>2011</v>
          </cell>
          <cell r="F165" t="str">
            <v>00000193</v>
          </cell>
          <cell r="G165" t="str">
            <v>0</v>
          </cell>
          <cell r="H165" t="str">
            <v>YI308 - RRMP: KHI Stock Contingence UNICEF Beni</v>
          </cell>
          <cell r="I165" t="str">
            <v>Kit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40806</v>
          </cell>
          <cell r="S165" t="str">
            <v/>
          </cell>
          <cell r="T165" t="str">
            <v/>
          </cell>
        </row>
        <row r="166">
          <cell r="B166" t="str">
            <v>Stock contingence UNICEF Kisangani</v>
          </cell>
          <cell r="C166" t="str">
            <v>Traitement</v>
          </cell>
          <cell r="D166" t="str">
            <v>ZAIG</v>
          </cell>
          <cell r="E166">
            <v>2011</v>
          </cell>
          <cell r="F166" t="str">
            <v>00000194</v>
          </cell>
          <cell r="G166" t="str">
            <v>0</v>
          </cell>
          <cell r="H166" t="str">
            <v>YI308 - RRMP: KHI Stock Contingence UNICEF Kisangani</v>
          </cell>
          <cell r="I166" t="str">
            <v>Kit</v>
          </cell>
          <cell r="J166">
            <v>249</v>
          </cell>
          <cell r="K166" t="str">
            <v>ZAIG</v>
          </cell>
          <cell r="L166">
            <v>2011</v>
          </cell>
          <cell r="M166" t="str">
            <v>00000188</v>
          </cell>
          <cell r="N166" t="str">
            <v>0</v>
          </cell>
          <cell r="O166" t="str">
            <v>Maison ML</v>
          </cell>
          <cell r="P166" t="str">
            <v>UNICEF</v>
          </cell>
          <cell r="Q166" t="str">
            <v>Kisangani</v>
          </cell>
          <cell r="R166">
            <v>40816</v>
          </cell>
          <cell r="S166">
            <v>40816</v>
          </cell>
          <cell r="T166" t="str">
            <v/>
          </cell>
        </row>
        <row r="167">
          <cell r="B167" t="str">
            <v>Stock contingence UNICEF Kisangani</v>
          </cell>
          <cell r="C167" t="str">
            <v>Traitement</v>
          </cell>
          <cell r="D167" t="str">
            <v>ZAIG</v>
          </cell>
          <cell r="E167">
            <v>2011</v>
          </cell>
          <cell r="F167" t="str">
            <v>00000194</v>
          </cell>
          <cell r="G167" t="str">
            <v>0</v>
          </cell>
          <cell r="H167" t="str">
            <v>YI308 - RRMP: KHI Stock Contingence UNICEF Kisangani</v>
          </cell>
          <cell r="I167" t="str">
            <v>Kit</v>
          </cell>
          <cell r="J167">
            <v>248</v>
          </cell>
          <cell r="K167" t="str">
            <v>ZAIG</v>
          </cell>
          <cell r="L167">
            <v>2011</v>
          </cell>
          <cell r="M167" t="str">
            <v>00000189</v>
          </cell>
          <cell r="N167" t="str">
            <v>0</v>
          </cell>
          <cell r="O167" t="str">
            <v>Quincaillerie Atlas des secteurs</v>
          </cell>
          <cell r="P167" t="str">
            <v>UNICEF</v>
          </cell>
          <cell r="Q167" t="str">
            <v>Kisangani</v>
          </cell>
          <cell r="R167">
            <v>40816</v>
          </cell>
          <cell r="S167">
            <v>40816</v>
          </cell>
          <cell r="T167" t="str">
            <v/>
          </cell>
        </row>
        <row r="168">
          <cell r="B168" t="str">
            <v>Stock contingence UNICEF Kisangani</v>
          </cell>
          <cell r="C168" t="str">
            <v>Traitement</v>
          </cell>
          <cell r="D168" t="str">
            <v>ZAIG</v>
          </cell>
          <cell r="E168">
            <v>2011</v>
          </cell>
          <cell r="F168" t="str">
            <v>00000194</v>
          </cell>
          <cell r="G168" t="str">
            <v>0</v>
          </cell>
          <cell r="H168" t="str">
            <v>YI308 - RRMP: KHI Stock Contingence UNICEF Kisangani</v>
          </cell>
          <cell r="I168" t="str">
            <v>Kit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40816</v>
          </cell>
          <cell r="S168" t="str">
            <v/>
          </cell>
          <cell r="T168" t="str">
            <v/>
          </cell>
        </row>
        <row r="169">
          <cell r="B169" t="str">
            <v>Stock contingence UNICEF Kisangani</v>
          </cell>
          <cell r="C169" t="str">
            <v>Traitement</v>
          </cell>
          <cell r="D169" t="str">
            <v>ZAIG</v>
          </cell>
          <cell r="E169">
            <v>2011</v>
          </cell>
          <cell r="F169" t="str">
            <v>00000194</v>
          </cell>
          <cell r="G169" t="str">
            <v>0</v>
          </cell>
          <cell r="H169" t="str">
            <v>YI308 - RRMP: KHI Stock Contingence UNICEF Kisangani</v>
          </cell>
          <cell r="I169" t="str">
            <v>Kit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40816</v>
          </cell>
          <cell r="S169" t="str">
            <v/>
          </cell>
          <cell r="T169" t="str">
            <v/>
          </cell>
        </row>
        <row r="170">
          <cell r="B170" t="str">
            <v>Stock contingence UNICEF Kisangani</v>
          </cell>
          <cell r="C170" t="str">
            <v>Traitement</v>
          </cell>
          <cell r="D170" t="str">
            <v>ZAIG</v>
          </cell>
          <cell r="E170">
            <v>2011</v>
          </cell>
          <cell r="F170" t="str">
            <v>00000194</v>
          </cell>
          <cell r="G170" t="str">
            <v>0</v>
          </cell>
          <cell r="H170" t="str">
            <v>YI308 - RRMP: KHI Stock Contingence UNICEF Kisangani</v>
          </cell>
          <cell r="I170" t="str">
            <v>Kit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40816</v>
          </cell>
          <cell r="S170" t="str">
            <v/>
          </cell>
          <cell r="T170" t="str">
            <v/>
          </cell>
        </row>
        <row r="171">
          <cell r="B171" t="str">
            <v>Stock contingence UNICEF Kisangani</v>
          </cell>
          <cell r="C171" t="str">
            <v>Traitement</v>
          </cell>
          <cell r="D171" t="str">
            <v>ZAIG</v>
          </cell>
          <cell r="E171">
            <v>2011</v>
          </cell>
          <cell r="F171" t="str">
            <v>00000194</v>
          </cell>
          <cell r="G171" t="str">
            <v>0</v>
          </cell>
          <cell r="H171" t="str">
            <v>YI308 - RRMP: KHI Stock Contingence UNICEF Kisangani</v>
          </cell>
          <cell r="I171" t="str">
            <v>Kit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40816</v>
          </cell>
          <cell r="S171" t="str">
            <v/>
          </cell>
          <cell r="T171" t="str">
            <v/>
          </cell>
        </row>
        <row r="172">
          <cell r="B172" t="str">
            <v>Stock contingence UNICEF Kisangani</v>
          </cell>
          <cell r="C172" t="str">
            <v>Traitement</v>
          </cell>
          <cell r="D172" t="str">
            <v>ZAIG</v>
          </cell>
          <cell r="E172">
            <v>2011</v>
          </cell>
          <cell r="F172" t="str">
            <v>00000194</v>
          </cell>
          <cell r="G172" t="str">
            <v>0</v>
          </cell>
          <cell r="H172" t="str">
            <v>YI308 - RRMP: KHI Stock Contingence UNICEF Kisangani</v>
          </cell>
          <cell r="I172" t="str">
            <v>Kit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40816</v>
          </cell>
          <cell r="S172" t="str">
            <v/>
          </cell>
          <cell r="T172" t="str">
            <v/>
          </cell>
        </row>
        <row r="173">
          <cell r="B173" t="str">
            <v>Stock contingence UNICEF Goma</v>
          </cell>
          <cell r="C173" t="str">
            <v>Traitement</v>
          </cell>
          <cell r="D173" t="str">
            <v>ZAIG</v>
          </cell>
          <cell r="E173">
            <v>2011</v>
          </cell>
          <cell r="F173" t="str">
            <v>00000195</v>
          </cell>
          <cell r="G173" t="str">
            <v>0</v>
          </cell>
          <cell r="H173" t="str">
            <v>YI308 - RRMP: KHI Stock Contingence UNICEF Goma</v>
          </cell>
          <cell r="I173" t="str">
            <v>Kit</v>
          </cell>
          <cell r="J173">
            <v>3000</v>
          </cell>
          <cell r="K173" t="str">
            <v>ZAIG</v>
          </cell>
          <cell r="L173">
            <v>2011</v>
          </cell>
          <cell r="M173" t="str">
            <v>00000160</v>
          </cell>
          <cell r="N173" t="str">
            <v>0</v>
          </cell>
          <cell r="O173" t="str">
            <v>Quincaillerie Atlas des secteurs</v>
          </cell>
          <cell r="P173" t="str">
            <v>UNICEF</v>
          </cell>
          <cell r="Q173" t="str">
            <v>Goma</v>
          </cell>
          <cell r="R173">
            <v>40806</v>
          </cell>
          <cell r="S173">
            <v>40806</v>
          </cell>
          <cell r="T173" t="str">
            <v/>
          </cell>
        </row>
        <row r="174">
          <cell r="B174" t="str">
            <v>Stock contingence UNICEF Goma</v>
          </cell>
          <cell r="C174" t="str">
            <v>Traitement</v>
          </cell>
          <cell r="D174" t="str">
            <v>ZAIG</v>
          </cell>
          <cell r="E174">
            <v>2011</v>
          </cell>
          <cell r="F174" t="str">
            <v>00000195</v>
          </cell>
          <cell r="G174" t="str">
            <v>0</v>
          </cell>
          <cell r="H174" t="str">
            <v>YI308 - RRMP: KHI Stock Contingence UNICEF Goma</v>
          </cell>
          <cell r="I174" t="str">
            <v>Kit</v>
          </cell>
          <cell r="J174">
            <v>3000</v>
          </cell>
          <cell r="K174" t="str">
            <v>ZAIG</v>
          </cell>
          <cell r="L174">
            <v>2011</v>
          </cell>
          <cell r="M174" t="str">
            <v>00000178</v>
          </cell>
          <cell r="N174" t="str">
            <v>0</v>
          </cell>
          <cell r="O174" t="str">
            <v>Maison ML</v>
          </cell>
          <cell r="P174" t="str">
            <v>UNICEF</v>
          </cell>
          <cell r="Q174" t="str">
            <v>Goma</v>
          </cell>
          <cell r="R174">
            <v>40806</v>
          </cell>
          <cell r="S174">
            <v>40806</v>
          </cell>
          <cell r="T174" t="str">
            <v/>
          </cell>
        </row>
        <row r="175">
          <cell r="B175" t="str">
            <v>Stock contingence UNICEF Goma</v>
          </cell>
          <cell r="C175" t="str">
            <v>Traitement</v>
          </cell>
          <cell r="D175" t="str">
            <v>ZAIG</v>
          </cell>
          <cell r="E175">
            <v>2011</v>
          </cell>
          <cell r="F175" t="str">
            <v>00000195</v>
          </cell>
          <cell r="G175" t="str">
            <v>0</v>
          </cell>
          <cell r="H175" t="str">
            <v>YI308 - RRMP: KHI Stock Contingence UNICEF Goma</v>
          </cell>
          <cell r="I175" t="str">
            <v>Kit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40806</v>
          </cell>
          <cell r="S175" t="str">
            <v/>
          </cell>
          <cell r="T175" t="str">
            <v/>
          </cell>
        </row>
        <row r="176">
          <cell r="B176" t="str">
            <v>Stock contingence UNICEF Goma</v>
          </cell>
          <cell r="C176" t="str">
            <v>Traitement</v>
          </cell>
          <cell r="D176" t="str">
            <v>ZAIG</v>
          </cell>
          <cell r="E176">
            <v>2011</v>
          </cell>
          <cell r="F176" t="str">
            <v>00000195</v>
          </cell>
          <cell r="G176" t="str">
            <v>0</v>
          </cell>
          <cell r="H176" t="str">
            <v>YI308 - RRMP: KHI Stock Contingence UNICEF Goma</v>
          </cell>
          <cell r="I176" t="str">
            <v>Kit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40806</v>
          </cell>
          <cell r="S176" t="str">
            <v/>
          </cell>
          <cell r="T176" t="str">
            <v/>
          </cell>
        </row>
        <row r="177">
          <cell r="B177" t="str">
            <v>Stock contingence UNICEF Goma</v>
          </cell>
          <cell r="C177" t="str">
            <v>Traitement</v>
          </cell>
          <cell r="D177" t="str">
            <v>ZAIG</v>
          </cell>
          <cell r="E177">
            <v>2011</v>
          </cell>
          <cell r="F177" t="str">
            <v>00000195</v>
          </cell>
          <cell r="G177" t="str">
            <v>0</v>
          </cell>
          <cell r="H177" t="str">
            <v>YI308 - RRMP: KHI Stock Contingence UNICEF Goma</v>
          </cell>
          <cell r="I177" t="str">
            <v>Kit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40806</v>
          </cell>
          <cell r="S177" t="str">
            <v/>
          </cell>
          <cell r="T177" t="str">
            <v/>
          </cell>
        </row>
        <row r="178">
          <cell r="B178" t="str">
            <v>Stock contingence UNICEF Goma</v>
          </cell>
          <cell r="C178" t="str">
            <v>Traitement</v>
          </cell>
          <cell r="D178" t="str">
            <v>ZAIG</v>
          </cell>
          <cell r="E178">
            <v>2011</v>
          </cell>
          <cell r="F178" t="str">
            <v>00000195</v>
          </cell>
          <cell r="G178" t="str">
            <v>0</v>
          </cell>
          <cell r="H178" t="str">
            <v>YI308 - RRMP: KHI Stock Contingence UNICEF Goma</v>
          </cell>
          <cell r="I178" t="str">
            <v>Kit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40806</v>
          </cell>
          <cell r="S178" t="str">
            <v/>
          </cell>
          <cell r="T178" t="str">
            <v/>
          </cell>
        </row>
        <row r="179">
          <cell r="B179" t="str">
            <v>Stock contingence UNICEF Goma</v>
          </cell>
          <cell r="C179" t="str">
            <v>Traitement</v>
          </cell>
          <cell r="D179" t="str">
            <v>ZAIG</v>
          </cell>
          <cell r="E179">
            <v>2011</v>
          </cell>
          <cell r="F179" t="str">
            <v>00000195</v>
          </cell>
          <cell r="G179" t="str">
            <v>0</v>
          </cell>
          <cell r="H179" t="str">
            <v>YI308 - RRMP: KHI Stock Contingence UNICEF Goma</v>
          </cell>
          <cell r="I179" t="str">
            <v>Kit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40806</v>
          </cell>
          <cell r="S179" t="str">
            <v/>
          </cell>
          <cell r="T179" t="str">
            <v/>
          </cell>
        </row>
        <row r="180">
          <cell r="B180" t="str">
            <v>Stock contingence UNICEF Bunia</v>
          </cell>
          <cell r="C180" t="str">
            <v>Traitement</v>
          </cell>
          <cell r="D180" t="str">
            <v>ZAIG</v>
          </cell>
          <cell r="E180">
            <v>2011</v>
          </cell>
          <cell r="F180" t="str">
            <v>00000196</v>
          </cell>
          <cell r="G180" t="str">
            <v>0</v>
          </cell>
          <cell r="H180" t="str">
            <v>YI308 - RRMP: Pagnes Stock Contingence UNICEF Bunia</v>
          </cell>
          <cell r="I180" t="str">
            <v>EA</v>
          </cell>
          <cell r="J180">
            <v>2000</v>
          </cell>
          <cell r="K180" t="str">
            <v>ZAIG</v>
          </cell>
          <cell r="L180">
            <v>2011</v>
          </cell>
          <cell r="M180" t="str">
            <v>00000217</v>
          </cell>
          <cell r="N180" t="str">
            <v>0</v>
          </cell>
          <cell r="O180" t="str">
            <v>Maison ML</v>
          </cell>
          <cell r="P180" t="str">
            <v>UNICEF</v>
          </cell>
          <cell r="Q180" t="str">
            <v>Bunia</v>
          </cell>
          <cell r="R180">
            <v>40806</v>
          </cell>
          <cell r="S180">
            <v>40806</v>
          </cell>
          <cell r="T180" t="str">
            <v/>
          </cell>
        </row>
        <row r="181">
          <cell r="B181" t="str">
            <v>Stock contingence UNICEF Bunia</v>
          </cell>
          <cell r="C181" t="str">
            <v>Traitement</v>
          </cell>
          <cell r="D181" t="str">
            <v>ZAIG</v>
          </cell>
          <cell r="E181">
            <v>2011</v>
          </cell>
          <cell r="F181" t="str">
            <v>00000196</v>
          </cell>
          <cell r="G181" t="str">
            <v>0</v>
          </cell>
          <cell r="H181" t="str">
            <v>YI308 - RRMP: Pagnes Stock Contingence UNICEF Bunia</v>
          </cell>
          <cell r="I181" t="str">
            <v>EA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40806</v>
          </cell>
          <cell r="S181" t="str">
            <v/>
          </cell>
          <cell r="T181" t="str">
            <v/>
          </cell>
        </row>
        <row r="182">
          <cell r="B182" t="str">
            <v>Stock contingence UNICEF Bunia</v>
          </cell>
          <cell r="C182" t="str">
            <v>Traitement</v>
          </cell>
          <cell r="D182" t="str">
            <v>ZAIG</v>
          </cell>
          <cell r="E182">
            <v>2011</v>
          </cell>
          <cell r="F182" t="str">
            <v>00000196</v>
          </cell>
          <cell r="G182" t="str">
            <v>0</v>
          </cell>
          <cell r="H182" t="str">
            <v>YI308 - RRMP: Pagnes Stock Contingence UNICEF Bunia</v>
          </cell>
          <cell r="I182" t="str">
            <v>EA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40806</v>
          </cell>
          <cell r="S182" t="str">
            <v/>
          </cell>
          <cell r="T182" t="str">
            <v/>
          </cell>
        </row>
        <row r="183">
          <cell r="B183" t="str">
            <v>Stock contingence UNICEF Bunia</v>
          </cell>
          <cell r="C183" t="str">
            <v>Traitement</v>
          </cell>
          <cell r="D183" t="str">
            <v>ZAIG</v>
          </cell>
          <cell r="E183">
            <v>2011</v>
          </cell>
          <cell r="F183" t="str">
            <v>00000196</v>
          </cell>
          <cell r="G183" t="str">
            <v>0</v>
          </cell>
          <cell r="H183" t="str">
            <v>YI308 - RRMP: Pagnes Stock Contingence UNICEF Bunia</v>
          </cell>
          <cell r="I183" t="str">
            <v>EA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40806</v>
          </cell>
          <cell r="S183" t="str">
            <v/>
          </cell>
          <cell r="T183" t="str">
            <v/>
          </cell>
        </row>
        <row r="184">
          <cell r="B184" t="str">
            <v>Stock contingence UNICEF Bunia</v>
          </cell>
          <cell r="C184" t="str">
            <v>Traitement</v>
          </cell>
          <cell r="D184" t="str">
            <v>ZAIG</v>
          </cell>
          <cell r="E184">
            <v>2011</v>
          </cell>
          <cell r="F184" t="str">
            <v>00000196</v>
          </cell>
          <cell r="G184" t="str">
            <v>0</v>
          </cell>
          <cell r="H184" t="str">
            <v>YI308 - RRMP: Pagnes Stock Contingence UNICEF Bunia</v>
          </cell>
          <cell r="I184" t="str">
            <v>EA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40806</v>
          </cell>
          <cell r="S184" t="str">
            <v/>
          </cell>
          <cell r="T184" t="str">
            <v/>
          </cell>
        </row>
        <row r="185">
          <cell r="B185" t="str">
            <v>Stock contingence UNICEF Bunia</v>
          </cell>
          <cell r="C185" t="str">
            <v>Traitement</v>
          </cell>
          <cell r="D185" t="str">
            <v>ZAIG</v>
          </cell>
          <cell r="E185">
            <v>2011</v>
          </cell>
          <cell r="F185" t="str">
            <v>00000196</v>
          </cell>
          <cell r="G185" t="str">
            <v>0</v>
          </cell>
          <cell r="H185" t="str">
            <v>YI308 - RRMP: Pagnes Stock Contingence UNICEF Bunia</v>
          </cell>
          <cell r="I185" t="str">
            <v>EA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40806</v>
          </cell>
          <cell r="S185" t="str">
            <v/>
          </cell>
          <cell r="T185" t="str">
            <v/>
          </cell>
        </row>
        <row r="186">
          <cell r="B186" t="str">
            <v>Stock contingence UNICEF Bunia</v>
          </cell>
          <cell r="C186" t="str">
            <v>Traitement</v>
          </cell>
          <cell r="D186" t="str">
            <v>ZAIG</v>
          </cell>
          <cell r="E186">
            <v>2011</v>
          </cell>
          <cell r="F186" t="str">
            <v>00000196</v>
          </cell>
          <cell r="G186" t="str">
            <v>0</v>
          </cell>
          <cell r="H186" t="str">
            <v>YI308 - RRMP: Pagnes Stock Contingence UNICEF Bunia</v>
          </cell>
          <cell r="I186" t="str">
            <v>EA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40806</v>
          </cell>
          <cell r="S186" t="str">
            <v/>
          </cell>
          <cell r="T186" t="str">
            <v/>
          </cell>
        </row>
        <row r="187">
          <cell r="B187" t="str">
            <v>Stock contingence UNICEF Bukavu</v>
          </cell>
          <cell r="C187" t="str">
            <v>Traitement</v>
          </cell>
          <cell r="D187" t="str">
            <v>ZAIG</v>
          </cell>
          <cell r="E187">
            <v>2011</v>
          </cell>
          <cell r="F187" t="str">
            <v>00000197</v>
          </cell>
          <cell r="G187" t="str">
            <v>0</v>
          </cell>
          <cell r="H187" t="str">
            <v>YI308 - RRMP: Pagnes Stock Contingence UNICEF Bukavu</v>
          </cell>
          <cell r="I187" t="str">
            <v>EA</v>
          </cell>
          <cell r="J187">
            <v>2000</v>
          </cell>
          <cell r="K187" t="str">
            <v>ZAIG</v>
          </cell>
          <cell r="L187">
            <v>2011</v>
          </cell>
          <cell r="M187" t="str">
            <v>00000216</v>
          </cell>
          <cell r="N187" t="str">
            <v>0</v>
          </cell>
          <cell r="O187" t="str">
            <v>Ets Ndamwenge</v>
          </cell>
          <cell r="P187" t="str">
            <v>UNICEF</v>
          </cell>
          <cell r="Q187" t="str">
            <v>Bukavu</v>
          </cell>
          <cell r="R187">
            <v>40806</v>
          </cell>
          <cell r="S187">
            <v>40822</v>
          </cell>
          <cell r="T187" t="str">
            <v/>
          </cell>
        </row>
        <row r="188">
          <cell r="B188" t="str">
            <v>Stock contingence UNICEF Bukavu</v>
          </cell>
          <cell r="C188" t="str">
            <v>Traitement</v>
          </cell>
          <cell r="D188" t="str">
            <v>ZAIG</v>
          </cell>
          <cell r="E188">
            <v>2011</v>
          </cell>
          <cell r="F188" t="str">
            <v>00000197</v>
          </cell>
          <cell r="G188" t="str">
            <v>0</v>
          </cell>
          <cell r="H188" t="str">
            <v>YI308 - RRMP: Pagnes Stock Contingence UNICEF Bukavu</v>
          </cell>
          <cell r="I188" t="str">
            <v>EA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40806</v>
          </cell>
          <cell r="S188" t="str">
            <v/>
          </cell>
          <cell r="T188" t="str">
            <v/>
          </cell>
        </row>
        <row r="189">
          <cell r="B189" t="str">
            <v>Stock contingence UNICEF Bukavu</v>
          </cell>
          <cell r="C189" t="str">
            <v>Traitement</v>
          </cell>
          <cell r="D189" t="str">
            <v>ZAIG</v>
          </cell>
          <cell r="E189">
            <v>2011</v>
          </cell>
          <cell r="F189" t="str">
            <v>00000197</v>
          </cell>
          <cell r="G189" t="str">
            <v>0</v>
          </cell>
          <cell r="H189" t="str">
            <v>YI308 - RRMP: Pagnes Stock Contingence UNICEF Bukavu</v>
          </cell>
          <cell r="I189" t="str">
            <v>EA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40806</v>
          </cell>
          <cell r="S189" t="str">
            <v/>
          </cell>
          <cell r="T189" t="str">
            <v/>
          </cell>
        </row>
        <row r="190">
          <cell r="B190" t="str">
            <v>Stock contingence UNICEF Bukavu</v>
          </cell>
          <cell r="C190" t="str">
            <v>Traitement</v>
          </cell>
          <cell r="D190" t="str">
            <v>ZAIG</v>
          </cell>
          <cell r="E190">
            <v>2011</v>
          </cell>
          <cell r="F190" t="str">
            <v>00000197</v>
          </cell>
          <cell r="G190" t="str">
            <v>0</v>
          </cell>
          <cell r="H190" t="str">
            <v>YI308 - RRMP: Pagnes Stock Contingence UNICEF Bukavu</v>
          </cell>
          <cell r="I190" t="str">
            <v>EA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40806</v>
          </cell>
          <cell r="S190" t="str">
            <v/>
          </cell>
          <cell r="T190" t="str">
            <v/>
          </cell>
        </row>
        <row r="191">
          <cell r="B191" t="str">
            <v>Stock contingence UNICEF Bukavu</v>
          </cell>
          <cell r="C191" t="str">
            <v>Traitement</v>
          </cell>
          <cell r="D191" t="str">
            <v>ZAIG</v>
          </cell>
          <cell r="E191">
            <v>2011</v>
          </cell>
          <cell r="F191" t="str">
            <v>00000197</v>
          </cell>
          <cell r="G191" t="str">
            <v>0</v>
          </cell>
          <cell r="H191" t="str">
            <v>YI308 - RRMP: Pagnes Stock Contingence UNICEF Bukavu</v>
          </cell>
          <cell r="I191" t="str">
            <v>EA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40806</v>
          </cell>
          <cell r="S191" t="str">
            <v/>
          </cell>
          <cell r="T191" t="str">
            <v/>
          </cell>
        </row>
        <row r="192">
          <cell r="B192" t="str">
            <v>Stock contingence UNICEF Bukavu</v>
          </cell>
          <cell r="C192" t="str">
            <v>Traitement</v>
          </cell>
          <cell r="D192" t="str">
            <v>ZAIG</v>
          </cell>
          <cell r="E192">
            <v>2011</v>
          </cell>
          <cell r="F192" t="str">
            <v>00000197</v>
          </cell>
          <cell r="G192" t="str">
            <v>0</v>
          </cell>
          <cell r="H192" t="str">
            <v>YI308 - RRMP: Pagnes Stock Contingence UNICEF Bukavu</v>
          </cell>
          <cell r="I192" t="str">
            <v>EA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40806</v>
          </cell>
          <cell r="S192" t="str">
            <v/>
          </cell>
          <cell r="T192" t="str">
            <v/>
          </cell>
        </row>
        <row r="193">
          <cell r="B193" t="str">
            <v>Stock contingence UNICEF Bukavu</v>
          </cell>
          <cell r="C193" t="str">
            <v>Traitement</v>
          </cell>
          <cell r="D193" t="str">
            <v>ZAIG</v>
          </cell>
          <cell r="E193">
            <v>2011</v>
          </cell>
          <cell r="F193" t="str">
            <v>00000197</v>
          </cell>
          <cell r="G193" t="str">
            <v>0</v>
          </cell>
          <cell r="H193" t="str">
            <v>YI308 - RRMP: Pagnes Stock Contingence UNICEF Bukavu</v>
          </cell>
          <cell r="I193" t="str">
            <v>EA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40806</v>
          </cell>
          <cell r="S193" t="str">
            <v/>
          </cell>
          <cell r="T193" t="str">
            <v/>
          </cell>
        </row>
        <row r="194">
          <cell r="B194" t="str">
            <v>Stock contingence UNICEF Beni</v>
          </cell>
          <cell r="C194" t="str">
            <v>Traitement</v>
          </cell>
          <cell r="D194" t="str">
            <v>ZAIG</v>
          </cell>
          <cell r="E194">
            <v>2011</v>
          </cell>
          <cell r="F194" t="str">
            <v>00000198</v>
          </cell>
          <cell r="G194" t="str">
            <v>0</v>
          </cell>
          <cell r="H194" t="str">
            <v>YI308 - RRMP: Pagnes Stock Contingence UNICEF Beni</v>
          </cell>
          <cell r="I194" t="str">
            <v>EA</v>
          </cell>
          <cell r="J194">
            <v>2000</v>
          </cell>
          <cell r="K194" t="str">
            <v>ZAIG</v>
          </cell>
          <cell r="L194">
            <v>2011</v>
          </cell>
          <cell r="M194" t="str">
            <v>00000215</v>
          </cell>
          <cell r="N194" t="str">
            <v>0</v>
          </cell>
          <cell r="O194" t="str">
            <v>Maison ML</v>
          </cell>
          <cell r="P194" t="str">
            <v>UNICEF</v>
          </cell>
          <cell r="Q194" t="str">
            <v>Beni</v>
          </cell>
          <cell r="R194">
            <v>40806</v>
          </cell>
          <cell r="S194">
            <v>40862</v>
          </cell>
          <cell r="T194" t="str">
            <v/>
          </cell>
        </row>
        <row r="195">
          <cell r="B195" t="str">
            <v>Stock contingence UNICEF Beni</v>
          </cell>
          <cell r="C195" t="str">
            <v>Traitement</v>
          </cell>
          <cell r="D195" t="str">
            <v>ZAIG</v>
          </cell>
          <cell r="E195">
            <v>2011</v>
          </cell>
          <cell r="F195" t="str">
            <v>00000198</v>
          </cell>
          <cell r="G195" t="str">
            <v>0</v>
          </cell>
          <cell r="H195" t="str">
            <v>YI308 - RRMP: Pagnes Stock Contingence UNICEF Beni</v>
          </cell>
          <cell r="I195" t="str">
            <v>EA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40806</v>
          </cell>
          <cell r="S195" t="str">
            <v/>
          </cell>
          <cell r="T195" t="str">
            <v/>
          </cell>
        </row>
        <row r="196">
          <cell r="B196" t="str">
            <v>Stock contingence UNICEF Beni</v>
          </cell>
          <cell r="C196" t="str">
            <v>Traitement</v>
          </cell>
          <cell r="D196" t="str">
            <v>ZAIG</v>
          </cell>
          <cell r="E196">
            <v>2011</v>
          </cell>
          <cell r="F196" t="str">
            <v>00000198</v>
          </cell>
          <cell r="G196" t="str">
            <v>0</v>
          </cell>
          <cell r="H196" t="str">
            <v>YI308 - RRMP: Pagnes Stock Contingence UNICEF Beni</v>
          </cell>
          <cell r="I196" t="str">
            <v>EA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40806</v>
          </cell>
          <cell r="S196" t="str">
            <v/>
          </cell>
          <cell r="T196" t="str">
            <v/>
          </cell>
        </row>
        <row r="197">
          <cell r="B197" t="str">
            <v>Stock contingence UNICEF Beni</v>
          </cell>
          <cell r="C197" t="str">
            <v>Traitement</v>
          </cell>
          <cell r="D197" t="str">
            <v>ZAIG</v>
          </cell>
          <cell r="E197">
            <v>2011</v>
          </cell>
          <cell r="F197" t="str">
            <v>00000198</v>
          </cell>
          <cell r="G197" t="str">
            <v>0</v>
          </cell>
          <cell r="H197" t="str">
            <v>YI308 - RRMP: Pagnes Stock Contingence UNICEF Beni</v>
          </cell>
          <cell r="I197" t="str">
            <v>EA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40806</v>
          </cell>
          <cell r="S197" t="str">
            <v/>
          </cell>
          <cell r="T197" t="str">
            <v/>
          </cell>
        </row>
        <row r="198">
          <cell r="B198" t="str">
            <v>Stock contingence UNICEF Beni</v>
          </cell>
          <cell r="C198" t="str">
            <v>Traitement</v>
          </cell>
          <cell r="D198" t="str">
            <v>ZAIG</v>
          </cell>
          <cell r="E198">
            <v>2011</v>
          </cell>
          <cell r="F198" t="str">
            <v>00000198</v>
          </cell>
          <cell r="G198" t="str">
            <v>0</v>
          </cell>
          <cell r="H198" t="str">
            <v>YI308 - RRMP: Pagnes Stock Contingence UNICEF Beni</v>
          </cell>
          <cell r="I198" t="str">
            <v>EA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40806</v>
          </cell>
          <cell r="S198" t="str">
            <v/>
          </cell>
          <cell r="T198" t="str">
            <v/>
          </cell>
        </row>
        <row r="199">
          <cell r="B199" t="str">
            <v>Stock contingence UNICEF Beni</v>
          </cell>
          <cell r="C199" t="str">
            <v>Traitement</v>
          </cell>
          <cell r="D199" t="str">
            <v>ZAIG</v>
          </cell>
          <cell r="E199">
            <v>2011</v>
          </cell>
          <cell r="F199" t="str">
            <v>00000198</v>
          </cell>
          <cell r="G199" t="str">
            <v>0</v>
          </cell>
          <cell r="H199" t="str">
            <v>YI308 - RRMP: Pagnes Stock Contingence UNICEF Beni</v>
          </cell>
          <cell r="I199" t="str">
            <v>EA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40806</v>
          </cell>
          <cell r="S199" t="str">
            <v/>
          </cell>
          <cell r="T199" t="str">
            <v/>
          </cell>
        </row>
        <row r="200">
          <cell r="B200" t="str">
            <v>Stock contingence UNICEF Beni</v>
          </cell>
          <cell r="C200" t="str">
            <v>Traitement</v>
          </cell>
          <cell r="D200" t="str">
            <v>ZAIG</v>
          </cell>
          <cell r="E200">
            <v>2011</v>
          </cell>
          <cell r="F200" t="str">
            <v>00000198</v>
          </cell>
          <cell r="G200" t="str">
            <v>0</v>
          </cell>
          <cell r="H200" t="str">
            <v>YI308 - RRMP: Pagnes Stock Contingence UNICEF Beni</v>
          </cell>
          <cell r="I200" t="str">
            <v>EA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40806</v>
          </cell>
          <cell r="S200" t="str">
            <v/>
          </cell>
          <cell r="T200" t="str">
            <v/>
          </cell>
        </row>
        <row r="201">
          <cell r="B201" t="str">
            <v>Stock contingence UNICEF Kisangani</v>
          </cell>
          <cell r="C201" t="str">
            <v>Traitement</v>
          </cell>
          <cell r="D201" t="str">
            <v>ZAIG</v>
          </cell>
          <cell r="E201">
            <v>2011</v>
          </cell>
          <cell r="F201" t="str">
            <v>00000199</v>
          </cell>
          <cell r="G201" t="str">
            <v>0</v>
          </cell>
          <cell r="H201" t="str">
            <v>YI308 - RRMP: Pagnes Stock Contingence UNICEF Kisangani</v>
          </cell>
          <cell r="I201" t="str">
            <v>EA</v>
          </cell>
          <cell r="J201">
            <v>500</v>
          </cell>
          <cell r="K201" t="str">
            <v>ZAIG</v>
          </cell>
          <cell r="L201">
            <v>2011</v>
          </cell>
          <cell r="M201" t="str">
            <v>00000213</v>
          </cell>
          <cell r="N201" t="str">
            <v>0</v>
          </cell>
          <cell r="O201" t="str">
            <v>Ets Ndamwenge</v>
          </cell>
          <cell r="P201" t="str">
            <v>UNICEF</v>
          </cell>
          <cell r="Q201" t="str">
            <v>Kisangani</v>
          </cell>
          <cell r="R201">
            <v>40806</v>
          </cell>
          <cell r="S201">
            <v>40822</v>
          </cell>
          <cell r="T201" t="str">
            <v/>
          </cell>
        </row>
        <row r="202">
          <cell r="B202" t="str">
            <v>Stock contingence UNICEF Kisangani</v>
          </cell>
          <cell r="C202" t="str">
            <v>Traitement</v>
          </cell>
          <cell r="D202" t="str">
            <v>ZAIG</v>
          </cell>
          <cell r="E202">
            <v>2011</v>
          </cell>
          <cell r="F202" t="str">
            <v>00000199</v>
          </cell>
          <cell r="G202" t="str">
            <v>0</v>
          </cell>
          <cell r="H202" t="str">
            <v>YI308 - RRMP: Pagnes Stock Contingence UNICEF Kisangani</v>
          </cell>
          <cell r="I202" t="str">
            <v>EA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40806</v>
          </cell>
          <cell r="S202" t="str">
            <v/>
          </cell>
          <cell r="T202" t="str">
            <v/>
          </cell>
        </row>
        <row r="203">
          <cell r="B203" t="str">
            <v>Stock contingence UNICEF Kisangani</v>
          </cell>
          <cell r="C203" t="str">
            <v>Traitement</v>
          </cell>
          <cell r="D203" t="str">
            <v>ZAIG</v>
          </cell>
          <cell r="E203">
            <v>2011</v>
          </cell>
          <cell r="F203" t="str">
            <v>00000199</v>
          </cell>
          <cell r="G203" t="str">
            <v>0</v>
          </cell>
          <cell r="H203" t="str">
            <v>YI308 - RRMP: Pagnes Stock Contingence UNICEF Kisangani</v>
          </cell>
          <cell r="I203" t="str">
            <v>EA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40806</v>
          </cell>
          <cell r="S203" t="str">
            <v/>
          </cell>
          <cell r="T203" t="str">
            <v/>
          </cell>
        </row>
        <row r="204">
          <cell r="B204" t="str">
            <v>Stock contingence UNICEF Kisangani</v>
          </cell>
          <cell r="C204" t="str">
            <v>Traitement</v>
          </cell>
          <cell r="D204" t="str">
            <v>ZAIG</v>
          </cell>
          <cell r="E204">
            <v>2011</v>
          </cell>
          <cell r="F204" t="str">
            <v>00000199</v>
          </cell>
          <cell r="G204" t="str">
            <v>0</v>
          </cell>
          <cell r="H204" t="str">
            <v>YI308 - RRMP: Pagnes Stock Contingence UNICEF Kisangani</v>
          </cell>
          <cell r="I204" t="str">
            <v>EA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40806</v>
          </cell>
          <cell r="S204" t="str">
            <v/>
          </cell>
          <cell r="T204" t="str">
            <v/>
          </cell>
        </row>
        <row r="205">
          <cell r="B205" t="str">
            <v>Stock contingence UNICEF Kisangani</v>
          </cell>
          <cell r="C205" t="str">
            <v>Traitement</v>
          </cell>
          <cell r="D205" t="str">
            <v>ZAIG</v>
          </cell>
          <cell r="E205">
            <v>2011</v>
          </cell>
          <cell r="F205" t="str">
            <v>00000199</v>
          </cell>
          <cell r="G205" t="str">
            <v>0</v>
          </cell>
          <cell r="H205" t="str">
            <v>YI308 - RRMP: Pagnes Stock Contingence UNICEF Kisangani</v>
          </cell>
          <cell r="I205" t="str">
            <v>EA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40806</v>
          </cell>
          <cell r="S205" t="str">
            <v/>
          </cell>
          <cell r="T205" t="str">
            <v/>
          </cell>
        </row>
        <row r="206">
          <cell r="B206" t="str">
            <v>Stock contingence UNICEF Kisangani</v>
          </cell>
          <cell r="C206" t="str">
            <v>Traitement</v>
          </cell>
          <cell r="D206" t="str">
            <v>ZAIG</v>
          </cell>
          <cell r="E206">
            <v>2011</v>
          </cell>
          <cell r="F206" t="str">
            <v>00000199</v>
          </cell>
          <cell r="G206" t="str">
            <v>0</v>
          </cell>
          <cell r="H206" t="str">
            <v>YI308 - RRMP: Pagnes Stock Contingence UNICEF Kisangani</v>
          </cell>
          <cell r="I206" t="str">
            <v>EA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40806</v>
          </cell>
          <cell r="S206" t="str">
            <v/>
          </cell>
          <cell r="T206" t="str">
            <v/>
          </cell>
        </row>
        <row r="207">
          <cell r="B207" t="str">
            <v>Stock contingence UNICEF Kisangani</v>
          </cell>
          <cell r="C207" t="str">
            <v>Traitement</v>
          </cell>
          <cell r="D207" t="str">
            <v>ZAIG</v>
          </cell>
          <cell r="E207">
            <v>2011</v>
          </cell>
          <cell r="F207" t="str">
            <v>00000199</v>
          </cell>
          <cell r="G207" t="str">
            <v>0</v>
          </cell>
          <cell r="H207" t="str">
            <v>YI308 - RRMP: Pagnes Stock Contingence UNICEF Kisangani</v>
          </cell>
          <cell r="I207" t="str">
            <v>EA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40806</v>
          </cell>
          <cell r="S207" t="str">
            <v/>
          </cell>
          <cell r="T207" t="str">
            <v/>
          </cell>
        </row>
        <row r="208">
          <cell r="B208" t="str">
            <v>Stock contingence UNICEF Goma</v>
          </cell>
          <cell r="C208" t="str">
            <v>Traitement</v>
          </cell>
          <cell r="D208" t="str">
            <v>ZAIG</v>
          </cell>
          <cell r="E208">
            <v>2011</v>
          </cell>
          <cell r="F208" t="str">
            <v>00000200</v>
          </cell>
          <cell r="G208" t="str">
            <v>0</v>
          </cell>
          <cell r="H208" t="str">
            <v>YI308 - RRMP: Pagnes Stock Contingence UNICEF Goma</v>
          </cell>
          <cell r="I208" t="str">
            <v>EA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40816</v>
          </cell>
          <cell r="S208" t="str">
            <v/>
          </cell>
          <cell r="T208" t="str">
            <v/>
          </cell>
        </row>
        <row r="209">
          <cell r="B209" t="str">
            <v>Stock contingence UNICEF Goma</v>
          </cell>
          <cell r="C209" t="str">
            <v>Traitement</v>
          </cell>
          <cell r="D209" t="str">
            <v>ZAIG</v>
          </cell>
          <cell r="E209">
            <v>2011</v>
          </cell>
          <cell r="F209" t="str">
            <v>00000200</v>
          </cell>
          <cell r="G209" t="str">
            <v>0</v>
          </cell>
          <cell r="H209" t="str">
            <v>YI308 - RRMP: Pagnes Stock Contingence UNICEF Goma</v>
          </cell>
          <cell r="I209" t="str">
            <v>EA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40816</v>
          </cell>
          <cell r="S209" t="str">
            <v/>
          </cell>
          <cell r="T209" t="str">
            <v/>
          </cell>
        </row>
        <row r="210">
          <cell r="B210" t="str">
            <v>Stock contingence UNICEF Goma</v>
          </cell>
          <cell r="C210" t="str">
            <v>Traitement</v>
          </cell>
          <cell r="D210" t="str">
            <v>ZAIG</v>
          </cell>
          <cell r="E210">
            <v>2011</v>
          </cell>
          <cell r="F210" t="str">
            <v>00000200</v>
          </cell>
          <cell r="G210" t="str">
            <v>0</v>
          </cell>
          <cell r="H210" t="str">
            <v>YI308 - RRMP: Pagnes Stock Contingence UNICEF Goma</v>
          </cell>
          <cell r="I210" t="str">
            <v>EA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40816</v>
          </cell>
          <cell r="S210" t="str">
            <v/>
          </cell>
          <cell r="T210" t="str">
            <v/>
          </cell>
        </row>
        <row r="211">
          <cell r="B211" t="str">
            <v>Stock contingence UNICEF Goma</v>
          </cell>
          <cell r="C211" t="str">
            <v>Traitement</v>
          </cell>
          <cell r="D211" t="str">
            <v>ZAIG</v>
          </cell>
          <cell r="E211">
            <v>2011</v>
          </cell>
          <cell r="F211" t="str">
            <v>00000200</v>
          </cell>
          <cell r="G211" t="str">
            <v>0</v>
          </cell>
          <cell r="H211" t="str">
            <v>YI308 - RRMP: Pagnes Stock Contingence UNICEF Goma</v>
          </cell>
          <cell r="I211" t="str">
            <v>EA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40816</v>
          </cell>
          <cell r="S211" t="str">
            <v/>
          </cell>
          <cell r="T211" t="str">
            <v/>
          </cell>
        </row>
        <row r="212">
          <cell r="B212" t="str">
            <v>Stock contingence UNICEF Goma</v>
          </cell>
          <cell r="C212" t="str">
            <v>Traitement</v>
          </cell>
          <cell r="D212" t="str">
            <v>ZAIG</v>
          </cell>
          <cell r="E212">
            <v>2011</v>
          </cell>
          <cell r="F212" t="str">
            <v>00000200</v>
          </cell>
          <cell r="G212" t="str">
            <v>0</v>
          </cell>
          <cell r="H212" t="str">
            <v>YI308 - RRMP: Pagnes Stock Contingence UNICEF Goma</v>
          </cell>
          <cell r="I212" t="str">
            <v>EA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40816</v>
          </cell>
          <cell r="S212" t="str">
            <v/>
          </cell>
          <cell r="T212" t="str">
            <v/>
          </cell>
        </row>
        <row r="213">
          <cell r="B213" t="str">
            <v>Stock contingence UNICEF Goma</v>
          </cell>
          <cell r="C213" t="str">
            <v>Traitement</v>
          </cell>
          <cell r="D213" t="str">
            <v>ZAIG</v>
          </cell>
          <cell r="E213">
            <v>2011</v>
          </cell>
          <cell r="F213" t="str">
            <v>00000200</v>
          </cell>
          <cell r="G213" t="str">
            <v>0</v>
          </cell>
          <cell r="H213" t="str">
            <v>YI308 - RRMP: Pagnes Stock Contingence UNICEF Goma</v>
          </cell>
          <cell r="I213" t="str">
            <v>EA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40816</v>
          </cell>
          <cell r="S213" t="str">
            <v/>
          </cell>
          <cell r="T213" t="str">
            <v/>
          </cell>
        </row>
        <row r="214">
          <cell r="B214" t="str">
            <v>Stock contingence UNICEF Goma</v>
          </cell>
          <cell r="C214" t="str">
            <v>Traitement</v>
          </cell>
          <cell r="D214" t="str">
            <v>ZAIG</v>
          </cell>
          <cell r="E214">
            <v>2011</v>
          </cell>
          <cell r="F214" t="str">
            <v>00000200</v>
          </cell>
          <cell r="G214" t="str">
            <v>0</v>
          </cell>
          <cell r="H214" t="str">
            <v>YI308 - RRMP: Pagnes Stock Contingence UNICEF Goma</v>
          </cell>
          <cell r="I214" t="str">
            <v>EA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40816</v>
          </cell>
          <cell r="S214" t="str">
            <v/>
          </cell>
          <cell r="T214" t="str">
            <v/>
          </cell>
        </row>
        <row r="215">
          <cell r="B215" t="str">
            <v>Solidarités International NK - bureau de Goma</v>
          </cell>
          <cell r="C215" t="str">
            <v>Traitement</v>
          </cell>
          <cell r="D215" t="str">
            <v>ZAIG</v>
          </cell>
          <cell r="E215">
            <v>2011</v>
          </cell>
          <cell r="F215" t="str">
            <v>00000201</v>
          </cell>
          <cell r="G215" t="str">
            <v>0</v>
          </cell>
          <cell r="H215" t="str">
            <v>YI308 - RRMP: Friperies Solidarités Goma</v>
          </cell>
          <cell r="I215" t="str">
            <v>Ballot</v>
          </cell>
          <cell r="J215">
            <v>868</v>
          </cell>
          <cell r="K215" t="str">
            <v>ZAIG</v>
          </cell>
          <cell r="L215">
            <v>2011</v>
          </cell>
          <cell r="M215" t="str">
            <v>00000146</v>
          </cell>
          <cell r="N215" t="str">
            <v>0</v>
          </cell>
          <cell r="O215" t="str">
            <v>Ets La Colombière</v>
          </cell>
          <cell r="P215" t="str">
            <v>Solidarités</v>
          </cell>
          <cell r="Q215" t="str">
            <v>Goma</v>
          </cell>
          <cell r="R215">
            <v>40806</v>
          </cell>
          <cell r="S215">
            <v>40806</v>
          </cell>
          <cell r="T215">
            <v>40819</v>
          </cell>
        </row>
        <row r="216">
          <cell r="B216" t="str">
            <v>Solidarités International NK - bureau de Goma</v>
          </cell>
          <cell r="C216" t="str">
            <v>Traitement</v>
          </cell>
          <cell r="D216" t="str">
            <v>ZAIG</v>
          </cell>
          <cell r="E216">
            <v>2011</v>
          </cell>
          <cell r="F216" t="str">
            <v>00000201</v>
          </cell>
          <cell r="G216" t="str">
            <v>0</v>
          </cell>
          <cell r="H216" t="str">
            <v>YI308 - RRMP: Friperies Solidarités Goma</v>
          </cell>
          <cell r="I216" t="str">
            <v>Ballot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40806</v>
          </cell>
          <cell r="S216" t="str">
            <v/>
          </cell>
          <cell r="T216" t="str">
            <v/>
          </cell>
        </row>
        <row r="217">
          <cell r="B217" t="str">
            <v>Solidarités International NK - bureau de Goma</v>
          </cell>
          <cell r="C217" t="str">
            <v>Traitement</v>
          </cell>
          <cell r="D217" t="str">
            <v>ZAIG</v>
          </cell>
          <cell r="E217">
            <v>2011</v>
          </cell>
          <cell r="F217" t="str">
            <v>00000201</v>
          </cell>
          <cell r="G217" t="str">
            <v>0</v>
          </cell>
          <cell r="H217" t="str">
            <v>YI308 - RRMP: Friperies Solidarités Goma</v>
          </cell>
          <cell r="I217" t="str">
            <v>Ballot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40806</v>
          </cell>
          <cell r="S217" t="str">
            <v/>
          </cell>
          <cell r="T217" t="str">
            <v/>
          </cell>
        </row>
        <row r="218">
          <cell r="B218" t="str">
            <v>Solidarités International NK - bureau de Goma</v>
          </cell>
          <cell r="C218" t="str">
            <v>Traitement</v>
          </cell>
          <cell r="D218" t="str">
            <v>ZAIG</v>
          </cell>
          <cell r="E218">
            <v>2011</v>
          </cell>
          <cell r="F218" t="str">
            <v>00000201</v>
          </cell>
          <cell r="G218" t="str">
            <v>0</v>
          </cell>
          <cell r="H218" t="str">
            <v>YI308 - RRMP: Friperies Solidarités Goma</v>
          </cell>
          <cell r="I218" t="str">
            <v>Ballot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40806</v>
          </cell>
          <cell r="S218" t="str">
            <v/>
          </cell>
          <cell r="T218" t="str">
            <v/>
          </cell>
        </row>
        <row r="219">
          <cell r="B219" t="str">
            <v>Solidarités International NK - bureau de Goma</v>
          </cell>
          <cell r="C219" t="str">
            <v>Traitement</v>
          </cell>
          <cell r="D219" t="str">
            <v>ZAIG</v>
          </cell>
          <cell r="E219">
            <v>2011</v>
          </cell>
          <cell r="F219" t="str">
            <v>00000201</v>
          </cell>
          <cell r="G219" t="str">
            <v>0</v>
          </cell>
          <cell r="H219" t="str">
            <v>YI308 - RRMP: Friperies Solidarités Goma</v>
          </cell>
          <cell r="I219" t="str">
            <v>Ballot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40806</v>
          </cell>
          <cell r="S219" t="str">
            <v/>
          </cell>
          <cell r="T219" t="str">
            <v/>
          </cell>
        </row>
        <row r="220">
          <cell r="B220" t="str">
            <v>Solidarités International NK - bureau de Goma</v>
          </cell>
          <cell r="C220" t="str">
            <v>Traitement</v>
          </cell>
          <cell r="D220" t="str">
            <v>ZAIG</v>
          </cell>
          <cell r="E220">
            <v>2011</v>
          </cell>
          <cell r="F220" t="str">
            <v>00000201</v>
          </cell>
          <cell r="G220" t="str">
            <v>0</v>
          </cell>
          <cell r="H220" t="str">
            <v>YI308 - RRMP: Friperies Solidarités Goma</v>
          </cell>
          <cell r="I220" t="str">
            <v>Ballot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40806</v>
          </cell>
          <cell r="S220" t="str">
            <v/>
          </cell>
          <cell r="T220" t="str">
            <v/>
          </cell>
        </row>
        <row r="221">
          <cell r="B221" t="str">
            <v>Solidarités International NK - bureau de Goma</v>
          </cell>
          <cell r="C221" t="str">
            <v>Traitement</v>
          </cell>
          <cell r="D221" t="str">
            <v>ZAIG</v>
          </cell>
          <cell r="E221">
            <v>2011</v>
          </cell>
          <cell r="F221" t="str">
            <v>00000201</v>
          </cell>
          <cell r="G221" t="str">
            <v>0</v>
          </cell>
          <cell r="H221" t="str">
            <v>YI308 - RRMP: Friperies Solidarités Goma</v>
          </cell>
          <cell r="I221" t="str">
            <v>Ballot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40806</v>
          </cell>
          <cell r="S221" t="str">
            <v/>
          </cell>
          <cell r="T221" t="str">
            <v/>
          </cell>
        </row>
        <row r="222">
          <cell r="B222" t="str">
            <v>NRC NK - bureau de Goma</v>
          </cell>
          <cell r="C222" t="str">
            <v>Traitement</v>
          </cell>
          <cell r="D222" t="str">
            <v>ZAIG</v>
          </cell>
          <cell r="E222">
            <v>2011</v>
          </cell>
          <cell r="F222" t="str">
            <v>00000202</v>
          </cell>
          <cell r="G222" t="str">
            <v>0</v>
          </cell>
          <cell r="H222" t="str">
            <v>YI308 - RRMP: Friperies NRC Goma</v>
          </cell>
          <cell r="I222" t="str">
            <v>Ballot</v>
          </cell>
          <cell r="J222">
            <v>205</v>
          </cell>
          <cell r="K222" t="str">
            <v>ZAIG</v>
          </cell>
          <cell r="L222">
            <v>2011</v>
          </cell>
          <cell r="M222" t="str">
            <v>00000145</v>
          </cell>
          <cell r="N222" t="str">
            <v>0</v>
          </cell>
          <cell r="O222" t="str">
            <v>Ets La Colombière</v>
          </cell>
          <cell r="P222" t="str">
            <v>NRC</v>
          </cell>
          <cell r="Q222" t="str">
            <v>Goma</v>
          </cell>
          <cell r="R222">
            <v>40806</v>
          </cell>
          <cell r="S222">
            <v>40806</v>
          </cell>
          <cell r="T222" t="str">
            <v/>
          </cell>
        </row>
        <row r="223">
          <cell r="B223" t="str">
            <v>NRC NK - bureau de Goma</v>
          </cell>
          <cell r="C223" t="str">
            <v>Traitement</v>
          </cell>
          <cell r="D223" t="str">
            <v>ZAIG</v>
          </cell>
          <cell r="E223">
            <v>2011</v>
          </cell>
          <cell r="F223" t="str">
            <v>00000202</v>
          </cell>
          <cell r="G223" t="str">
            <v>0</v>
          </cell>
          <cell r="H223" t="str">
            <v>YI308 - RRMP: Friperies NRC Goma</v>
          </cell>
          <cell r="I223" t="str">
            <v>Ballot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40806</v>
          </cell>
          <cell r="S223" t="str">
            <v/>
          </cell>
          <cell r="T223" t="str">
            <v/>
          </cell>
        </row>
        <row r="224">
          <cell r="B224" t="str">
            <v>NRC NK - bureau de Goma</v>
          </cell>
          <cell r="C224" t="str">
            <v>Traitement</v>
          </cell>
          <cell r="D224" t="str">
            <v>ZAIG</v>
          </cell>
          <cell r="E224">
            <v>2011</v>
          </cell>
          <cell r="F224" t="str">
            <v>00000202</v>
          </cell>
          <cell r="G224" t="str">
            <v>0</v>
          </cell>
          <cell r="H224" t="str">
            <v>YI308 - RRMP: Friperies NRC Goma</v>
          </cell>
          <cell r="I224" t="str">
            <v>Ballot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40806</v>
          </cell>
          <cell r="S224" t="str">
            <v/>
          </cell>
          <cell r="T224" t="str">
            <v/>
          </cell>
        </row>
        <row r="225">
          <cell r="B225" t="str">
            <v>NRC NK - bureau de Goma</v>
          </cell>
          <cell r="C225" t="str">
            <v>Traitement</v>
          </cell>
          <cell r="D225" t="str">
            <v>ZAIG</v>
          </cell>
          <cell r="E225">
            <v>2011</v>
          </cell>
          <cell r="F225" t="str">
            <v>00000202</v>
          </cell>
          <cell r="G225" t="str">
            <v>0</v>
          </cell>
          <cell r="H225" t="str">
            <v>YI308 - RRMP: Friperies NRC Goma</v>
          </cell>
          <cell r="I225" t="str">
            <v>Ballot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40806</v>
          </cell>
          <cell r="S225" t="str">
            <v/>
          </cell>
          <cell r="T225" t="str">
            <v/>
          </cell>
        </row>
        <row r="226">
          <cell r="B226" t="str">
            <v>NRC NK - bureau de Goma</v>
          </cell>
          <cell r="C226" t="str">
            <v>Traitement</v>
          </cell>
          <cell r="D226" t="str">
            <v>ZAIG</v>
          </cell>
          <cell r="E226">
            <v>2011</v>
          </cell>
          <cell r="F226" t="str">
            <v>00000202</v>
          </cell>
          <cell r="G226" t="str">
            <v>0</v>
          </cell>
          <cell r="H226" t="str">
            <v>YI308 - RRMP: Friperies NRC Goma</v>
          </cell>
          <cell r="I226" t="str">
            <v>Ballot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40806</v>
          </cell>
          <cell r="S226" t="str">
            <v/>
          </cell>
          <cell r="T226" t="str">
            <v/>
          </cell>
        </row>
        <row r="227">
          <cell r="B227" t="str">
            <v>NRC NK - bureau de Goma</v>
          </cell>
          <cell r="C227" t="str">
            <v>Traitement</v>
          </cell>
          <cell r="D227" t="str">
            <v>ZAIG</v>
          </cell>
          <cell r="E227">
            <v>2011</v>
          </cell>
          <cell r="F227" t="str">
            <v>00000202</v>
          </cell>
          <cell r="G227" t="str">
            <v>0</v>
          </cell>
          <cell r="H227" t="str">
            <v>YI308 - RRMP: Friperies NRC Goma</v>
          </cell>
          <cell r="I227" t="str">
            <v>Ballot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40806</v>
          </cell>
          <cell r="S227" t="str">
            <v/>
          </cell>
          <cell r="T227" t="str">
            <v/>
          </cell>
        </row>
        <row r="228">
          <cell r="B228" t="str">
            <v>NRC NK - bureau de Goma</v>
          </cell>
          <cell r="C228" t="str">
            <v>Traitement</v>
          </cell>
          <cell r="D228" t="str">
            <v>ZAIG</v>
          </cell>
          <cell r="E228">
            <v>2011</v>
          </cell>
          <cell r="F228" t="str">
            <v>00000202</v>
          </cell>
          <cell r="G228" t="str">
            <v>0</v>
          </cell>
          <cell r="H228" t="str">
            <v>YI308 - RRMP: Friperies NRC Goma</v>
          </cell>
          <cell r="I228" t="str">
            <v>Ballot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40806</v>
          </cell>
          <cell r="S228" t="str">
            <v/>
          </cell>
          <cell r="T228" t="str">
            <v/>
          </cell>
        </row>
        <row r="229">
          <cell r="B229" t="str">
            <v>IRC SK - Bureau de Bukavu</v>
          </cell>
          <cell r="C229" t="str">
            <v>Traitement</v>
          </cell>
          <cell r="D229" t="str">
            <v>ZAIG</v>
          </cell>
          <cell r="E229">
            <v>2011</v>
          </cell>
          <cell r="F229" t="str">
            <v>00000203</v>
          </cell>
          <cell r="G229" t="str">
            <v>0</v>
          </cell>
          <cell r="H229" t="str">
            <v>YI308 - RRMP: Friperies IRC Bukavu</v>
          </cell>
          <cell r="I229" t="str">
            <v>Ballot</v>
          </cell>
          <cell r="J229">
            <v>91</v>
          </cell>
          <cell r="K229" t="str">
            <v>ZAIG</v>
          </cell>
          <cell r="L229">
            <v>2011</v>
          </cell>
          <cell r="M229" t="str">
            <v>00000143</v>
          </cell>
          <cell r="N229" t="str">
            <v>0</v>
          </cell>
          <cell r="O229" t="str">
            <v>Ets La Colombière</v>
          </cell>
          <cell r="P229" t="str">
            <v>IRC</v>
          </cell>
          <cell r="Q229" t="str">
            <v>Bukavu</v>
          </cell>
          <cell r="R229">
            <v>40831</v>
          </cell>
          <cell r="S229">
            <v>40831</v>
          </cell>
          <cell r="T229" t="str">
            <v/>
          </cell>
        </row>
        <row r="230">
          <cell r="B230" t="str">
            <v>IRC SK - Bureau de Bukavu</v>
          </cell>
          <cell r="C230" t="str">
            <v>Traitement</v>
          </cell>
          <cell r="D230" t="str">
            <v>ZAIG</v>
          </cell>
          <cell r="E230">
            <v>2011</v>
          </cell>
          <cell r="F230" t="str">
            <v>00000203</v>
          </cell>
          <cell r="G230" t="str">
            <v>0</v>
          </cell>
          <cell r="H230" t="str">
            <v>YI308 - RRMP: Friperies IRC Bukavu</v>
          </cell>
          <cell r="I230" t="str">
            <v>Ballot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40831</v>
          </cell>
          <cell r="S230" t="str">
            <v/>
          </cell>
          <cell r="T230" t="str">
            <v/>
          </cell>
        </row>
        <row r="231">
          <cell r="B231" t="str">
            <v>IRC SK - Bureau de Bukavu</v>
          </cell>
          <cell r="C231" t="str">
            <v>Traitement</v>
          </cell>
          <cell r="D231" t="str">
            <v>ZAIG</v>
          </cell>
          <cell r="E231">
            <v>2011</v>
          </cell>
          <cell r="F231" t="str">
            <v>00000203</v>
          </cell>
          <cell r="G231" t="str">
            <v>0</v>
          </cell>
          <cell r="H231" t="str">
            <v>YI308 - RRMP: Friperies IRC Bukavu</v>
          </cell>
          <cell r="I231" t="str">
            <v>Ballot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40831</v>
          </cell>
          <cell r="S231" t="str">
            <v/>
          </cell>
          <cell r="T231" t="str">
            <v/>
          </cell>
        </row>
        <row r="232">
          <cell r="B232" t="str">
            <v>IRC SK - Bureau de Bukavu</v>
          </cell>
          <cell r="C232" t="str">
            <v>Traitement</v>
          </cell>
          <cell r="D232" t="str">
            <v>ZAIG</v>
          </cell>
          <cell r="E232">
            <v>2011</v>
          </cell>
          <cell r="F232" t="str">
            <v>00000203</v>
          </cell>
          <cell r="G232" t="str">
            <v>0</v>
          </cell>
          <cell r="H232" t="str">
            <v>YI308 - RRMP: Friperies IRC Bukavu</v>
          </cell>
          <cell r="I232" t="str">
            <v>Ballot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40831</v>
          </cell>
          <cell r="S232" t="str">
            <v/>
          </cell>
          <cell r="T232" t="str">
            <v/>
          </cell>
        </row>
        <row r="233">
          <cell r="B233" t="str">
            <v>IRC SK - Bureau de Bukavu</v>
          </cell>
          <cell r="C233" t="str">
            <v>Traitement</v>
          </cell>
          <cell r="D233" t="str">
            <v>ZAIG</v>
          </cell>
          <cell r="E233">
            <v>2011</v>
          </cell>
          <cell r="F233" t="str">
            <v>00000203</v>
          </cell>
          <cell r="G233" t="str">
            <v>0</v>
          </cell>
          <cell r="H233" t="str">
            <v>YI308 - RRMP: Friperies IRC Bukavu</v>
          </cell>
          <cell r="I233" t="str">
            <v>Ballot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40831</v>
          </cell>
          <cell r="S233" t="str">
            <v/>
          </cell>
          <cell r="T233" t="str">
            <v/>
          </cell>
        </row>
        <row r="234">
          <cell r="B234" t="str">
            <v>IRC SK - Bureau de Bukavu</v>
          </cell>
          <cell r="C234" t="str">
            <v>Traitement</v>
          </cell>
          <cell r="D234" t="str">
            <v>ZAIG</v>
          </cell>
          <cell r="E234">
            <v>2011</v>
          </cell>
          <cell r="F234" t="str">
            <v>00000203</v>
          </cell>
          <cell r="G234" t="str">
            <v>0</v>
          </cell>
          <cell r="H234" t="str">
            <v>YI308 - RRMP: Friperies IRC Bukavu</v>
          </cell>
          <cell r="I234" t="str">
            <v>Ballot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40831</v>
          </cell>
          <cell r="S234" t="str">
            <v/>
          </cell>
          <cell r="T234" t="str">
            <v/>
          </cell>
        </row>
        <row r="235">
          <cell r="B235" t="str">
            <v>IRC SK - Bureau de Bukavu</v>
          </cell>
          <cell r="C235" t="str">
            <v>Traitement</v>
          </cell>
          <cell r="D235" t="str">
            <v>ZAIG</v>
          </cell>
          <cell r="E235">
            <v>2011</v>
          </cell>
          <cell r="F235" t="str">
            <v>00000203</v>
          </cell>
          <cell r="G235" t="str">
            <v>0</v>
          </cell>
          <cell r="H235" t="str">
            <v>YI308 - RRMP: Friperies IRC Bukavu</v>
          </cell>
          <cell r="I235" t="str">
            <v>Ballot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40831</v>
          </cell>
          <cell r="S235" t="str">
            <v/>
          </cell>
          <cell r="T235" t="str">
            <v/>
          </cell>
        </row>
        <row r="236">
          <cell r="B236" t="str">
            <v>AVSI SK - Bureau de Bukavu</v>
          </cell>
          <cell r="C236" t="str">
            <v>Traitement</v>
          </cell>
          <cell r="D236" t="str">
            <v>ZAIG</v>
          </cell>
          <cell r="E236">
            <v>2011</v>
          </cell>
          <cell r="F236" t="str">
            <v>00000204</v>
          </cell>
          <cell r="G236" t="str">
            <v>0</v>
          </cell>
          <cell r="H236" t="str">
            <v>YI308 - RRMP: Friperies AVSI Bukavu</v>
          </cell>
          <cell r="I236" t="str">
            <v>Ballot</v>
          </cell>
          <cell r="J236">
            <v>288</v>
          </cell>
          <cell r="K236" t="str">
            <v>ZAIG</v>
          </cell>
          <cell r="L236">
            <v>2011</v>
          </cell>
          <cell r="M236" t="str">
            <v>00000142</v>
          </cell>
          <cell r="N236" t="str">
            <v>0</v>
          </cell>
          <cell r="O236" t="str">
            <v>Ets La Colombière</v>
          </cell>
          <cell r="P236" t="str">
            <v>AVSI</v>
          </cell>
          <cell r="Q236" t="str">
            <v>Bukavu</v>
          </cell>
          <cell r="R236">
            <v>40806</v>
          </cell>
          <cell r="S236">
            <v>40806</v>
          </cell>
          <cell r="T236" t="str">
            <v/>
          </cell>
        </row>
        <row r="237">
          <cell r="B237" t="str">
            <v>AVSI SK - Bureau de Bukavu</v>
          </cell>
          <cell r="C237" t="str">
            <v>Traitement</v>
          </cell>
          <cell r="D237" t="str">
            <v>ZAIG</v>
          </cell>
          <cell r="E237">
            <v>2011</v>
          </cell>
          <cell r="F237" t="str">
            <v>00000204</v>
          </cell>
          <cell r="G237" t="str">
            <v>0</v>
          </cell>
          <cell r="H237" t="str">
            <v>YI308 - RRMP: Friperies AVSI Bukavu</v>
          </cell>
          <cell r="I237" t="str">
            <v>Ballot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40806</v>
          </cell>
          <cell r="S237" t="str">
            <v/>
          </cell>
          <cell r="T237" t="str">
            <v/>
          </cell>
        </row>
        <row r="238">
          <cell r="B238" t="str">
            <v>AVSI SK - Bureau de Bukavu</v>
          </cell>
          <cell r="C238" t="str">
            <v>Traitement</v>
          </cell>
          <cell r="D238" t="str">
            <v>ZAIG</v>
          </cell>
          <cell r="E238">
            <v>2011</v>
          </cell>
          <cell r="F238" t="str">
            <v>00000204</v>
          </cell>
          <cell r="G238" t="str">
            <v>0</v>
          </cell>
          <cell r="H238" t="str">
            <v>YI308 - RRMP: Friperies AVSI Bukavu</v>
          </cell>
          <cell r="I238" t="str">
            <v>Ballot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40806</v>
          </cell>
          <cell r="S238" t="str">
            <v/>
          </cell>
          <cell r="T238" t="str">
            <v/>
          </cell>
        </row>
        <row r="239">
          <cell r="B239" t="str">
            <v>AVSI SK - Bureau de Bukavu</v>
          </cell>
          <cell r="C239" t="str">
            <v>Traitement</v>
          </cell>
          <cell r="D239" t="str">
            <v>ZAIG</v>
          </cell>
          <cell r="E239">
            <v>2011</v>
          </cell>
          <cell r="F239" t="str">
            <v>00000204</v>
          </cell>
          <cell r="G239" t="str">
            <v>0</v>
          </cell>
          <cell r="H239" t="str">
            <v>YI308 - RRMP: Friperies AVSI Bukavu</v>
          </cell>
          <cell r="I239" t="str">
            <v>Ballot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40806</v>
          </cell>
          <cell r="S239" t="str">
            <v/>
          </cell>
          <cell r="T239" t="str">
            <v/>
          </cell>
        </row>
        <row r="240">
          <cell r="B240" t="str">
            <v>AVSI SK - Bureau de Bukavu</v>
          </cell>
          <cell r="C240" t="str">
            <v>Traitement</v>
          </cell>
          <cell r="D240" t="str">
            <v>ZAIG</v>
          </cell>
          <cell r="E240">
            <v>2011</v>
          </cell>
          <cell r="F240" t="str">
            <v>00000204</v>
          </cell>
          <cell r="G240" t="str">
            <v>0</v>
          </cell>
          <cell r="H240" t="str">
            <v>YI308 - RRMP: Friperies AVSI Bukavu</v>
          </cell>
          <cell r="I240" t="str">
            <v>Ballot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40806</v>
          </cell>
          <cell r="S240" t="str">
            <v/>
          </cell>
          <cell r="T240" t="str">
            <v/>
          </cell>
        </row>
        <row r="241">
          <cell r="B241" t="str">
            <v>AVSI SK - Bureau de Bukavu</v>
          </cell>
          <cell r="C241" t="str">
            <v>Traitement</v>
          </cell>
          <cell r="D241" t="str">
            <v>ZAIG</v>
          </cell>
          <cell r="E241">
            <v>2011</v>
          </cell>
          <cell r="F241" t="str">
            <v>00000204</v>
          </cell>
          <cell r="G241" t="str">
            <v>0</v>
          </cell>
          <cell r="H241" t="str">
            <v>YI308 - RRMP: Friperies AVSI Bukavu</v>
          </cell>
          <cell r="I241" t="str">
            <v>Ballot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40806</v>
          </cell>
          <cell r="S241" t="str">
            <v/>
          </cell>
          <cell r="T241" t="str">
            <v/>
          </cell>
        </row>
        <row r="242">
          <cell r="B242" t="str">
            <v>AVSI SK - Bureau de Bukavu</v>
          </cell>
          <cell r="C242" t="str">
            <v>Traitement</v>
          </cell>
          <cell r="D242" t="str">
            <v>ZAIG</v>
          </cell>
          <cell r="E242">
            <v>2011</v>
          </cell>
          <cell r="F242" t="str">
            <v>00000204</v>
          </cell>
          <cell r="G242" t="str">
            <v>0</v>
          </cell>
          <cell r="H242" t="str">
            <v>YI308 - RRMP: Friperies AVSI Bukavu</v>
          </cell>
          <cell r="I242" t="str">
            <v>Ballot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40806</v>
          </cell>
          <cell r="S242" t="str">
            <v/>
          </cell>
          <cell r="T242" t="str">
            <v/>
          </cell>
        </row>
        <row r="243">
          <cell r="B243" t="str">
            <v>Solidarités International HUBU - Bureau de Bunia</v>
          </cell>
          <cell r="C243" t="str">
            <v>Traitement</v>
          </cell>
          <cell r="D243" t="str">
            <v>ZAIG</v>
          </cell>
          <cell r="E243">
            <v>2011</v>
          </cell>
          <cell r="F243" t="str">
            <v>00000205</v>
          </cell>
          <cell r="G243" t="str">
            <v>0</v>
          </cell>
          <cell r="H243" t="str">
            <v>YI308 - RRMP: Friperies Solidarités HUBU</v>
          </cell>
          <cell r="I243" t="str">
            <v>Ballot</v>
          </cell>
          <cell r="J243">
            <v>151</v>
          </cell>
          <cell r="K243" t="str">
            <v>ZAIG</v>
          </cell>
          <cell r="L243">
            <v>2011</v>
          </cell>
          <cell r="M243" t="str">
            <v>00000141</v>
          </cell>
          <cell r="N243" t="str">
            <v>0</v>
          </cell>
          <cell r="O243" t="str">
            <v>Ets La Victoire Business</v>
          </cell>
          <cell r="P243" t="str">
            <v>Solidarités</v>
          </cell>
          <cell r="Q243" t="str">
            <v>Bunia</v>
          </cell>
          <cell r="R243">
            <v>40806</v>
          </cell>
          <cell r="S243">
            <v>40806</v>
          </cell>
          <cell r="T243" t="str">
            <v/>
          </cell>
        </row>
        <row r="244">
          <cell r="B244" t="str">
            <v>Solidarités International HUBU - Bureau de Bunia</v>
          </cell>
          <cell r="C244" t="str">
            <v>Traitement</v>
          </cell>
          <cell r="D244" t="str">
            <v>ZAIG</v>
          </cell>
          <cell r="E244">
            <v>2011</v>
          </cell>
          <cell r="F244" t="str">
            <v>00000205</v>
          </cell>
          <cell r="G244" t="str">
            <v>0</v>
          </cell>
          <cell r="H244" t="str">
            <v>YI308 - RRMP: Friperies Solidarités HUBU</v>
          </cell>
          <cell r="I244" t="str">
            <v>Ballot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40806</v>
          </cell>
          <cell r="S244" t="str">
            <v/>
          </cell>
          <cell r="T244" t="str">
            <v/>
          </cell>
        </row>
        <row r="245">
          <cell r="B245" t="str">
            <v>Solidarités International HUBU - Bureau de Bunia</v>
          </cell>
          <cell r="C245" t="str">
            <v>Traitement</v>
          </cell>
          <cell r="D245" t="str">
            <v>ZAIG</v>
          </cell>
          <cell r="E245">
            <v>2011</v>
          </cell>
          <cell r="F245" t="str">
            <v>00000205</v>
          </cell>
          <cell r="G245" t="str">
            <v>0</v>
          </cell>
          <cell r="H245" t="str">
            <v>YI308 - RRMP: Friperies Solidarités HUBU</v>
          </cell>
          <cell r="I245" t="str">
            <v>Ballot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40806</v>
          </cell>
          <cell r="S245" t="str">
            <v/>
          </cell>
          <cell r="T245" t="str">
            <v/>
          </cell>
        </row>
        <row r="246">
          <cell r="B246" t="str">
            <v>Solidarités International HUBU - Bureau de Bunia</v>
          </cell>
          <cell r="C246" t="str">
            <v>Traitement</v>
          </cell>
          <cell r="D246" t="str">
            <v>ZAIG</v>
          </cell>
          <cell r="E246">
            <v>2011</v>
          </cell>
          <cell r="F246" t="str">
            <v>00000205</v>
          </cell>
          <cell r="G246" t="str">
            <v>0</v>
          </cell>
          <cell r="H246" t="str">
            <v>YI308 - RRMP: Friperies Solidarités HUBU</v>
          </cell>
          <cell r="I246" t="str">
            <v>Ballot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40806</v>
          </cell>
          <cell r="S246" t="str">
            <v/>
          </cell>
          <cell r="T246" t="str">
            <v/>
          </cell>
        </row>
        <row r="247">
          <cell r="B247" t="str">
            <v>Solidarités International HUBU - Bureau de Bunia</v>
          </cell>
          <cell r="C247" t="str">
            <v>Traitement</v>
          </cell>
          <cell r="D247" t="str">
            <v>ZAIG</v>
          </cell>
          <cell r="E247">
            <v>2011</v>
          </cell>
          <cell r="F247" t="str">
            <v>00000205</v>
          </cell>
          <cell r="G247" t="str">
            <v>0</v>
          </cell>
          <cell r="H247" t="str">
            <v>YI308 - RRMP: Friperies Solidarités HUBU</v>
          </cell>
          <cell r="I247" t="str">
            <v>Ballot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40806</v>
          </cell>
          <cell r="S247" t="str">
            <v/>
          </cell>
          <cell r="T247" t="str">
            <v/>
          </cell>
        </row>
        <row r="248">
          <cell r="B248" t="str">
            <v>Solidarités International HUBU - Bureau de Bunia</v>
          </cell>
          <cell r="C248" t="str">
            <v>Traitement</v>
          </cell>
          <cell r="D248" t="str">
            <v>ZAIG</v>
          </cell>
          <cell r="E248">
            <v>2011</v>
          </cell>
          <cell r="F248" t="str">
            <v>00000205</v>
          </cell>
          <cell r="G248" t="str">
            <v>0</v>
          </cell>
          <cell r="H248" t="str">
            <v>YI308 - RRMP: Friperies Solidarités HUBU</v>
          </cell>
          <cell r="I248" t="str">
            <v>Ballot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40806</v>
          </cell>
          <cell r="S248" t="str">
            <v/>
          </cell>
          <cell r="T248" t="str">
            <v/>
          </cell>
        </row>
        <row r="249">
          <cell r="B249" t="str">
            <v>Solidarités International HUBU - Bureau de Bunia</v>
          </cell>
          <cell r="C249" t="str">
            <v>Traitement</v>
          </cell>
          <cell r="D249" t="str">
            <v>ZAIG</v>
          </cell>
          <cell r="E249">
            <v>2011</v>
          </cell>
          <cell r="F249" t="str">
            <v>00000205</v>
          </cell>
          <cell r="G249" t="str">
            <v>0</v>
          </cell>
          <cell r="H249" t="str">
            <v>YI308 - RRMP: Friperies Solidarités HUBU</v>
          </cell>
          <cell r="I249" t="str">
            <v>Ballot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40806</v>
          </cell>
          <cell r="S249" t="str">
            <v/>
          </cell>
          <cell r="T249" t="str">
            <v/>
          </cell>
        </row>
        <row r="250">
          <cell r="B250" t="str">
            <v>Solidarités International NK - Bureau de Goma</v>
          </cell>
          <cell r="C250" t="str">
            <v>Traitement</v>
          </cell>
          <cell r="D250" t="str">
            <v>ZAIG</v>
          </cell>
          <cell r="E250">
            <v>2011</v>
          </cell>
          <cell r="F250" t="str">
            <v>00000206</v>
          </cell>
          <cell r="G250" t="str">
            <v>1</v>
          </cell>
          <cell r="H250" t="str">
            <v>YI308 - RRMP: KHI Solidarités Goma</v>
          </cell>
          <cell r="I250" t="str">
            <v>kit</v>
          </cell>
          <cell r="J250">
            <v>10975</v>
          </cell>
          <cell r="K250" t="str">
            <v>ZAIG</v>
          </cell>
          <cell r="L250">
            <v>2011</v>
          </cell>
          <cell r="M250" t="str">
            <v>00000151</v>
          </cell>
          <cell r="N250" t="str">
            <v>0</v>
          </cell>
          <cell r="O250" t="str">
            <v>Quincaillerie Atlas des secteurs</v>
          </cell>
          <cell r="P250" t="str">
            <v>Solidarités</v>
          </cell>
          <cell r="Q250" t="str">
            <v>Goma</v>
          </cell>
          <cell r="R250">
            <v>40806</v>
          </cell>
          <cell r="S250">
            <v>40806</v>
          </cell>
          <cell r="T250" t="str">
            <v/>
          </cell>
        </row>
        <row r="251">
          <cell r="B251" t="str">
            <v>Solidarités International NK - Bureau de Goma</v>
          </cell>
          <cell r="C251" t="str">
            <v>Traitement</v>
          </cell>
          <cell r="D251" t="str">
            <v>ZAIG</v>
          </cell>
          <cell r="E251">
            <v>2011</v>
          </cell>
          <cell r="F251" t="str">
            <v>00000206</v>
          </cell>
          <cell r="G251" t="str">
            <v>1</v>
          </cell>
          <cell r="H251" t="str">
            <v>YI308 - RRMP: KHI Solidarités Goma</v>
          </cell>
          <cell r="I251" t="str">
            <v>kit</v>
          </cell>
          <cell r="J251">
            <v>10974</v>
          </cell>
          <cell r="K251" t="str">
            <v>ZAIG</v>
          </cell>
          <cell r="L251">
            <v>2011</v>
          </cell>
          <cell r="M251" t="str">
            <v>00000152</v>
          </cell>
          <cell r="N251" t="str">
            <v>0</v>
          </cell>
          <cell r="O251" t="str">
            <v>Maison ML</v>
          </cell>
          <cell r="P251" t="str">
            <v>Solidarités</v>
          </cell>
          <cell r="Q251" t="str">
            <v>Goma</v>
          </cell>
          <cell r="R251">
            <v>40806</v>
          </cell>
          <cell r="S251">
            <v>40806</v>
          </cell>
          <cell r="T251" t="str">
            <v/>
          </cell>
        </row>
        <row r="252">
          <cell r="B252" t="str">
            <v>Solidarités International NK - Bureau de Goma</v>
          </cell>
          <cell r="C252" t="str">
            <v>Traitement</v>
          </cell>
          <cell r="D252" t="str">
            <v>ZAIG</v>
          </cell>
          <cell r="E252">
            <v>2011</v>
          </cell>
          <cell r="F252" t="str">
            <v>00000206</v>
          </cell>
          <cell r="G252" t="str">
            <v>1</v>
          </cell>
          <cell r="H252" t="str">
            <v>YI308 - RRMP: KHI Solidarités Goma</v>
          </cell>
          <cell r="I252" t="str">
            <v>kit</v>
          </cell>
          <cell r="J252">
            <v>2229</v>
          </cell>
          <cell r="K252" t="str">
            <v>ZAIG</v>
          </cell>
          <cell r="L252">
            <v>2011</v>
          </cell>
          <cell r="M252" t="str">
            <v>00000199</v>
          </cell>
          <cell r="N252" t="str">
            <v>0</v>
          </cell>
          <cell r="O252" t="str">
            <v>Quincaillerie Atlas des secteurs</v>
          </cell>
          <cell r="P252" t="str">
            <v>Solidarités</v>
          </cell>
          <cell r="Q252" t="str">
            <v>Goma</v>
          </cell>
          <cell r="R252">
            <v>40806</v>
          </cell>
          <cell r="S252">
            <v>40826</v>
          </cell>
          <cell r="T252" t="str">
            <v/>
          </cell>
        </row>
        <row r="253">
          <cell r="B253" t="str">
            <v>Solidarités International NK - Bureau de Goma</v>
          </cell>
          <cell r="C253" t="str">
            <v>Traitement</v>
          </cell>
          <cell r="D253" t="str">
            <v>ZAIG</v>
          </cell>
          <cell r="E253">
            <v>2011</v>
          </cell>
          <cell r="F253" t="str">
            <v>00000206</v>
          </cell>
          <cell r="G253" t="str">
            <v>1</v>
          </cell>
          <cell r="H253" t="str">
            <v>YI308 - RRMP: KHI Solidarités Goma</v>
          </cell>
          <cell r="I253" t="str">
            <v>kit</v>
          </cell>
          <cell r="J253">
            <v>2229</v>
          </cell>
          <cell r="K253" t="str">
            <v>ZAIG</v>
          </cell>
          <cell r="L253">
            <v>2011</v>
          </cell>
          <cell r="M253" t="str">
            <v>00000200</v>
          </cell>
          <cell r="N253" t="str">
            <v>0</v>
          </cell>
          <cell r="O253" t="str">
            <v>Maison ML</v>
          </cell>
          <cell r="P253" t="str">
            <v>Solidarités</v>
          </cell>
          <cell r="Q253" t="str">
            <v>Goma</v>
          </cell>
          <cell r="R253">
            <v>40806</v>
          </cell>
          <cell r="S253">
            <v>40826</v>
          </cell>
          <cell r="T253" t="str">
            <v/>
          </cell>
        </row>
        <row r="254">
          <cell r="B254" t="str">
            <v>Solidarités International NK - Bureau de Goma</v>
          </cell>
          <cell r="C254" t="str">
            <v>Traitement</v>
          </cell>
          <cell r="D254" t="str">
            <v>ZAIG</v>
          </cell>
          <cell r="E254">
            <v>2011</v>
          </cell>
          <cell r="F254" t="str">
            <v>00000206</v>
          </cell>
          <cell r="G254" t="str">
            <v>1</v>
          </cell>
          <cell r="H254" t="str">
            <v>YI308 - RRMP: KHI Solidarités Goma</v>
          </cell>
          <cell r="I254" t="str">
            <v>kit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40806</v>
          </cell>
          <cell r="S254" t="str">
            <v/>
          </cell>
          <cell r="T254" t="str">
            <v/>
          </cell>
        </row>
        <row r="255">
          <cell r="B255" t="str">
            <v>Solidarités International NK - Bureau de Goma</v>
          </cell>
          <cell r="C255" t="str">
            <v>Traitement</v>
          </cell>
          <cell r="D255" t="str">
            <v>ZAIG</v>
          </cell>
          <cell r="E255">
            <v>2011</v>
          </cell>
          <cell r="F255" t="str">
            <v>00000206</v>
          </cell>
          <cell r="G255" t="str">
            <v>1</v>
          </cell>
          <cell r="H255" t="str">
            <v>YI308 - RRMP: KHI Solidarités Goma</v>
          </cell>
          <cell r="I255" t="str">
            <v>kit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40806</v>
          </cell>
          <cell r="S255" t="str">
            <v/>
          </cell>
          <cell r="T255" t="str">
            <v/>
          </cell>
        </row>
        <row r="256">
          <cell r="B256" t="str">
            <v>Solidarités International NK - Bureau de Goma</v>
          </cell>
          <cell r="C256" t="str">
            <v>Traitement</v>
          </cell>
          <cell r="D256" t="str">
            <v>ZAIG</v>
          </cell>
          <cell r="E256">
            <v>2011</v>
          </cell>
          <cell r="F256" t="str">
            <v>00000206</v>
          </cell>
          <cell r="G256" t="str">
            <v>1</v>
          </cell>
          <cell r="H256" t="str">
            <v>YI308 - RRMP: KHI Solidarités Goma</v>
          </cell>
          <cell r="I256" t="str">
            <v>kit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40806</v>
          </cell>
          <cell r="S256" t="str">
            <v/>
          </cell>
          <cell r="T256" t="str">
            <v/>
          </cell>
        </row>
        <row r="257">
          <cell r="B257" t="str">
            <v>NRC NK - Bureau de Beni</v>
          </cell>
          <cell r="C257" t="str">
            <v>Traitement</v>
          </cell>
          <cell r="D257" t="str">
            <v>ZAIG</v>
          </cell>
          <cell r="E257">
            <v>2011</v>
          </cell>
          <cell r="F257" t="str">
            <v>00000207</v>
          </cell>
          <cell r="G257" t="str">
            <v>1</v>
          </cell>
          <cell r="H257" t="str">
            <v>YI308 - RRMP: KHI NRC Beni</v>
          </cell>
          <cell r="I257" t="str">
            <v>kit</v>
          </cell>
          <cell r="J257">
            <v>771</v>
          </cell>
          <cell r="K257" t="str">
            <v>ZAIG</v>
          </cell>
          <cell r="L257">
            <v>2011</v>
          </cell>
          <cell r="M257" t="str">
            <v>00000186</v>
          </cell>
          <cell r="N257" t="str">
            <v>0</v>
          </cell>
          <cell r="O257" t="str">
            <v>Maison ML</v>
          </cell>
          <cell r="P257" t="str">
            <v>NRC</v>
          </cell>
          <cell r="Q257" t="str">
            <v>Beni</v>
          </cell>
          <cell r="R257">
            <v>40816</v>
          </cell>
          <cell r="S257">
            <v>40816</v>
          </cell>
          <cell r="T257" t="str">
            <v/>
          </cell>
        </row>
        <row r="258">
          <cell r="B258" t="str">
            <v>NRC NK - Bureau de Beni</v>
          </cell>
          <cell r="C258" t="str">
            <v>Traitement</v>
          </cell>
          <cell r="D258" t="str">
            <v>ZAIG</v>
          </cell>
          <cell r="E258">
            <v>2011</v>
          </cell>
          <cell r="F258" t="str">
            <v>00000207</v>
          </cell>
          <cell r="G258" t="str">
            <v>1</v>
          </cell>
          <cell r="H258" t="str">
            <v>YI308 - RRMP: KHI NRC Beni</v>
          </cell>
          <cell r="I258" t="str">
            <v>kit</v>
          </cell>
          <cell r="J258">
            <v>771</v>
          </cell>
          <cell r="K258" t="str">
            <v>ZAIG</v>
          </cell>
          <cell r="L258">
            <v>2011</v>
          </cell>
          <cell r="M258" t="str">
            <v>00000187</v>
          </cell>
          <cell r="N258" t="str">
            <v>0</v>
          </cell>
          <cell r="O258" t="str">
            <v>Quincaillerie Atlas des secteurs</v>
          </cell>
          <cell r="P258" t="str">
            <v>NRC</v>
          </cell>
          <cell r="Q258" t="str">
            <v>Beni</v>
          </cell>
          <cell r="R258">
            <v>40816</v>
          </cell>
          <cell r="S258">
            <v>40816</v>
          </cell>
          <cell r="T258" t="str">
            <v/>
          </cell>
        </row>
        <row r="259">
          <cell r="B259" t="str">
            <v>NRC NK - Bureau de Beni</v>
          </cell>
          <cell r="C259" t="str">
            <v>Traitement</v>
          </cell>
          <cell r="D259" t="str">
            <v>ZAIG</v>
          </cell>
          <cell r="E259">
            <v>2011</v>
          </cell>
          <cell r="F259" t="str">
            <v>00000207</v>
          </cell>
          <cell r="G259" t="str">
            <v>1</v>
          </cell>
          <cell r="H259" t="str">
            <v>YI308 - RRMP: KHI NRC Beni</v>
          </cell>
          <cell r="I259" t="str">
            <v>kit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40816</v>
          </cell>
          <cell r="S259" t="str">
            <v/>
          </cell>
          <cell r="T259" t="str">
            <v/>
          </cell>
        </row>
        <row r="260">
          <cell r="B260" t="str">
            <v>NRC NK - Bureau de Beni</v>
          </cell>
          <cell r="C260" t="str">
            <v>Traitement</v>
          </cell>
          <cell r="D260" t="str">
            <v>ZAIG</v>
          </cell>
          <cell r="E260">
            <v>2011</v>
          </cell>
          <cell r="F260" t="str">
            <v>00000207</v>
          </cell>
          <cell r="G260" t="str">
            <v>1</v>
          </cell>
          <cell r="H260" t="str">
            <v>YI308 - RRMP: KHI NRC Beni</v>
          </cell>
          <cell r="I260" t="str">
            <v>kit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40816</v>
          </cell>
          <cell r="S260" t="str">
            <v/>
          </cell>
          <cell r="T260" t="str">
            <v/>
          </cell>
        </row>
        <row r="261">
          <cell r="B261" t="str">
            <v>NRC NK - Bureau de Beni</v>
          </cell>
          <cell r="C261" t="str">
            <v>Traitement</v>
          </cell>
          <cell r="D261" t="str">
            <v>ZAIG</v>
          </cell>
          <cell r="E261">
            <v>2011</v>
          </cell>
          <cell r="F261" t="str">
            <v>00000207</v>
          </cell>
          <cell r="G261" t="str">
            <v>1</v>
          </cell>
          <cell r="H261" t="str">
            <v>YI308 - RRMP: KHI NRC Beni</v>
          </cell>
          <cell r="I261" t="str">
            <v>kit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40816</v>
          </cell>
          <cell r="S261" t="str">
            <v/>
          </cell>
          <cell r="T261" t="str">
            <v/>
          </cell>
        </row>
        <row r="262">
          <cell r="B262" t="str">
            <v>NRC NK - Bureau de Beni</v>
          </cell>
          <cell r="C262" t="str">
            <v>Traitement</v>
          </cell>
          <cell r="D262" t="str">
            <v>ZAIG</v>
          </cell>
          <cell r="E262">
            <v>2011</v>
          </cell>
          <cell r="F262" t="str">
            <v>00000207</v>
          </cell>
          <cell r="G262" t="str">
            <v>1</v>
          </cell>
          <cell r="H262" t="str">
            <v>YI308 - RRMP: KHI NRC Beni</v>
          </cell>
          <cell r="I262" t="str">
            <v>kit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40816</v>
          </cell>
          <cell r="S262" t="str">
            <v/>
          </cell>
          <cell r="T262" t="str">
            <v/>
          </cell>
        </row>
        <row r="263">
          <cell r="B263" t="str">
            <v>NRC NK - Bureau de Beni</v>
          </cell>
          <cell r="C263" t="str">
            <v>Traitement</v>
          </cell>
          <cell r="D263" t="str">
            <v>ZAIG</v>
          </cell>
          <cell r="E263">
            <v>2011</v>
          </cell>
          <cell r="F263" t="str">
            <v>00000207</v>
          </cell>
          <cell r="G263" t="str">
            <v>1</v>
          </cell>
          <cell r="H263" t="str">
            <v>YI308 - RRMP: KHI NRC Beni</v>
          </cell>
          <cell r="I263" t="str">
            <v>kit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40816</v>
          </cell>
          <cell r="S263" t="str">
            <v/>
          </cell>
          <cell r="T263" t="str">
            <v/>
          </cell>
        </row>
        <row r="264">
          <cell r="B264" t="str">
            <v>IRC SK - Bureau de Bukavu</v>
          </cell>
          <cell r="C264" t="str">
            <v>Traitement</v>
          </cell>
          <cell r="D264" t="str">
            <v>ZAIG</v>
          </cell>
          <cell r="E264">
            <v>2011</v>
          </cell>
          <cell r="F264" t="str">
            <v>00000208</v>
          </cell>
          <cell r="G264" t="str">
            <v>0</v>
          </cell>
          <cell r="H264" t="str">
            <v>YI308 - RRMP: KHI IRC Bukavu</v>
          </cell>
          <cell r="I264" t="str">
            <v>kit</v>
          </cell>
          <cell r="J264">
            <v>6328</v>
          </cell>
          <cell r="K264" t="str">
            <v>ZAIG</v>
          </cell>
          <cell r="L264">
            <v>2011</v>
          </cell>
          <cell r="M264" t="str">
            <v>00000149</v>
          </cell>
          <cell r="N264" t="str">
            <v>0</v>
          </cell>
          <cell r="O264" t="str">
            <v>Quincaillerie Atlas des secteurs</v>
          </cell>
          <cell r="P264" t="str">
            <v>IRC</v>
          </cell>
          <cell r="Q264" t="str">
            <v>Bukavu</v>
          </cell>
          <cell r="R264">
            <v>40831</v>
          </cell>
          <cell r="S264">
            <v>40831</v>
          </cell>
          <cell r="T264" t="str">
            <v/>
          </cell>
        </row>
        <row r="265">
          <cell r="B265" t="str">
            <v>IRC SK - Bureau de Bukavu</v>
          </cell>
          <cell r="C265" t="str">
            <v>Traitement</v>
          </cell>
          <cell r="D265" t="str">
            <v>ZAIG</v>
          </cell>
          <cell r="E265">
            <v>2011</v>
          </cell>
          <cell r="F265" t="str">
            <v>00000208</v>
          </cell>
          <cell r="G265" t="str">
            <v>0</v>
          </cell>
          <cell r="H265" t="str">
            <v>YI308 - RRMP: KHI IRC Bukavu</v>
          </cell>
          <cell r="I265" t="str">
            <v>kit</v>
          </cell>
          <cell r="J265">
            <v>328</v>
          </cell>
          <cell r="K265" t="str">
            <v>ZAIG</v>
          </cell>
          <cell r="L265">
            <v>2011</v>
          </cell>
          <cell r="M265" t="str">
            <v>00000150</v>
          </cell>
          <cell r="N265" t="str">
            <v>1</v>
          </cell>
          <cell r="O265" t="str">
            <v>Maison ML</v>
          </cell>
          <cell r="P265" t="str">
            <v>IRC</v>
          </cell>
          <cell r="Q265" t="str">
            <v>Bukavu</v>
          </cell>
          <cell r="R265">
            <v>40831</v>
          </cell>
          <cell r="S265">
            <v>40831</v>
          </cell>
          <cell r="T265" t="str">
            <v/>
          </cell>
        </row>
        <row r="266">
          <cell r="B266" t="str">
            <v>IRC SK - Bureau de Bukavu</v>
          </cell>
          <cell r="C266" t="str">
            <v>Traitement</v>
          </cell>
          <cell r="D266" t="str">
            <v>ZAIG</v>
          </cell>
          <cell r="E266">
            <v>2011</v>
          </cell>
          <cell r="F266" t="str">
            <v>00000208</v>
          </cell>
          <cell r="G266" t="str">
            <v>0</v>
          </cell>
          <cell r="H266" t="str">
            <v>YI308 - RRMP: KHI IRC Bukavu</v>
          </cell>
          <cell r="I266" t="str">
            <v>kit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40831</v>
          </cell>
          <cell r="S266" t="str">
            <v/>
          </cell>
          <cell r="T266" t="str">
            <v/>
          </cell>
        </row>
        <row r="267">
          <cell r="B267" t="str">
            <v>IRC SK - Bureau de Bukavu</v>
          </cell>
          <cell r="C267" t="str">
            <v>Traitement</v>
          </cell>
          <cell r="D267" t="str">
            <v>ZAIG</v>
          </cell>
          <cell r="E267">
            <v>2011</v>
          </cell>
          <cell r="F267" t="str">
            <v>00000208</v>
          </cell>
          <cell r="G267" t="str">
            <v>0</v>
          </cell>
          <cell r="H267" t="str">
            <v>YI308 - RRMP: KHI IRC Bukavu</v>
          </cell>
          <cell r="I267" t="str">
            <v>kit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40831</v>
          </cell>
          <cell r="S267" t="str">
            <v/>
          </cell>
          <cell r="T267" t="str">
            <v/>
          </cell>
        </row>
        <row r="268">
          <cell r="B268" t="str">
            <v>IRC SK - Bureau de Bukavu</v>
          </cell>
          <cell r="C268" t="str">
            <v>Traitement</v>
          </cell>
          <cell r="D268" t="str">
            <v>ZAIG</v>
          </cell>
          <cell r="E268">
            <v>2011</v>
          </cell>
          <cell r="F268" t="str">
            <v>00000208</v>
          </cell>
          <cell r="G268" t="str">
            <v>0</v>
          </cell>
          <cell r="H268" t="str">
            <v>YI308 - RRMP: KHI IRC Bukavu</v>
          </cell>
          <cell r="I268" t="str">
            <v>kit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40831</v>
          </cell>
          <cell r="S268" t="str">
            <v/>
          </cell>
          <cell r="T268" t="str">
            <v/>
          </cell>
        </row>
        <row r="269">
          <cell r="B269" t="str">
            <v>IRC SK - Bureau de Bukavu</v>
          </cell>
          <cell r="C269" t="str">
            <v>Traitement</v>
          </cell>
          <cell r="D269" t="str">
            <v>ZAIG</v>
          </cell>
          <cell r="E269">
            <v>2011</v>
          </cell>
          <cell r="F269" t="str">
            <v>00000208</v>
          </cell>
          <cell r="G269" t="str">
            <v>0</v>
          </cell>
          <cell r="H269" t="str">
            <v>YI308 - RRMP: KHI IRC Bukavu</v>
          </cell>
          <cell r="I269" t="str">
            <v>kit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40831</v>
          </cell>
          <cell r="S269" t="str">
            <v/>
          </cell>
          <cell r="T269" t="str">
            <v/>
          </cell>
        </row>
        <row r="270">
          <cell r="B270" t="str">
            <v>IRC SK - Bureau de Bukavu</v>
          </cell>
          <cell r="C270" t="str">
            <v>Traitement</v>
          </cell>
          <cell r="D270" t="str">
            <v>ZAIG</v>
          </cell>
          <cell r="E270">
            <v>2011</v>
          </cell>
          <cell r="F270" t="str">
            <v>00000208</v>
          </cell>
          <cell r="G270" t="str">
            <v>0</v>
          </cell>
          <cell r="H270" t="str">
            <v>YI308 - RRMP: KHI IRC Bukavu</v>
          </cell>
          <cell r="I270" t="str">
            <v>kit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40831</v>
          </cell>
          <cell r="S270" t="str">
            <v/>
          </cell>
          <cell r="T270" t="str">
            <v/>
          </cell>
        </row>
        <row r="271">
          <cell r="B271" t="str">
            <v>AVSI SK - Bureau de Bukavu</v>
          </cell>
          <cell r="C271" t="str">
            <v>Traitement</v>
          </cell>
          <cell r="D271" t="str">
            <v>ZAIG</v>
          </cell>
          <cell r="E271">
            <v>2011</v>
          </cell>
          <cell r="F271" t="str">
            <v>00000209</v>
          </cell>
          <cell r="G271" t="str">
            <v>0</v>
          </cell>
          <cell r="H271" t="str">
            <v>YI308 - RRMP: KHI AVSI Bukavu</v>
          </cell>
          <cell r="I271" t="str">
            <v>kit</v>
          </cell>
          <cell r="J271">
            <v>5672</v>
          </cell>
          <cell r="K271" t="str">
            <v>ZAIG</v>
          </cell>
          <cell r="L271">
            <v>2011</v>
          </cell>
          <cell r="M271" t="str">
            <v>00000147</v>
          </cell>
          <cell r="N271" t="str">
            <v>0</v>
          </cell>
          <cell r="O271" t="str">
            <v>Quincaillerie Atlas des secteurs</v>
          </cell>
          <cell r="P271" t="str">
            <v>AVSI</v>
          </cell>
          <cell r="Q271" t="str">
            <v>Bukavu</v>
          </cell>
          <cell r="R271">
            <v>40806</v>
          </cell>
          <cell r="S271">
            <v>40806</v>
          </cell>
          <cell r="T271" t="str">
            <v/>
          </cell>
        </row>
        <row r="272">
          <cell r="B272" t="str">
            <v>AVSI SK - Bureau de Bukavu</v>
          </cell>
          <cell r="C272" t="str">
            <v>Traitement</v>
          </cell>
          <cell r="D272" t="str">
            <v>ZAIG</v>
          </cell>
          <cell r="E272">
            <v>2011</v>
          </cell>
          <cell r="F272" t="str">
            <v>00000209</v>
          </cell>
          <cell r="G272" t="str">
            <v>0</v>
          </cell>
          <cell r="H272" t="str">
            <v>YI308 - RRMP: KHI AVSI Bukavu</v>
          </cell>
          <cell r="I272" t="str">
            <v>kit</v>
          </cell>
          <cell r="J272">
            <v>5671</v>
          </cell>
          <cell r="K272" t="str">
            <v>ZAIG</v>
          </cell>
          <cell r="L272">
            <v>2011</v>
          </cell>
          <cell r="M272" t="str">
            <v>00000148</v>
          </cell>
          <cell r="N272" t="str">
            <v>0</v>
          </cell>
          <cell r="O272" t="str">
            <v>Maison ML</v>
          </cell>
          <cell r="P272" t="str">
            <v>AVSI</v>
          </cell>
          <cell r="Q272" t="str">
            <v>Bukavu</v>
          </cell>
          <cell r="R272">
            <v>40806</v>
          </cell>
          <cell r="S272">
            <v>40806</v>
          </cell>
          <cell r="T272" t="str">
            <v/>
          </cell>
        </row>
        <row r="273">
          <cell r="B273" t="str">
            <v>AVSI SK - Bureau de Bukavu</v>
          </cell>
          <cell r="C273" t="str">
            <v>Traitement</v>
          </cell>
          <cell r="D273" t="str">
            <v>ZAIG</v>
          </cell>
          <cell r="E273">
            <v>2011</v>
          </cell>
          <cell r="F273" t="str">
            <v>00000209</v>
          </cell>
          <cell r="G273" t="str">
            <v>0</v>
          </cell>
          <cell r="H273" t="str">
            <v>YI308 - RRMP: KHI AVSI Bukavu</v>
          </cell>
          <cell r="I273" t="str">
            <v>kit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40806</v>
          </cell>
          <cell r="S273" t="str">
            <v/>
          </cell>
          <cell r="T273" t="str">
            <v/>
          </cell>
        </row>
        <row r="274">
          <cell r="B274" t="str">
            <v>AVSI SK - Bureau de Bukavu</v>
          </cell>
          <cell r="C274" t="str">
            <v>Traitement</v>
          </cell>
          <cell r="D274" t="str">
            <v>ZAIG</v>
          </cell>
          <cell r="E274">
            <v>2011</v>
          </cell>
          <cell r="F274" t="str">
            <v>00000209</v>
          </cell>
          <cell r="G274" t="str">
            <v>0</v>
          </cell>
          <cell r="H274" t="str">
            <v>YI308 - RRMP: KHI AVSI Bukavu</v>
          </cell>
          <cell r="I274" t="str">
            <v>kit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40806</v>
          </cell>
          <cell r="S274" t="str">
            <v/>
          </cell>
          <cell r="T274" t="str">
            <v/>
          </cell>
        </row>
        <row r="275">
          <cell r="B275" t="str">
            <v>AVSI SK - Bureau de Bukavu</v>
          </cell>
          <cell r="C275" t="str">
            <v>Traitement</v>
          </cell>
          <cell r="D275" t="str">
            <v>ZAIG</v>
          </cell>
          <cell r="E275">
            <v>2011</v>
          </cell>
          <cell r="F275" t="str">
            <v>00000209</v>
          </cell>
          <cell r="G275" t="str">
            <v>0</v>
          </cell>
          <cell r="H275" t="str">
            <v>YI308 - RRMP: KHI AVSI Bukavu</v>
          </cell>
          <cell r="I275" t="str">
            <v>kit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40806</v>
          </cell>
          <cell r="S275" t="str">
            <v/>
          </cell>
          <cell r="T275" t="str">
            <v/>
          </cell>
        </row>
        <row r="276">
          <cell r="B276" t="str">
            <v>AVSI SK - Bureau de Bukavu</v>
          </cell>
          <cell r="C276" t="str">
            <v>Traitement</v>
          </cell>
          <cell r="D276" t="str">
            <v>ZAIG</v>
          </cell>
          <cell r="E276">
            <v>2011</v>
          </cell>
          <cell r="F276" t="str">
            <v>00000209</v>
          </cell>
          <cell r="G276" t="str">
            <v>0</v>
          </cell>
          <cell r="H276" t="str">
            <v>YI308 - RRMP: KHI AVSI Bukavu</v>
          </cell>
          <cell r="I276" t="str">
            <v>kit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40806</v>
          </cell>
          <cell r="S276" t="str">
            <v/>
          </cell>
          <cell r="T276" t="str">
            <v/>
          </cell>
        </row>
        <row r="277">
          <cell r="B277" t="str">
            <v>AVSI SK - Bureau de Bukavu</v>
          </cell>
          <cell r="C277" t="str">
            <v>Traitement</v>
          </cell>
          <cell r="D277" t="str">
            <v>ZAIG</v>
          </cell>
          <cell r="E277">
            <v>2011</v>
          </cell>
          <cell r="F277" t="str">
            <v>00000209</v>
          </cell>
          <cell r="G277" t="str">
            <v>0</v>
          </cell>
          <cell r="H277" t="str">
            <v>YI308 - RRMP: KHI AVSI Bukavu</v>
          </cell>
          <cell r="I277" t="str">
            <v>kit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40806</v>
          </cell>
          <cell r="S277" t="str">
            <v/>
          </cell>
          <cell r="T277" t="str">
            <v/>
          </cell>
        </row>
        <row r="278">
          <cell r="B278" t="str">
            <v>NRC NK - Bureau de Goma</v>
          </cell>
          <cell r="C278" t="str">
            <v>Traitement</v>
          </cell>
          <cell r="D278" t="str">
            <v>ZAIG</v>
          </cell>
          <cell r="E278">
            <v>2011</v>
          </cell>
          <cell r="F278" t="str">
            <v>00000210</v>
          </cell>
          <cell r="G278" t="str">
            <v>1</v>
          </cell>
          <cell r="H278" t="str">
            <v>YI308 - RRMP: Pagnes NRC Goma</v>
          </cell>
          <cell r="I278" t="str">
            <v>EA</v>
          </cell>
          <cell r="J278">
            <v>1731</v>
          </cell>
          <cell r="K278" t="str">
            <v>ZAIG</v>
          </cell>
          <cell r="L278">
            <v>2011</v>
          </cell>
          <cell r="M278" t="str">
            <v>00000214</v>
          </cell>
          <cell r="N278" t="str">
            <v>0</v>
          </cell>
          <cell r="O278" t="str">
            <v>Ets Ndamwenge</v>
          </cell>
          <cell r="P278" t="str">
            <v>NRC</v>
          </cell>
          <cell r="Q278" t="str">
            <v>Goma</v>
          </cell>
          <cell r="R278">
            <v>40816</v>
          </cell>
          <cell r="S278">
            <v>40822</v>
          </cell>
          <cell r="T278" t="str">
            <v/>
          </cell>
        </row>
        <row r="279">
          <cell r="B279" t="str">
            <v>NRC NK - Bureau de Goma</v>
          </cell>
          <cell r="C279" t="str">
            <v>Traitement</v>
          </cell>
          <cell r="D279" t="str">
            <v>ZAIG</v>
          </cell>
          <cell r="E279">
            <v>2011</v>
          </cell>
          <cell r="F279" t="str">
            <v>00000210</v>
          </cell>
          <cell r="G279" t="str">
            <v>1</v>
          </cell>
          <cell r="H279" t="str">
            <v>YI308 - RRMP: Pagnes NRC Goma</v>
          </cell>
          <cell r="I279" t="str">
            <v>EA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40816</v>
          </cell>
          <cell r="S279" t="str">
            <v/>
          </cell>
          <cell r="T279" t="str">
            <v/>
          </cell>
        </row>
        <row r="280">
          <cell r="B280" t="str">
            <v>NRC NK - Bureau de Goma</v>
          </cell>
          <cell r="C280" t="str">
            <v>Traitement</v>
          </cell>
          <cell r="D280" t="str">
            <v>ZAIG</v>
          </cell>
          <cell r="E280">
            <v>2011</v>
          </cell>
          <cell r="F280" t="str">
            <v>00000210</v>
          </cell>
          <cell r="G280" t="str">
            <v>1</v>
          </cell>
          <cell r="H280" t="str">
            <v>YI308 - RRMP: Pagnes NRC Goma</v>
          </cell>
          <cell r="I280" t="str">
            <v>EA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40816</v>
          </cell>
          <cell r="S280" t="str">
            <v/>
          </cell>
          <cell r="T280" t="str">
            <v/>
          </cell>
        </row>
        <row r="281">
          <cell r="B281" t="str">
            <v>NRC NK - Bureau de Goma</v>
          </cell>
          <cell r="C281" t="str">
            <v>Traitement</v>
          </cell>
          <cell r="D281" t="str">
            <v>ZAIG</v>
          </cell>
          <cell r="E281">
            <v>2011</v>
          </cell>
          <cell r="F281" t="str">
            <v>00000210</v>
          </cell>
          <cell r="G281" t="str">
            <v>1</v>
          </cell>
          <cell r="H281" t="str">
            <v>YI308 - RRMP: Pagnes NRC Goma</v>
          </cell>
          <cell r="I281" t="str">
            <v>EA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40816</v>
          </cell>
          <cell r="S281" t="str">
            <v/>
          </cell>
          <cell r="T281" t="str">
            <v/>
          </cell>
        </row>
        <row r="282">
          <cell r="B282" t="str">
            <v>NRC NK - Bureau de Goma</v>
          </cell>
          <cell r="C282" t="str">
            <v>Traitement</v>
          </cell>
          <cell r="D282" t="str">
            <v>ZAIG</v>
          </cell>
          <cell r="E282">
            <v>2011</v>
          </cell>
          <cell r="F282" t="str">
            <v>00000210</v>
          </cell>
          <cell r="G282" t="str">
            <v>1</v>
          </cell>
          <cell r="H282" t="str">
            <v>YI308 - RRMP: Pagnes NRC Goma</v>
          </cell>
          <cell r="I282" t="str">
            <v>EA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40816</v>
          </cell>
          <cell r="S282" t="str">
            <v/>
          </cell>
          <cell r="T282" t="str">
            <v/>
          </cell>
        </row>
        <row r="283">
          <cell r="B283" t="str">
            <v>NRC NK - Bureau de Goma</v>
          </cell>
          <cell r="C283" t="str">
            <v>Traitement</v>
          </cell>
          <cell r="D283" t="str">
            <v>ZAIG</v>
          </cell>
          <cell r="E283">
            <v>2011</v>
          </cell>
          <cell r="F283" t="str">
            <v>00000210</v>
          </cell>
          <cell r="G283" t="str">
            <v>1</v>
          </cell>
          <cell r="H283" t="str">
            <v>YI308 - RRMP: Pagnes NRC Goma</v>
          </cell>
          <cell r="I283" t="str">
            <v>EA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40816</v>
          </cell>
          <cell r="S283" t="str">
            <v/>
          </cell>
          <cell r="T283" t="str">
            <v/>
          </cell>
        </row>
        <row r="284">
          <cell r="B284" t="str">
            <v>NRC NK - Bureau de Goma</v>
          </cell>
          <cell r="C284" t="str">
            <v>Traitement</v>
          </cell>
          <cell r="D284" t="str">
            <v>ZAIG</v>
          </cell>
          <cell r="E284">
            <v>2011</v>
          </cell>
          <cell r="F284" t="str">
            <v>00000210</v>
          </cell>
          <cell r="G284" t="str">
            <v>1</v>
          </cell>
          <cell r="H284" t="str">
            <v>YI308 - RRMP: Pagnes NRC Goma</v>
          </cell>
          <cell r="I284" t="str">
            <v>EA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40816</v>
          </cell>
          <cell r="S284" t="str">
            <v/>
          </cell>
          <cell r="T284" t="str">
            <v/>
          </cell>
        </row>
        <row r="285">
          <cell r="B285" t="str">
            <v>IRC SK - Bureau de Bukavu</v>
          </cell>
          <cell r="C285" t="str">
            <v>Traitement</v>
          </cell>
          <cell r="D285" t="str">
            <v>ZAIG</v>
          </cell>
          <cell r="E285">
            <v>2011</v>
          </cell>
          <cell r="F285" t="str">
            <v>00000211</v>
          </cell>
          <cell r="G285" t="str">
            <v>0</v>
          </cell>
          <cell r="H285" t="str">
            <v>YI308 - RRMP: Pagnes IRC Bukavu</v>
          </cell>
          <cell r="I285" t="str">
            <v>EA</v>
          </cell>
          <cell r="J285">
            <v>6656</v>
          </cell>
          <cell r="K285" t="str">
            <v>ZAIG</v>
          </cell>
          <cell r="L285">
            <v>2011</v>
          </cell>
          <cell r="M285" t="str">
            <v>00000212</v>
          </cell>
          <cell r="N285" t="str">
            <v>0</v>
          </cell>
          <cell r="O285" t="str">
            <v>Maison ML</v>
          </cell>
          <cell r="P285" t="str">
            <v>IRC</v>
          </cell>
          <cell r="Q285" t="str">
            <v>Bukavu</v>
          </cell>
          <cell r="R285">
            <v>40816</v>
          </cell>
          <cell r="S285">
            <v>40862</v>
          </cell>
          <cell r="T285" t="str">
            <v/>
          </cell>
        </row>
        <row r="286">
          <cell r="B286" t="str">
            <v>IRC SK - Bureau de Bukavu</v>
          </cell>
          <cell r="C286" t="str">
            <v>Traitement</v>
          </cell>
          <cell r="D286" t="str">
            <v>ZAIG</v>
          </cell>
          <cell r="E286">
            <v>2011</v>
          </cell>
          <cell r="F286" t="str">
            <v>00000211</v>
          </cell>
          <cell r="G286" t="str">
            <v>0</v>
          </cell>
          <cell r="H286" t="str">
            <v>YI308 - RRMP: Pagnes IRC Bukavu</v>
          </cell>
          <cell r="I286" t="str">
            <v>EA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40816</v>
          </cell>
          <cell r="S286" t="str">
            <v/>
          </cell>
          <cell r="T286" t="str">
            <v/>
          </cell>
        </row>
        <row r="287">
          <cell r="B287" t="str">
            <v>IRC SK - Bureau de Bukavu</v>
          </cell>
          <cell r="C287" t="str">
            <v>Traitement</v>
          </cell>
          <cell r="D287" t="str">
            <v>ZAIG</v>
          </cell>
          <cell r="E287">
            <v>2011</v>
          </cell>
          <cell r="F287" t="str">
            <v>00000211</v>
          </cell>
          <cell r="G287" t="str">
            <v>0</v>
          </cell>
          <cell r="H287" t="str">
            <v>YI308 - RRMP: Pagnes IRC Bukavu</v>
          </cell>
          <cell r="I287" t="str">
            <v>EA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40816</v>
          </cell>
          <cell r="S287" t="str">
            <v/>
          </cell>
          <cell r="T287" t="str">
            <v/>
          </cell>
        </row>
        <row r="288">
          <cell r="B288" t="str">
            <v>IRC SK - Bureau de Bukavu</v>
          </cell>
          <cell r="C288" t="str">
            <v>Traitement</v>
          </cell>
          <cell r="D288" t="str">
            <v>ZAIG</v>
          </cell>
          <cell r="E288">
            <v>2011</v>
          </cell>
          <cell r="F288" t="str">
            <v>00000211</v>
          </cell>
          <cell r="G288" t="str">
            <v>0</v>
          </cell>
          <cell r="H288" t="str">
            <v>YI308 - RRMP: Pagnes IRC Bukavu</v>
          </cell>
          <cell r="I288" t="str">
            <v>EA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40816</v>
          </cell>
          <cell r="S288" t="str">
            <v/>
          </cell>
          <cell r="T288" t="str">
            <v/>
          </cell>
        </row>
        <row r="289">
          <cell r="B289" t="str">
            <v>IRC SK - Bureau de Bukavu</v>
          </cell>
          <cell r="C289" t="str">
            <v>Traitement</v>
          </cell>
          <cell r="D289" t="str">
            <v>ZAIG</v>
          </cell>
          <cell r="E289">
            <v>2011</v>
          </cell>
          <cell r="F289" t="str">
            <v>00000211</v>
          </cell>
          <cell r="G289" t="str">
            <v>0</v>
          </cell>
          <cell r="H289" t="str">
            <v>YI308 - RRMP: Pagnes IRC Bukavu</v>
          </cell>
          <cell r="I289" t="str">
            <v>EA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40816</v>
          </cell>
          <cell r="S289" t="str">
            <v/>
          </cell>
          <cell r="T289" t="str">
            <v/>
          </cell>
        </row>
        <row r="290">
          <cell r="B290" t="str">
            <v>IRC SK - Bureau de Bukavu</v>
          </cell>
          <cell r="C290" t="str">
            <v>Traitement</v>
          </cell>
          <cell r="D290" t="str">
            <v>ZAIG</v>
          </cell>
          <cell r="E290">
            <v>2011</v>
          </cell>
          <cell r="F290" t="str">
            <v>00000211</v>
          </cell>
          <cell r="G290" t="str">
            <v>0</v>
          </cell>
          <cell r="H290" t="str">
            <v>YI308 - RRMP: Pagnes IRC Bukavu</v>
          </cell>
          <cell r="I290" t="str">
            <v>EA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40816</v>
          </cell>
          <cell r="S290" t="str">
            <v/>
          </cell>
          <cell r="T290" t="str">
            <v/>
          </cell>
        </row>
        <row r="291">
          <cell r="B291" t="str">
            <v>IRC SK - Bureau de Bukavu</v>
          </cell>
          <cell r="C291" t="str">
            <v>Traitement</v>
          </cell>
          <cell r="D291" t="str">
            <v>ZAIG</v>
          </cell>
          <cell r="E291">
            <v>2011</v>
          </cell>
          <cell r="F291" t="str">
            <v>00000211</v>
          </cell>
          <cell r="G291" t="str">
            <v>0</v>
          </cell>
          <cell r="H291" t="str">
            <v>YI308 - RRMP: Pagnes IRC Bukavu</v>
          </cell>
          <cell r="I291" t="str">
            <v>EA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40816</v>
          </cell>
          <cell r="S291" t="str">
            <v/>
          </cell>
          <cell r="T291" t="str">
            <v/>
          </cell>
        </row>
        <row r="292">
          <cell r="B292" t="str">
            <v>AVSI SK - Bureau de Bukavu</v>
          </cell>
          <cell r="C292" t="str">
            <v>Traitement</v>
          </cell>
          <cell r="D292" t="str">
            <v>ZAIG</v>
          </cell>
          <cell r="E292">
            <v>2011</v>
          </cell>
          <cell r="F292" t="str">
            <v>00000212</v>
          </cell>
          <cell r="G292" t="str">
            <v>0</v>
          </cell>
          <cell r="H292" t="str">
            <v>YI308 - RRMP: Pagnes AVSI Bukavu</v>
          </cell>
          <cell r="I292" t="str">
            <v>EA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40816</v>
          </cell>
          <cell r="S292" t="str">
            <v/>
          </cell>
          <cell r="T292" t="str">
            <v/>
          </cell>
        </row>
        <row r="293">
          <cell r="B293" t="str">
            <v>AVSI SK - Bureau de Bukavu</v>
          </cell>
          <cell r="C293" t="str">
            <v>Traitement</v>
          </cell>
          <cell r="D293" t="str">
            <v>ZAIG</v>
          </cell>
          <cell r="E293">
            <v>2011</v>
          </cell>
          <cell r="F293" t="str">
            <v>00000212</v>
          </cell>
          <cell r="G293" t="str">
            <v>0</v>
          </cell>
          <cell r="H293" t="str">
            <v>YI308 - RRMP: Pagnes AVSI Bukavu</v>
          </cell>
          <cell r="I293" t="str">
            <v>EA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40816</v>
          </cell>
          <cell r="S293" t="str">
            <v/>
          </cell>
          <cell r="T293" t="str">
            <v/>
          </cell>
        </row>
        <row r="294">
          <cell r="B294" t="str">
            <v>AVSI SK - Bureau de Bukavu</v>
          </cell>
          <cell r="C294" t="str">
            <v>Traitement</v>
          </cell>
          <cell r="D294" t="str">
            <v>ZAIG</v>
          </cell>
          <cell r="E294">
            <v>2011</v>
          </cell>
          <cell r="F294" t="str">
            <v>00000212</v>
          </cell>
          <cell r="G294" t="str">
            <v>0</v>
          </cell>
          <cell r="H294" t="str">
            <v>YI308 - RRMP: Pagnes AVSI Bukavu</v>
          </cell>
          <cell r="I294" t="str">
            <v>EA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40816</v>
          </cell>
          <cell r="S294" t="str">
            <v/>
          </cell>
          <cell r="T294" t="str">
            <v/>
          </cell>
        </row>
        <row r="295">
          <cell r="B295" t="str">
            <v>AVSI SK - Bureau de Bukavu</v>
          </cell>
          <cell r="C295" t="str">
            <v>Traitement</v>
          </cell>
          <cell r="D295" t="str">
            <v>ZAIG</v>
          </cell>
          <cell r="E295">
            <v>2011</v>
          </cell>
          <cell r="F295" t="str">
            <v>00000212</v>
          </cell>
          <cell r="G295" t="str">
            <v>0</v>
          </cell>
          <cell r="H295" t="str">
            <v>YI308 - RRMP: Pagnes AVSI Bukavu</v>
          </cell>
          <cell r="I295" t="str">
            <v>EA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40816</v>
          </cell>
          <cell r="S295" t="str">
            <v/>
          </cell>
          <cell r="T295" t="str">
            <v/>
          </cell>
        </row>
        <row r="296">
          <cell r="B296" t="str">
            <v>AVSI SK - Bureau de Bukavu</v>
          </cell>
          <cell r="C296" t="str">
            <v>Traitement</v>
          </cell>
          <cell r="D296" t="str">
            <v>ZAIG</v>
          </cell>
          <cell r="E296">
            <v>2011</v>
          </cell>
          <cell r="F296" t="str">
            <v>00000212</v>
          </cell>
          <cell r="G296" t="str">
            <v>0</v>
          </cell>
          <cell r="H296" t="str">
            <v>YI308 - RRMP: Pagnes AVSI Bukavu</v>
          </cell>
          <cell r="I296" t="str">
            <v>EA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40816</v>
          </cell>
          <cell r="S296" t="str">
            <v/>
          </cell>
          <cell r="T296" t="str">
            <v/>
          </cell>
        </row>
        <row r="297">
          <cell r="B297" t="str">
            <v>AVSI SK - Bureau de Bukavu</v>
          </cell>
          <cell r="C297" t="str">
            <v>Traitement</v>
          </cell>
          <cell r="D297" t="str">
            <v>ZAIG</v>
          </cell>
          <cell r="E297">
            <v>2011</v>
          </cell>
          <cell r="F297" t="str">
            <v>00000212</v>
          </cell>
          <cell r="G297" t="str">
            <v>0</v>
          </cell>
          <cell r="H297" t="str">
            <v>YI308 - RRMP: Pagnes AVSI Bukavu</v>
          </cell>
          <cell r="I297" t="str">
            <v>EA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40816</v>
          </cell>
          <cell r="S297" t="str">
            <v/>
          </cell>
          <cell r="T297" t="str">
            <v/>
          </cell>
        </row>
        <row r="298">
          <cell r="B298" t="str">
            <v>AVSI SK - Bureau de Bukavu</v>
          </cell>
          <cell r="C298" t="str">
            <v>Traitement</v>
          </cell>
          <cell r="D298" t="str">
            <v>ZAIG</v>
          </cell>
          <cell r="E298">
            <v>2011</v>
          </cell>
          <cell r="F298" t="str">
            <v>00000212</v>
          </cell>
          <cell r="G298" t="str">
            <v>0</v>
          </cell>
          <cell r="H298" t="str">
            <v>YI308 - RRMP: Pagnes AVSI Bukavu</v>
          </cell>
          <cell r="I298" t="str">
            <v>EA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40816</v>
          </cell>
          <cell r="S298" t="str">
            <v/>
          </cell>
          <cell r="T298" t="str">
            <v/>
          </cell>
        </row>
        <row r="299">
          <cell r="B299" t="str">
            <v>AVSI SK - Bureau de Bukavu</v>
          </cell>
          <cell r="C299" t="str">
            <v>Traitement</v>
          </cell>
          <cell r="D299" t="str">
            <v>ZAIG</v>
          </cell>
          <cell r="E299">
            <v>2011</v>
          </cell>
          <cell r="F299" t="str">
            <v>00000213</v>
          </cell>
          <cell r="G299" t="str">
            <v>0</v>
          </cell>
          <cell r="H299" t="str">
            <v>YI308 - RRMP: Savons AVSI Bukavu</v>
          </cell>
          <cell r="I299" t="str">
            <v>EA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40816</v>
          </cell>
          <cell r="S299" t="str">
            <v/>
          </cell>
          <cell r="T299" t="str">
            <v/>
          </cell>
        </row>
        <row r="300">
          <cell r="B300" t="str">
            <v>AVSI SK - Bureau de Bukavu</v>
          </cell>
          <cell r="C300" t="str">
            <v>Traitement</v>
          </cell>
          <cell r="D300" t="str">
            <v>ZAIG</v>
          </cell>
          <cell r="E300">
            <v>2011</v>
          </cell>
          <cell r="F300" t="str">
            <v>00000213</v>
          </cell>
          <cell r="G300" t="str">
            <v>0</v>
          </cell>
          <cell r="H300" t="str">
            <v>YI308 - RRMP: Savons AVSI Bukavu</v>
          </cell>
          <cell r="I300" t="str">
            <v>EA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40816</v>
          </cell>
          <cell r="S300" t="str">
            <v/>
          </cell>
          <cell r="T300" t="str">
            <v/>
          </cell>
        </row>
        <row r="301">
          <cell r="B301" t="str">
            <v>AVSI SK - Bureau de Bukavu</v>
          </cell>
          <cell r="C301" t="str">
            <v>Traitement</v>
          </cell>
          <cell r="D301" t="str">
            <v>ZAIG</v>
          </cell>
          <cell r="E301">
            <v>2011</v>
          </cell>
          <cell r="F301" t="str">
            <v>00000213</v>
          </cell>
          <cell r="G301" t="str">
            <v>0</v>
          </cell>
          <cell r="H301" t="str">
            <v>YI308 - RRMP: Savons AVSI Bukavu</v>
          </cell>
          <cell r="I301" t="str">
            <v>EA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40816</v>
          </cell>
          <cell r="S301" t="str">
            <v/>
          </cell>
          <cell r="T301" t="str">
            <v/>
          </cell>
        </row>
        <row r="302">
          <cell r="B302" t="str">
            <v>AVSI SK - Bureau de Bukavu</v>
          </cell>
          <cell r="C302" t="str">
            <v>Traitement</v>
          </cell>
          <cell r="D302" t="str">
            <v>ZAIG</v>
          </cell>
          <cell r="E302">
            <v>2011</v>
          </cell>
          <cell r="F302" t="str">
            <v>00000213</v>
          </cell>
          <cell r="G302" t="str">
            <v>0</v>
          </cell>
          <cell r="H302" t="str">
            <v>YI308 - RRMP: Savons AVSI Bukavu</v>
          </cell>
          <cell r="I302" t="str">
            <v>EA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40816</v>
          </cell>
          <cell r="S302" t="str">
            <v/>
          </cell>
          <cell r="T302" t="str">
            <v/>
          </cell>
        </row>
        <row r="303">
          <cell r="B303" t="str">
            <v>AVSI SK - Bureau de Bukavu</v>
          </cell>
          <cell r="C303" t="str">
            <v>Traitement</v>
          </cell>
          <cell r="D303" t="str">
            <v>ZAIG</v>
          </cell>
          <cell r="E303">
            <v>2011</v>
          </cell>
          <cell r="F303" t="str">
            <v>00000213</v>
          </cell>
          <cell r="G303" t="str">
            <v>0</v>
          </cell>
          <cell r="H303" t="str">
            <v>YI308 - RRMP: Savons AVSI Bukavu</v>
          </cell>
          <cell r="I303" t="str">
            <v>EA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40816</v>
          </cell>
          <cell r="S303" t="str">
            <v/>
          </cell>
          <cell r="T303" t="str">
            <v/>
          </cell>
        </row>
        <row r="304">
          <cell r="B304" t="str">
            <v>AVSI SK - Bureau de Bukavu</v>
          </cell>
          <cell r="C304" t="str">
            <v>Traitement</v>
          </cell>
          <cell r="D304" t="str">
            <v>ZAIG</v>
          </cell>
          <cell r="E304">
            <v>2011</v>
          </cell>
          <cell r="F304" t="str">
            <v>00000213</v>
          </cell>
          <cell r="G304" t="str">
            <v>0</v>
          </cell>
          <cell r="H304" t="str">
            <v>YI308 - RRMP: Savons AVSI Bukavu</v>
          </cell>
          <cell r="I304" t="str">
            <v>EA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40816</v>
          </cell>
          <cell r="S304" t="str">
            <v/>
          </cell>
          <cell r="T304" t="str">
            <v/>
          </cell>
        </row>
        <row r="305">
          <cell r="B305" t="str">
            <v>AVSI SK - Bureau de Bukavu</v>
          </cell>
          <cell r="C305" t="str">
            <v>Traitement</v>
          </cell>
          <cell r="D305" t="str">
            <v>ZAIG</v>
          </cell>
          <cell r="E305">
            <v>2011</v>
          </cell>
          <cell r="F305" t="str">
            <v>00000213</v>
          </cell>
          <cell r="G305" t="str">
            <v>0</v>
          </cell>
          <cell r="H305" t="str">
            <v>YI308 - RRMP: Savons AVSI Bukavu</v>
          </cell>
          <cell r="I305" t="str">
            <v>EA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40816</v>
          </cell>
          <cell r="S305" t="str">
            <v/>
          </cell>
          <cell r="T305" t="str">
            <v/>
          </cell>
        </row>
        <row r="306">
          <cell r="B306" t="str">
            <v>Stock Contingence UNICEF Bunia</v>
          </cell>
          <cell r="C306" t="str">
            <v>Traitement</v>
          </cell>
          <cell r="D306" t="str">
            <v>ZAIG</v>
          </cell>
          <cell r="E306">
            <v>2011</v>
          </cell>
          <cell r="F306" t="str">
            <v>00000214</v>
          </cell>
          <cell r="G306" t="str">
            <v>1</v>
          </cell>
          <cell r="H306" t="str">
            <v>YI308 - RRMP: KIT NFI Noyau Stock Contingence UNICEF Bunia</v>
          </cell>
          <cell r="I306" t="str">
            <v>Kit</v>
          </cell>
          <cell r="J306">
            <v>2000</v>
          </cell>
          <cell r="K306" t="str">
            <v>ZAIG</v>
          </cell>
          <cell r="L306">
            <v>2011</v>
          </cell>
          <cell r="M306" t="str">
            <v>00000173</v>
          </cell>
          <cell r="N306" t="str">
            <v>1</v>
          </cell>
          <cell r="O306" t="str">
            <v>Techno Relief Services Ltd.</v>
          </cell>
          <cell r="P306" t="str">
            <v>UNICEF</v>
          </cell>
          <cell r="Q306" t="str">
            <v>Bunia</v>
          </cell>
          <cell r="R306">
            <v>40867</v>
          </cell>
          <cell r="S306">
            <v>40867</v>
          </cell>
          <cell r="T306" t="str">
            <v/>
          </cell>
        </row>
        <row r="307">
          <cell r="B307" t="str">
            <v>Stock Contingence UNICEF Bunia</v>
          </cell>
          <cell r="C307" t="str">
            <v>Traitement</v>
          </cell>
          <cell r="D307" t="str">
            <v>ZAIG</v>
          </cell>
          <cell r="E307">
            <v>2011</v>
          </cell>
          <cell r="F307" t="str">
            <v>00000214</v>
          </cell>
          <cell r="G307" t="str">
            <v>1</v>
          </cell>
          <cell r="H307" t="str">
            <v>YI308 - RRMP: KIT NFI Noyau Stock Contingence UNICEF Bunia</v>
          </cell>
          <cell r="I307" t="str">
            <v>Kit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40867</v>
          </cell>
          <cell r="S307" t="str">
            <v/>
          </cell>
          <cell r="T307" t="str">
            <v/>
          </cell>
        </row>
        <row r="308">
          <cell r="B308" t="str">
            <v>Stock Contingence UNICEF Bunia</v>
          </cell>
          <cell r="C308" t="str">
            <v>Traitement</v>
          </cell>
          <cell r="D308" t="str">
            <v>ZAIG</v>
          </cell>
          <cell r="E308">
            <v>2011</v>
          </cell>
          <cell r="F308" t="str">
            <v>00000214</v>
          </cell>
          <cell r="G308" t="str">
            <v>1</v>
          </cell>
          <cell r="H308" t="str">
            <v>YI308 - RRMP: KIT NFI Noyau Stock Contingence UNICEF Bunia</v>
          </cell>
          <cell r="I308" t="str">
            <v>Kit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40867</v>
          </cell>
          <cell r="S308" t="str">
            <v/>
          </cell>
          <cell r="T308" t="str">
            <v/>
          </cell>
        </row>
        <row r="309">
          <cell r="B309" t="str">
            <v>Stock Contingence UNICEF Bunia</v>
          </cell>
          <cell r="C309" t="str">
            <v>Traitement</v>
          </cell>
          <cell r="D309" t="str">
            <v>ZAIG</v>
          </cell>
          <cell r="E309">
            <v>2011</v>
          </cell>
          <cell r="F309" t="str">
            <v>00000214</v>
          </cell>
          <cell r="G309" t="str">
            <v>1</v>
          </cell>
          <cell r="H309" t="str">
            <v>YI308 - RRMP: KIT NFI Noyau Stock Contingence UNICEF Bunia</v>
          </cell>
          <cell r="I309" t="str">
            <v>Kit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40867</v>
          </cell>
          <cell r="S309" t="str">
            <v/>
          </cell>
          <cell r="T309" t="str">
            <v/>
          </cell>
        </row>
        <row r="310">
          <cell r="B310" t="str">
            <v>Stock Contingence UNICEF Bunia</v>
          </cell>
          <cell r="C310" t="str">
            <v>Traitement</v>
          </cell>
          <cell r="D310" t="str">
            <v>ZAIG</v>
          </cell>
          <cell r="E310">
            <v>2011</v>
          </cell>
          <cell r="F310" t="str">
            <v>00000214</v>
          </cell>
          <cell r="G310" t="str">
            <v>1</v>
          </cell>
          <cell r="H310" t="str">
            <v>YI308 - RRMP: KIT NFI Noyau Stock Contingence UNICEF Bunia</v>
          </cell>
          <cell r="I310" t="str">
            <v>Kit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40867</v>
          </cell>
          <cell r="S310" t="str">
            <v/>
          </cell>
          <cell r="T310" t="str">
            <v/>
          </cell>
        </row>
        <row r="311">
          <cell r="B311" t="str">
            <v>Stock Contingence UNICEF Bunia</v>
          </cell>
          <cell r="C311" t="str">
            <v>Traitement</v>
          </cell>
          <cell r="D311" t="str">
            <v>ZAIG</v>
          </cell>
          <cell r="E311">
            <v>2011</v>
          </cell>
          <cell r="F311" t="str">
            <v>00000214</v>
          </cell>
          <cell r="G311" t="str">
            <v>1</v>
          </cell>
          <cell r="H311" t="str">
            <v>YI308 - RRMP: KIT NFI Noyau Stock Contingence UNICEF Bunia</v>
          </cell>
          <cell r="I311" t="str">
            <v>Kit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40867</v>
          </cell>
          <cell r="S311" t="str">
            <v/>
          </cell>
          <cell r="T311" t="str">
            <v/>
          </cell>
        </row>
        <row r="312">
          <cell r="B312" t="str">
            <v>Stock Contingence UNICEF Bunia</v>
          </cell>
          <cell r="C312" t="str">
            <v>Traitement</v>
          </cell>
          <cell r="D312" t="str">
            <v>ZAIG</v>
          </cell>
          <cell r="E312">
            <v>2011</v>
          </cell>
          <cell r="F312" t="str">
            <v>00000214</v>
          </cell>
          <cell r="G312" t="str">
            <v>1</v>
          </cell>
          <cell r="H312" t="str">
            <v>YI308 - RRMP: KIT NFI Noyau Stock Contingence UNICEF Bunia</v>
          </cell>
          <cell r="I312" t="str">
            <v>Kit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40867</v>
          </cell>
          <cell r="S312" t="str">
            <v/>
          </cell>
          <cell r="T312" t="str">
            <v/>
          </cell>
        </row>
        <row r="313">
          <cell r="B313" t="str">
            <v>Stock Contingence UNICEF Bukavu</v>
          </cell>
          <cell r="C313" t="str">
            <v>Traitement</v>
          </cell>
          <cell r="D313" t="str">
            <v>ZAIG</v>
          </cell>
          <cell r="E313">
            <v>2011</v>
          </cell>
          <cell r="F313" t="str">
            <v>00000215</v>
          </cell>
          <cell r="G313" t="str">
            <v>2</v>
          </cell>
          <cell r="H313" t="str">
            <v>YI308 - RRMP: KIT NFI Noyau Stock Contingence UNICEF Bukavu</v>
          </cell>
          <cell r="I313" t="str">
            <v>Kit</v>
          </cell>
          <cell r="J313">
            <v>984</v>
          </cell>
          <cell r="K313" t="str">
            <v>ZAIG</v>
          </cell>
          <cell r="L313">
            <v>2011</v>
          </cell>
          <cell r="M313" t="str">
            <v>00000174</v>
          </cell>
          <cell r="N313" t="str">
            <v>1</v>
          </cell>
          <cell r="O313" t="str">
            <v>Techno Relief Services Ltd.</v>
          </cell>
          <cell r="P313" t="str">
            <v>UNICEF</v>
          </cell>
          <cell r="Q313" t="str">
            <v>Bukavu</v>
          </cell>
          <cell r="R313">
            <v>40867</v>
          </cell>
          <cell r="S313">
            <v>40867</v>
          </cell>
          <cell r="T313" t="str">
            <v/>
          </cell>
        </row>
        <row r="314">
          <cell r="B314" t="str">
            <v>Stock Contingence UNICEF Bukavu</v>
          </cell>
          <cell r="C314" t="str">
            <v>Traitement</v>
          </cell>
          <cell r="D314" t="str">
            <v>ZAIG</v>
          </cell>
          <cell r="E314">
            <v>2011</v>
          </cell>
          <cell r="F314" t="str">
            <v>00000215</v>
          </cell>
          <cell r="G314" t="str">
            <v>2</v>
          </cell>
          <cell r="H314" t="str">
            <v>YI308 - RRMP: KIT NFI Noyau Stock Contingence UNICEF Bukavu</v>
          </cell>
          <cell r="I314" t="str">
            <v>Kit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40867</v>
          </cell>
          <cell r="S314" t="str">
            <v/>
          </cell>
          <cell r="T314" t="str">
            <v/>
          </cell>
        </row>
        <row r="315">
          <cell r="B315" t="str">
            <v>Stock Contingence UNICEF Bukavu</v>
          </cell>
          <cell r="C315" t="str">
            <v>Traitement</v>
          </cell>
          <cell r="D315" t="str">
            <v>ZAIG</v>
          </cell>
          <cell r="E315">
            <v>2011</v>
          </cell>
          <cell r="F315" t="str">
            <v>00000215</v>
          </cell>
          <cell r="G315" t="str">
            <v>2</v>
          </cell>
          <cell r="H315" t="str">
            <v>YI308 - RRMP: KIT NFI Noyau Stock Contingence UNICEF Bukavu</v>
          </cell>
          <cell r="I315" t="str">
            <v>Kit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40867</v>
          </cell>
          <cell r="S315" t="str">
            <v/>
          </cell>
          <cell r="T315" t="str">
            <v/>
          </cell>
        </row>
        <row r="316">
          <cell r="B316" t="str">
            <v>Stock Contingence UNICEF Bukavu</v>
          </cell>
          <cell r="C316" t="str">
            <v>Traitement</v>
          </cell>
          <cell r="D316" t="str">
            <v>ZAIG</v>
          </cell>
          <cell r="E316">
            <v>2011</v>
          </cell>
          <cell r="F316" t="str">
            <v>00000215</v>
          </cell>
          <cell r="G316" t="str">
            <v>2</v>
          </cell>
          <cell r="H316" t="str">
            <v>YI308 - RRMP: KIT NFI Noyau Stock Contingence UNICEF Bukavu</v>
          </cell>
          <cell r="I316" t="str">
            <v>Kit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40867</v>
          </cell>
          <cell r="S316" t="str">
            <v/>
          </cell>
          <cell r="T316" t="str">
            <v/>
          </cell>
        </row>
        <row r="317">
          <cell r="B317" t="str">
            <v>Stock Contingence UNICEF Bukavu</v>
          </cell>
          <cell r="C317" t="str">
            <v>Traitement</v>
          </cell>
          <cell r="D317" t="str">
            <v>ZAIG</v>
          </cell>
          <cell r="E317">
            <v>2011</v>
          </cell>
          <cell r="F317" t="str">
            <v>00000215</v>
          </cell>
          <cell r="G317" t="str">
            <v>2</v>
          </cell>
          <cell r="H317" t="str">
            <v>YI308 - RRMP: KIT NFI Noyau Stock Contingence UNICEF Bukavu</v>
          </cell>
          <cell r="I317" t="str">
            <v>Kit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40867</v>
          </cell>
          <cell r="S317" t="str">
            <v/>
          </cell>
          <cell r="T317" t="str">
            <v/>
          </cell>
        </row>
        <row r="318">
          <cell r="B318" t="str">
            <v>Stock Contingence UNICEF Bukavu</v>
          </cell>
          <cell r="C318" t="str">
            <v>Traitement</v>
          </cell>
          <cell r="D318" t="str">
            <v>ZAIG</v>
          </cell>
          <cell r="E318">
            <v>2011</v>
          </cell>
          <cell r="F318" t="str">
            <v>00000215</v>
          </cell>
          <cell r="G318" t="str">
            <v>2</v>
          </cell>
          <cell r="H318" t="str">
            <v>YI308 - RRMP: KIT NFI Noyau Stock Contingence UNICEF Bukavu</v>
          </cell>
          <cell r="I318" t="str">
            <v>Kit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40867</v>
          </cell>
          <cell r="S318" t="str">
            <v/>
          </cell>
          <cell r="T318" t="str">
            <v/>
          </cell>
        </row>
        <row r="319">
          <cell r="B319" t="str">
            <v>Stock Contingence UNICEF Bukavu</v>
          </cell>
          <cell r="C319" t="str">
            <v>Traitement</v>
          </cell>
          <cell r="D319" t="str">
            <v>ZAIG</v>
          </cell>
          <cell r="E319">
            <v>2011</v>
          </cell>
          <cell r="F319" t="str">
            <v>00000215</v>
          </cell>
          <cell r="G319" t="str">
            <v>2</v>
          </cell>
          <cell r="H319" t="str">
            <v>YI308 - RRMP: KIT NFI Noyau Stock Contingence UNICEF Bukavu</v>
          </cell>
          <cell r="I319" t="str">
            <v>Kit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40867</v>
          </cell>
          <cell r="S319" t="str">
            <v/>
          </cell>
          <cell r="T319" t="str">
            <v/>
          </cell>
        </row>
        <row r="320">
          <cell r="B320" t="str">
            <v>Stock Contingence UNICEF Beni</v>
          </cell>
          <cell r="C320" t="str">
            <v>Traitement</v>
          </cell>
          <cell r="D320" t="str">
            <v>ZAIG</v>
          </cell>
          <cell r="E320">
            <v>2011</v>
          </cell>
          <cell r="F320" t="str">
            <v>00000216</v>
          </cell>
          <cell r="G320" t="str">
            <v>1</v>
          </cell>
          <cell r="H320" t="str">
            <v>YI308 - RRMP: KIT NFI Noyau Stock Contingence UNICEF Beni</v>
          </cell>
          <cell r="I320" t="str">
            <v>Kit</v>
          </cell>
          <cell r="J320">
            <v>2000</v>
          </cell>
          <cell r="K320" t="str">
            <v>ZAIG</v>
          </cell>
          <cell r="L320">
            <v>2011</v>
          </cell>
          <cell r="M320" t="str">
            <v>00000175</v>
          </cell>
          <cell r="N320" t="str">
            <v>1</v>
          </cell>
          <cell r="O320" t="str">
            <v>Techno Relief Services Ltd.</v>
          </cell>
          <cell r="P320" t="str">
            <v>UNICEF</v>
          </cell>
          <cell r="Q320" t="str">
            <v>Beni</v>
          </cell>
          <cell r="R320">
            <v>40867</v>
          </cell>
          <cell r="S320">
            <v>40867</v>
          </cell>
          <cell r="T320" t="str">
            <v/>
          </cell>
        </row>
        <row r="321">
          <cell r="B321" t="str">
            <v>Stock Contingence UNICEF Beni</v>
          </cell>
          <cell r="C321" t="str">
            <v>Traitement</v>
          </cell>
          <cell r="D321" t="str">
            <v>ZAIG</v>
          </cell>
          <cell r="E321">
            <v>2011</v>
          </cell>
          <cell r="F321" t="str">
            <v>00000216</v>
          </cell>
          <cell r="G321" t="str">
            <v>1</v>
          </cell>
          <cell r="H321" t="str">
            <v>YI308 - RRMP: KIT NFI Noyau Stock Contingence UNICEF Beni</v>
          </cell>
          <cell r="I321" t="str">
            <v>Kit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40867</v>
          </cell>
          <cell r="S321" t="str">
            <v/>
          </cell>
          <cell r="T321" t="str">
            <v/>
          </cell>
        </row>
        <row r="322">
          <cell r="B322" t="str">
            <v>Stock Contingence UNICEF Beni</v>
          </cell>
          <cell r="C322" t="str">
            <v>Traitement</v>
          </cell>
          <cell r="D322" t="str">
            <v>ZAIG</v>
          </cell>
          <cell r="E322">
            <v>2011</v>
          </cell>
          <cell r="F322" t="str">
            <v>00000216</v>
          </cell>
          <cell r="G322" t="str">
            <v>1</v>
          </cell>
          <cell r="H322" t="str">
            <v>YI308 - RRMP: KIT NFI Noyau Stock Contingence UNICEF Beni</v>
          </cell>
          <cell r="I322" t="str">
            <v>Kit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40867</v>
          </cell>
          <cell r="S322" t="str">
            <v/>
          </cell>
          <cell r="T322" t="str">
            <v/>
          </cell>
        </row>
        <row r="323">
          <cell r="B323" t="str">
            <v>Stock Contingence UNICEF Beni</v>
          </cell>
          <cell r="C323" t="str">
            <v>Traitement</v>
          </cell>
          <cell r="D323" t="str">
            <v>ZAIG</v>
          </cell>
          <cell r="E323">
            <v>2011</v>
          </cell>
          <cell r="F323" t="str">
            <v>00000216</v>
          </cell>
          <cell r="G323" t="str">
            <v>1</v>
          </cell>
          <cell r="H323" t="str">
            <v>YI308 - RRMP: KIT NFI Noyau Stock Contingence UNICEF Beni</v>
          </cell>
          <cell r="I323" t="str">
            <v>Kit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40867</v>
          </cell>
          <cell r="S323" t="str">
            <v/>
          </cell>
          <cell r="T323" t="str">
            <v/>
          </cell>
        </row>
        <row r="324">
          <cell r="B324" t="str">
            <v>Stock Contingence UNICEF Beni</v>
          </cell>
          <cell r="C324" t="str">
            <v>Traitement</v>
          </cell>
          <cell r="D324" t="str">
            <v>ZAIG</v>
          </cell>
          <cell r="E324">
            <v>2011</v>
          </cell>
          <cell r="F324" t="str">
            <v>00000216</v>
          </cell>
          <cell r="G324" t="str">
            <v>1</v>
          </cell>
          <cell r="H324" t="str">
            <v>YI308 - RRMP: KIT NFI Noyau Stock Contingence UNICEF Beni</v>
          </cell>
          <cell r="I324" t="str">
            <v>Kit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40867</v>
          </cell>
          <cell r="S324" t="str">
            <v/>
          </cell>
          <cell r="T324" t="str">
            <v/>
          </cell>
        </row>
        <row r="325">
          <cell r="B325" t="str">
            <v>Stock Contingence UNICEF Beni</v>
          </cell>
          <cell r="C325" t="str">
            <v>Traitement</v>
          </cell>
          <cell r="D325" t="str">
            <v>ZAIG</v>
          </cell>
          <cell r="E325">
            <v>2011</v>
          </cell>
          <cell r="F325" t="str">
            <v>00000216</v>
          </cell>
          <cell r="G325" t="str">
            <v>1</v>
          </cell>
          <cell r="H325" t="str">
            <v>YI308 - RRMP: KIT NFI Noyau Stock Contingence UNICEF Beni</v>
          </cell>
          <cell r="I325" t="str">
            <v>Kit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40867</v>
          </cell>
          <cell r="S325" t="str">
            <v/>
          </cell>
          <cell r="T325" t="str">
            <v/>
          </cell>
        </row>
        <row r="326">
          <cell r="B326" t="str">
            <v>Stock Contingence UNICEF Beni</v>
          </cell>
          <cell r="C326" t="str">
            <v>Traitement</v>
          </cell>
          <cell r="D326" t="str">
            <v>ZAIG</v>
          </cell>
          <cell r="E326">
            <v>2011</v>
          </cell>
          <cell r="F326" t="str">
            <v>00000216</v>
          </cell>
          <cell r="G326" t="str">
            <v>1</v>
          </cell>
          <cell r="H326" t="str">
            <v>YI308 - RRMP: KIT NFI Noyau Stock Contingence UNICEF Beni</v>
          </cell>
          <cell r="I326" t="str">
            <v>Kit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40867</v>
          </cell>
          <cell r="S326" t="str">
            <v/>
          </cell>
          <cell r="T326" t="str">
            <v/>
          </cell>
        </row>
        <row r="327">
          <cell r="B327" t="str">
            <v>Stock Contingence UNICEF Kisangani</v>
          </cell>
          <cell r="C327" t="str">
            <v>Traitement</v>
          </cell>
          <cell r="D327" t="str">
            <v>ZAIG</v>
          </cell>
          <cell r="E327">
            <v>2011</v>
          </cell>
          <cell r="F327" t="str">
            <v>00000217</v>
          </cell>
          <cell r="G327" t="str">
            <v>1</v>
          </cell>
          <cell r="H327" t="str">
            <v>YI308 - RRMP: KIT NFI Noyau Stock Contingence UNICEF Kisangani</v>
          </cell>
          <cell r="I327" t="str">
            <v>Kit</v>
          </cell>
          <cell r="J327">
            <v>500</v>
          </cell>
          <cell r="K327" t="str">
            <v>ZAIG</v>
          </cell>
          <cell r="L327">
            <v>2011</v>
          </cell>
          <cell r="M327" t="str">
            <v>00000176</v>
          </cell>
          <cell r="N327" t="str">
            <v>1</v>
          </cell>
          <cell r="O327" t="str">
            <v>Techno Relief Services Ltd.</v>
          </cell>
          <cell r="P327" t="str">
            <v>UNICEF</v>
          </cell>
          <cell r="Q327" t="str">
            <v>Kisangani</v>
          </cell>
          <cell r="R327">
            <v>40867</v>
          </cell>
          <cell r="S327">
            <v>40867</v>
          </cell>
          <cell r="T327" t="str">
            <v/>
          </cell>
        </row>
        <row r="328">
          <cell r="B328" t="str">
            <v>Stock Contingence UNICEF Kisangani</v>
          </cell>
          <cell r="C328" t="str">
            <v>Traitement</v>
          </cell>
          <cell r="D328" t="str">
            <v>ZAIG</v>
          </cell>
          <cell r="E328">
            <v>2011</v>
          </cell>
          <cell r="F328" t="str">
            <v>00000217</v>
          </cell>
          <cell r="G328" t="str">
            <v>1</v>
          </cell>
          <cell r="H328" t="str">
            <v>YI308 - RRMP: KIT NFI Noyau Stock Contingence UNICEF Kisangani</v>
          </cell>
          <cell r="I328" t="str">
            <v>Kit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40867</v>
          </cell>
          <cell r="S328" t="str">
            <v/>
          </cell>
          <cell r="T328" t="str">
            <v/>
          </cell>
        </row>
        <row r="329">
          <cell r="B329" t="str">
            <v>Stock Contingence UNICEF Kisangani</v>
          </cell>
          <cell r="C329" t="str">
            <v>Traitement</v>
          </cell>
          <cell r="D329" t="str">
            <v>ZAIG</v>
          </cell>
          <cell r="E329">
            <v>2011</v>
          </cell>
          <cell r="F329" t="str">
            <v>00000217</v>
          </cell>
          <cell r="G329" t="str">
            <v>1</v>
          </cell>
          <cell r="H329" t="str">
            <v>YI308 - RRMP: KIT NFI Noyau Stock Contingence UNICEF Kisangani</v>
          </cell>
          <cell r="I329" t="str">
            <v>Kit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40867</v>
          </cell>
          <cell r="S329" t="str">
            <v/>
          </cell>
          <cell r="T329" t="str">
            <v/>
          </cell>
        </row>
        <row r="330">
          <cell r="B330" t="str">
            <v>Stock Contingence UNICEF Kisangani</v>
          </cell>
          <cell r="C330" t="str">
            <v>Traitement</v>
          </cell>
          <cell r="D330" t="str">
            <v>ZAIG</v>
          </cell>
          <cell r="E330">
            <v>2011</v>
          </cell>
          <cell r="F330" t="str">
            <v>00000217</v>
          </cell>
          <cell r="G330" t="str">
            <v>1</v>
          </cell>
          <cell r="H330" t="str">
            <v>YI308 - RRMP: KIT NFI Noyau Stock Contingence UNICEF Kisangani</v>
          </cell>
          <cell r="I330" t="str">
            <v>Kit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40867</v>
          </cell>
          <cell r="S330" t="str">
            <v/>
          </cell>
          <cell r="T330" t="str">
            <v/>
          </cell>
        </row>
        <row r="331">
          <cell r="B331" t="str">
            <v>Stock Contingence UNICEF Kisangani</v>
          </cell>
          <cell r="C331" t="str">
            <v>Traitement</v>
          </cell>
          <cell r="D331" t="str">
            <v>ZAIG</v>
          </cell>
          <cell r="E331">
            <v>2011</v>
          </cell>
          <cell r="F331" t="str">
            <v>00000217</v>
          </cell>
          <cell r="G331" t="str">
            <v>1</v>
          </cell>
          <cell r="H331" t="str">
            <v>YI308 - RRMP: KIT NFI Noyau Stock Contingence UNICEF Kisangani</v>
          </cell>
          <cell r="I331" t="str">
            <v>Kit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40867</v>
          </cell>
          <cell r="S331" t="str">
            <v/>
          </cell>
          <cell r="T331" t="str">
            <v/>
          </cell>
        </row>
        <row r="332">
          <cell r="B332" t="str">
            <v>Stock Contingence UNICEF Kisangani</v>
          </cell>
          <cell r="C332" t="str">
            <v>Traitement</v>
          </cell>
          <cell r="D332" t="str">
            <v>ZAIG</v>
          </cell>
          <cell r="E332">
            <v>2011</v>
          </cell>
          <cell r="F332" t="str">
            <v>00000217</v>
          </cell>
          <cell r="G332" t="str">
            <v>1</v>
          </cell>
          <cell r="H332" t="str">
            <v>YI308 - RRMP: KIT NFI Noyau Stock Contingence UNICEF Kisangani</v>
          </cell>
          <cell r="I332" t="str">
            <v>Kit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40867</v>
          </cell>
          <cell r="S332" t="str">
            <v/>
          </cell>
          <cell r="T332" t="str">
            <v/>
          </cell>
        </row>
        <row r="333">
          <cell r="B333" t="str">
            <v>Stock Contingence UNICEF Kisangani</v>
          </cell>
          <cell r="C333" t="str">
            <v>Traitement</v>
          </cell>
          <cell r="D333" t="str">
            <v>ZAIG</v>
          </cell>
          <cell r="E333">
            <v>2011</v>
          </cell>
          <cell r="F333" t="str">
            <v>00000217</v>
          </cell>
          <cell r="G333" t="str">
            <v>1</v>
          </cell>
          <cell r="H333" t="str">
            <v>YI308 - RRMP: KIT NFI Noyau Stock Contingence UNICEF Kisangani</v>
          </cell>
          <cell r="I333" t="str">
            <v>Kit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40867</v>
          </cell>
          <cell r="S333" t="str">
            <v/>
          </cell>
          <cell r="T333" t="str">
            <v/>
          </cell>
        </row>
        <row r="334">
          <cell r="B334" t="str">
            <v>Solidarités International NK - Bureau de Goma</v>
          </cell>
          <cell r="C334" t="str">
            <v>Traitement</v>
          </cell>
          <cell r="D334" t="str">
            <v>ZAIG</v>
          </cell>
          <cell r="E334">
            <v>2011</v>
          </cell>
          <cell r="F334" t="str">
            <v>00000219</v>
          </cell>
          <cell r="G334" t="str">
            <v>0</v>
          </cell>
          <cell r="H334" t="str">
            <v>YI308 - RRMP: Emergency Food BP5 Solidarités Goma</v>
          </cell>
          <cell r="I334" t="str">
            <v>CAR</v>
          </cell>
          <cell r="J334">
            <v>162</v>
          </cell>
          <cell r="K334" t="str">
            <v>DANA</v>
          </cell>
          <cell r="L334">
            <v>2011</v>
          </cell>
          <cell r="M334" t="str">
            <v>45116948</v>
          </cell>
          <cell r="N334" t="str">
            <v>0</v>
          </cell>
          <cell r="O334" t="str">
            <v>MSI GmbH</v>
          </cell>
          <cell r="P334" t="str">
            <v>Solidarités</v>
          </cell>
          <cell r="Q334" t="str">
            <v>Goma</v>
          </cell>
          <cell r="R334">
            <v>40822</v>
          </cell>
          <cell r="S334">
            <v>40822</v>
          </cell>
          <cell r="T334" t="str">
            <v/>
          </cell>
        </row>
        <row r="335">
          <cell r="B335" t="str">
            <v>Solidarités International NK - Bureau de Goma</v>
          </cell>
          <cell r="C335" t="str">
            <v>Traitement</v>
          </cell>
          <cell r="D335" t="str">
            <v>ZAIG</v>
          </cell>
          <cell r="E335">
            <v>2011</v>
          </cell>
          <cell r="F335" t="str">
            <v>00000219</v>
          </cell>
          <cell r="G335" t="str">
            <v>0</v>
          </cell>
          <cell r="H335" t="str">
            <v>YI308 - RRMP: Emergency Food BP5 Solidarités Goma</v>
          </cell>
          <cell r="I335" t="str">
            <v>CAR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40822</v>
          </cell>
          <cell r="S335" t="str">
            <v/>
          </cell>
          <cell r="T335" t="str">
            <v/>
          </cell>
        </row>
        <row r="336">
          <cell r="B336" t="str">
            <v>Solidarités International NK - Bureau de Goma</v>
          </cell>
          <cell r="C336" t="str">
            <v>Traitement</v>
          </cell>
          <cell r="D336" t="str">
            <v>ZAIG</v>
          </cell>
          <cell r="E336">
            <v>2011</v>
          </cell>
          <cell r="F336" t="str">
            <v>00000219</v>
          </cell>
          <cell r="G336" t="str">
            <v>0</v>
          </cell>
          <cell r="H336" t="str">
            <v>YI308 - RRMP: Emergency Food BP5 Solidarités Goma</v>
          </cell>
          <cell r="I336" t="str">
            <v>CAR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40822</v>
          </cell>
          <cell r="S336" t="str">
            <v/>
          </cell>
          <cell r="T336" t="str">
            <v/>
          </cell>
        </row>
        <row r="337">
          <cell r="B337" t="str">
            <v>Solidarités International NK - Bureau de Goma</v>
          </cell>
          <cell r="C337" t="str">
            <v>Traitement</v>
          </cell>
          <cell r="D337" t="str">
            <v>ZAIG</v>
          </cell>
          <cell r="E337">
            <v>2011</v>
          </cell>
          <cell r="F337" t="str">
            <v>00000219</v>
          </cell>
          <cell r="G337" t="str">
            <v>0</v>
          </cell>
          <cell r="H337" t="str">
            <v>YI308 - RRMP: Emergency Food BP5 Solidarités Goma</v>
          </cell>
          <cell r="I337" t="str">
            <v>CAR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40822</v>
          </cell>
          <cell r="S337" t="str">
            <v/>
          </cell>
          <cell r="T337" t="str">
            <v/>
          </cell>
        </row>
        <row r="338">
          <cell r="B338" t="str">
            <v>Solidarités International NK - Bureau de Goma</v>
          </cell>
          <cell r="C338" t="str">
            <v>Traitement</v>
          </cell>
          <cell r="D338" t="str">
            <v>ZAIG</v>
          </cell>
          <cell r="E338">
            <v>2011</v>
          </cell>
          <cell r="F338" t="str">
            <v>00000219</v>
          </cell>
          <cell r="G338" t="str">
            <v>0</v>
          </cell>
          <cell r="H338" t="str">
            <v>YI308 - RRMP: Emergency Food BP5 Solidarités Goma</v>
          </cell>
          <cell r="I338" t="str">
            <v>CAR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40822</v>
          </cell>
          <cell r="S338" t="str">
            <v/>
          </cell>
          <cell r="T338" t="str">
            <v/>
          </cell>
        </row>
        <row r="339">
          <cell r="B339" t="str">
            <v>Solidarités International NK - Bureau de Goma</v>
          </cell>
          <cell r="C339" t="str">
            <v>Traitement</v>
          </cell>
          <cell r="D339" t="str">
            <v>ZAIG</v>
          </cell>
          <cell r="E339">
            <v>2011</v>
          </cell>
          <cell r="F339" t="str">
            <v>00000219</v>
          </cell>
          <cell r="G339" t="str">
            <v>0</v>
          </cell>
          <cell r="H339" t="str">
            <v>YI308 - RRMP: Emergency Food BP5 Solidarités Goma</v>
          </cell>
          <cell r="I339" t="str">
            <v>CAR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40822</v>
          </cell>
          <cell r="S339" t="str">
            <v/>
          </cell>
          <cell r="T339" t="str">
            <v/>
          </cell>
        </row>
        <row r="340">
          <cell r="B340" t="str">
            <v>Solidarités International NK - Bureau de Goma</v>
          </cell>
          <cell r="C340" t="str">
            <v>Traitement</v>
          </cell>
          <cell r="D340" t="str">
            <v>ZAIG</v>
          </cell>
          <cell r="E340">
            <v>2011</v>
          </cell>
          <cell r="F340" t="str">
            <v>00000219</v>
          </cell>
          <cell r="G340" t="str">
            <v>0</v>
          </cell>
          <cell r="H340" t="str">
            <v>YI308 - RRMP: Emergency Food BP5 Solidarités Goma</v>
          </cell>
          <cell r="I340" t="str">
            <v>CAR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40822</v>
          </cell>
          <cell r="S340" t="str">
            <v/>
          </cell>
          <cell r="T340" t="str">
            <v/>
          </cell>
        </row>
        <row r="341">
          <cell r="B341" t="str">
            <v>Stock Contingence UNICEF Bukavu</v>
          </cell>
          <cell r="C341" t="str">
            <v>Traitement</v>
          </cell>
          <cell r="D341" t="str">
            <v>ZAIG</v>
          </cell>
          <cell r="E341">
            <v>2011</v>
          </cell>
          <cell r="F341" t="str">
            <v>00000220</v>
          </cell>
          <cell r="G341" t="str">
            <v>0</v>
          </cell>
          <cell r="H341" t="str">
            <v>YI308 - RRMP: Jerrycan 20L Stock Contingence UNICEF Bukavu</v>
          </cell>
          <cell r="I341" t="str">
            <v>EA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40817</v>
          </cell>
          <cell r="S341" t="str">
            <v/>
          </cell>
          <cell r="T341" t="str">
            <v/>
          </cell>
        </row>
        <row r="342">
          <cell r="B342" t="str">
            <v>Stock Contingence UNICEF Bukavu</v>
          </cell>
          <cell r="C342" t="str">
            <v>Traitement</v>
          </cell>
          <cell r="D342" t="str">
            <v>ZAIG</v>
          </cell>
          <cell r="E342">
            <v>2011</v>
          </cell>
          <cell r="F342" t="str">
            <v>00000220</v>
          </cell>
          <cell r="G342" t="str">
            <v>0</v>
          </cell>
          <cell r="H342" t="str">
            <v>YI308 - RRMP: Jerrycan 20L Stock Contingence UNICEF Bukavu</v>
          </cell>
          <cell r="I342" t="str">
            <v>EA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40817</v>
          </cell>
          <cell r="S342" t="str">
            <v/>
          </cell>
          <cell r="T342" t="str">
            <v/>
          </cell>
        </row>
        <row r="343">
          <cell r="B343" t="str">
            <v>Stock Contingence UNICEF Bukavu</v>
          </cell>
          <cell r="C343" t="str">
            <v>Traitement</v>
          </cell>
          <cell r="D343" t="str">
            <v>ZAIG</v>
          </cell>
          <cell r="E343">
            <v>2011</v>
          </cell>
          <cell r="F343" t="str">
            <v>00000220</v>
          </cell>
          <cell r="G343" t="str">
            <v>0</v>
          </cell>
          <cell r="H343" t="str">
            <v>YI308 - RRMP: Jerrycan 20L Stock Contingence UNICEF Bukavu</v>
          </cell>
          <cell r="I343" t="str">
            <v>EA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40817</v>
          </cell>
          <cell r="S343" t="str">
            <v/>
          </cell>
          <cell r="T343" t="str">
            <v/>
          </cell>
        </row>
        <row r="344">
          <cell r="B344" t="str">
            <v>Stock Contingence UNICEF Bukavu</v>
          </cell>
          <cell r="C344" t="str">
            <v>Traitement</v>
          </cell>
          <cell r="D344" t="str">
            <v>ZAIG</v>
          </cell>
          <cell r="E344">
            <v>2011</v>
          </cell>
          <cell r="F344" t="str">
            <v>00000220</v>
          </cell>
          <cell r="G344" t="str">
            <v>0</v>
          </cell>
          <cell r="H344" t="str">
            <v>YI308 - RRMP: Jerrycan 20L Stock Contingence UNICEF Bukavu</v>
          </cell>
          <cell r="I344" t="str">
            <v>EA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40817</v>
          </cell>
          <cell r="S344" t="str">
            <v/>
          </cell>
          <cell r="T344" t="str">
            <v/>
          </cell>
        </row>
        <row r="345">
          <cell r="B345" t="str">
            <v>Stock Contingence UNICEF Bukavu</v>
          </cell>
          <cell r="C345" t="str">
            <v>Traitement</v>
          </cell>
          <cell r="D345" t="str">
            <v>ZAIG</v>
          </cell>
          <cell r="E345">
            <v>2011</v>
          </cell>
          <cell r="F345" t="str">
            <v>00000220</v>
          </cell>
          <cell r="G345" t="str">
            <v>0</v>
          </cell>
          <cell r="H345" t="str">
            <v>YI308 - RRMP: Jerrycan 20L Stock Contingence UNICEF Bukavu</v>
          </cell>
          <cell r="I345" t="str">
            <v>EA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40817</v>
          </cell>
          <cell r="S345" t="str">
            <v/>
          </cell>
          <cell r="T345" t="str">
            <v/>
          </cell>
        </row>
        <row r="346">
          <cell r="B346" t="str">
            <v>Stock Contingence UNICEF Bukavu</v>
          </cell>
          <cell r="C346" t="str">
            <v>Traitement</v>
          </cell>
          <cell r="D346" t="str">
            <v>ZAIG</v>
          </cell>
          <cell r="E346">
            <v>2011</v>
          </cell>
          <cell r="F346" t="str">
            <v>00000220</v>
          </cell>
          <cell r="G346" t="str">
            <v>0</v>
          </cell>
          <cell r="H346" t="str">
            <v>YI308 - RRMP: Jerrycan 20L Stock Contingence UNICEF Bukavu</v>
          </cell>
          <cell r="I346" t="str">
            <v>EA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40817</v>
          </cell>
          <cell r="S346" t="str">
            <v/>
          </cell>
          <cell r="T346" t="str">
            <v/>
          </cell>
        </row>
        <row r="347">
          <cell r="B347" t="str">
            <v>Stock Contingence UNICEF Bukavu</v>
          </cell>
          <cell r="C347" t="str">
            <v>Traitement</v>
          </cell>
          <cell r="D347" t="str">
            <v>ZAIG</v>
          </cell>
          <cell r="E347">
            <v>2011</v>
          </cell>
          <cell r="F347" t="str">
            <v>00000220</v>
          </cell>
          <cell r="G347" t="str">
            <v>0</v>
          </cell>
          <cell r="H347" t="str">
            <v>YI308 - RRMP: Jerrycan 20L Stock Contingence UNICEF Bukavu</v>
          </cell>
          <cell r="I347" t="str">
            <v>EA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40817</v>
          </cell>
          <cell r="S347" t="str">
            <v/>
          </cell>
          <cell r="T347" t="str">
            <v/>
          </cell>
        </row>
        <row r="348">
          <cell r="B348" t="str">
            <v>Stock Contingence UNICEF Beni</v>
          </cell>
          <cell r="C348" t="str">
            <v>Annulée</v>
          </cell>
          <cell r="D348" t="str">
            <v>ZAIG</v>
          </cell>
          <cell r="E348">
            <v>2011</v>
          </cell>
          <cell r="F348" t="str">
            <v>00000221</v>
          </cell>
          <cell r="G348" t="str">
            <v>0</v>
          </cell>
          <cell r="H348" t="str">
            <v>YI308 - RRMP: Jerrycan 20L Stock Contingence UNICEF Beni</v>
          </cell>
          <cell r="I348" t="str">
            <v>EA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40817</v>
          </cell>
          <cell r="S348" t="str">
            <v/>
          </cell>
          <cell r="T348" t="str">
            <v/>
          </cell>
        </row>
        <row r="349">
          <cell r="B349" t="str">
            <v>Stock Contingence UNICEF Beni</v>
          </cell>
          <cell r="C349" t="str">
            <v>Annulée</v>
          </cell>
          <cell r="D349" t="str">
            <v>ZAIG</v>
          </cell>
          <cell r="E349">
            <v>2011</v>
          </cell>
          <cell r="F349" t="str">
            <v>00000221</v>
          </cell>
          <cell r="G349" t="str">
            <v>0</v>
          </cell>
          <cell r="H349" t="str">
            <v>YI308 - RRMP: Jerrycan 20L Stock Contingence UNICEF Beni</v>
          </cell>
          <cell r="I349" t="str">
            <v>EA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40817</v>
          </cell>
          <cell r="S349" t="str">
            <v/>
          </cell>
          <cell r="T349" t="str">
            <v/>
          </cell>
        </row>
        <row r="350">
          <cell r="B350" t="str">
            <v>Stock Contingence UNICEF Beni</v>
          </cell>
          <cell r="C350" t="str">
            <v>Annulée</v>
          </cell>
          <cell r="D350" t="str">
            <v>ZAIG</v>
          </cell>
          <cell r="E350">
            <v>2011</v>
          </cell>
          <cell r="F350" t="str">
            <v>00000221</v>
          </cell>
          <cell r="G350" t="str">
            <v>0</v>
          </cell>
          <cell r="H350" t="str">
            <v>YI308 - RRMP: Jerrycan 20L Stock Contingence UNICEF Beni</v>
          </cell>
          <cell r="I350" t="str">
            <v>EA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40817</v>
          </cell>
          <cell r="S350" t="str">
            <v/>
          </cell>
          <cell r="T350" t="str">
            <v/>
          </cell>
        </row>
        <row r="351">
          <cell r="B351" t="str">
            <v>Stock Contingence UNICEF Beni</v>
          </cell>
          <cell r="C351" t="str">
            <v>Annulée</v>
          </cell>
          <cell r="D351" t="str">
            <v>ZAIG</v>
          </cell>
          <cell r="E351">
            <v>2011</v>
          </cell>
          <cell r="F351" t="str">
            <v>00000221</v>
          </cell>
          <cell r="G351" t="str">
            <v>0</v>
          </cell>
          <cell r="H351" t="str">
            <v>YI308 - RRMP: Jerrycan 20L Stock Contingence UNICEF Beni</v>
          </cell>
          <cell r="I351" t="str">
            <v>EA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40817</v>
          </cell>
          <cell r="S351" t="str">
            <v/>
          </cell>
          <cell r="T351" t="str">
            <v/>
          </cell>
        </row>
        <row r="352">
          <cell r="B352" t="str">
            <v>Stock Contingence UNICEF Beni</v>
          </cell>
          <cell r="C352" t="str">
            <v>Annulée</v>
          </cell>
          <cell r="D352" t="str">
            <v>ZAIG</v>
          </cell>
          <cell r="E352">
            <v>2011</v>
          </cell>
          <cell r="F352" t="str">
            <v>00000221</v>
          </cell>
          <cell r="G352" t="str">
            <v>0</v>
          </cell>
          <cell r="H352" t="str">
            <v>YI308 - RRMP: Jerrycan 20L Stock Contingence UNICEF Beni</v>
          </cell>
          <cell r="I352" t="str">
            <v>EA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40817</v>
          </cell>
          <cell r="S352" t="str">
            <v/>
          </cell>
          <cell r="T352" t="str">
            <v/>
          </cell>
        </row>
        <row r="353">
          <cell r="B353" t="str">
            <v>Stock Contingence UNICEF Beni</v>
          </cell>
          <cell r="C353" t="str">
            <v>Annulée</v>
          </cell>
          <cell r="D353" t="str">
            <v>ZAIG</v>
          </cell>
          <cell r="E353">
            <v>2011</v>
          </cell>
          <cell r="F353" t="str">
            <v>00000221</v>
          </cell>
          <cell r="G353" t="str">
            <v>0</v>
          </cell>
          <cell r="H353" t="str">
            <v>YI308 - RRMP: Jerrycan 20L Stock Contingence UNICEF Beni</v>
          </cell>
          <cell r="I353" t="str">
            <v>EA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40817</v>
          </cell>
          <cell r="S353" t="str">
            <v/>
          </cell>
          <cell r="T353" t="str">
            <v/>
          </cell>
        </row>
        <row r="354">
          <cell r="B354" t="str">
            <v>Stock Contingence UNICEF Beni</v>
          </cell>
          <cell r="C354" t="str">
            <v>Annulée</v>
          </cell>
          <cell r="D354" t="str">
            <v>ZAIG</v>
          </cell>
          <cell r="E354">
            <v>2011</v>
          </cell>
          <cell r="F354" t="str">
            <v>00000221</v>
          </cell>
          <cell r="G354" t="str">
            <v>0</v>
          </cell>
          <cell r="H354" t="str">
            <v>YI308 - RRMP: Jerrycan 20L Stock Contingence UNICEF Beni</v>
          </cell>
          <cell r="I354" t="str">
            <v>EA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40817</v>
          </cell>
          <cell r="S354" t="str">
            <v/>
          </cell>
          <cell r="T354" t="str">
            <v/>
          </cell>
        </row>
        <row r="355">
          <cell r="B355" t="str">
            <v>Stock Contingence UNICEF Kisangani</v>
          </cell>
          <cell r="C355" t="str">
            <v>Annulée</v>
          </cell>
          <cell r="D355" t="str">
            <v>ZAIG</v>
          </cell>
          <cell r="E355">
            <v>2011</v>
          </cell>
          <cell r="F355" t="str">
            <v>00000222</v>
          </cell>
          <cell r="G355" t="str">
            <v>0</v>
          </cell>
          <cell r="H355" t="str">
            <v>YI308 - RRMP: Jerrycan 20L Stock Contingence UNICEF Kisangani</v>
          </cell>
          <cell r="I355" t="str">
            <v>EA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40817</v>
          </cell>
          <cell r="S355" t="str">
            <v/>
          </cell>
          <cell r="T355" t="str">
            <v/>
          </cell>
        </row>
        <row r="356">
          <cell r="B356" t="str">
            <v>Stock Contingence UNICEF Kisangani</v>
          </cell>
          <cell r="C356" t="str">
            <v>Annulée</v>
          </cell>
          <cell r="D356" t="str">
            <v>ZAIG</v>
          </cell>
          <cell r="E356">
            <v>2011</v>
          </cell>
          <cell r="F356" t="str">
            <v>00000222</v>
          </cell>
          <cell r="G356" t="str">
            <v>0</v>
          </cell>
          <cell r="H356" t="str">
            <v>YI308 - RRMP: Jerrycan 20L Stock Contingence UNICEF Kisangani</v>
          </cell>
          <cell r="I356" t="str">
            <v>EA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40817</v>
          </cell>
          <cell r="S356" t="str">
            <v/>
          </cell>
          <cell r="T356" t="str">
            <v/>
          </cell>
        </row>
        <row r="357">
          <cell r="B357" t="str">
            <v>Stock Contingence UNICEF Kisangani</v>
          </cell>
          <cell r="C357" t="str">
            <v>Annulée</v>
          </cell>
          <cell r="D357" t="str">
            <v>ZAIG</v>
          </cell>
          <cell r="E357">
            <v>2011</v>
          </cell>
          <cell r="F357" t="str">
            <v>00000222</v>
          </cell>
          <cell r="G357" t="str">
            <v>0</v>
          </cell>
          <cell r="H357" t="str">
            <v>YI308 - RRMP: Jerrycan 20L Stock Contingence UNICEF Kisangani</v>
          </cell>
          <cell r="I357" t="str">
            <v>EA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40817</v>
          </cell>
          <cell r="S357" t="str">
            <v/>
          </cell>
          <cell r="T357" t="str">
            <v/>
          </cell>
        </row>
        <row r="358">
          <cell r="B358" t="str">
            <v>Stock Contingence UNICEF Kisangani</v>
          </cell>
          <cell r="C358" t="str">
            <v>Annulée</v>
          </cell>
          <cell r="D358" t="str">
            <v>ZAIG</v>
          </cell>
          <cell r="E358">
            <v>2011</v>
          </cell>
          <cell r="F358" t="str">
            <v>00000222</v>
          </cell>
          <cell r="G358" t="str">
            <v>0</v>
          </cell>
          <cell r="H358" t="str">
            <v>YI308 - RRMP: Jerrycan 20L Stock Contingence UNICEF Kisangani</v>
          </cell>
          <cell r="I358" t="str">
            <v>EA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40817</v>
          </cell>
          <cell r="S358" t="str">
            <v/>
          </cell>
          <cell r="T358" t="str">
            <v/>
          </cell>
        </row>
        <row r="359">
          <cell r="B359" t="str">
            <v>Stock Contingence UNICEF Kisangani</v>
          </cell>
          <cell r="C359" t="str">
            <v>Annulée</v>
          </cell>
          <cell r="D359" t="str">
            <v>ZAIG</v>
          </cell>
          <cell r="E359">
            <v>2011</v>
          </cell>
          <cell r="F359" t="str">
            <v>00000222</v>
          </cell>
          <cell r="G359" t="str">
            <v>0</v>
          </cell>
          <cell r="H359" t="str">
            <v>YI308 - RRMP: Jerrycan 20L Stock Contingence UNICEF Kisangani</v>
          </cell>
          <cell r="I359" t="str">
            <v>EA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40817</v>
          </cell>
          <cell r="S359" t="str">
            <v/>
          </cell>
          <cell r="T359" t="str">
            <v/>
          </cell>
        </row>
        <row r="360">
          <cell r="B360" t="str">
            <v>Stock Contingence UNICEF Kisangani</v>
          </cell>
          <cell r="C360" t="str">
            <v>Annulée</v>
          </cell>
          <cell r="D360" t="str">
            <v>ZAIG</v>
          </cell>
          <cell r="E360">
            <v>2011</v>
          </cell>
          <cell r="F360" t="str">
            <v>00000222</v>
          </cell>
          <cell r="G360" t="str">
            <v>0</v>
          </cell>
          <cell r="H360" t="str">
            <v>YI308 - RRMP: Jerrycan 20L Stock Contingence UNICEF Kisangani</v>
          </cell>
          <cell r="I360" t="str">
            <v>EA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40817</v>
          </cell>
          <cell r="S360" t="str">
            <v/>
          </cell>
          <cell r="T360" t="str">
            <v/>
          </cell>
        </row>
        <row r="361">
          <cell r="B361" t="str">
            <v>Stock Contingence UNICEF Kisangani</v>
          </cell>
          <cell r="C361" t="str">
            <v>Annulée</v>
          </cell>
          <cell r="D361" t="str">
            <v>ZAIG</v>
          </cell>
          <cell r="E361">
            <v>2011</v>
          </cell>
          <cell r="F361" t="str">
            <v>00000222</v>
          </cell>
          <cell r="G361" t="str">
            <v>0</v>
          </cell>
          <cell r="H361" t="str">
            <v>YI308 - RRMP: Jerrycan 20L Stock Contingence UNICEF Kisangani</v>
          </cell>
          <cell r="I361" t="str">
            <v>EA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40817</v>
          </cell>
          <cell r="S361" t="str">
            <v/>
          </cell>
          <cell r="T361" t="str">
            <v/>
          </cell>
        </row>
        <row r="362">
          <cell r="B362" t="str">
            <v>Stock Contingence UNICEF Goma</v>
          </cell>
          <cell r="C362" t="str">
            <v>Annulée</v>
          </cell>
          <cell r="D362" t="str">
            <v>ZAIG</v>
          </cell>
          <cell r="E362">
            <v>2011</v>
          </cell>
          <cell r="F362" t="str">
            <v>00000223</v>
          </cell>
          <cell r="G362" t="str">
            <v>0</v>
          </cell>
          <cell r="H362" t="str">
            <v>YI308 - RRMP: Jerrycan 20L Stock Contingence UNICEF Goma</v>
          </cell>
          <cell r="I362" t="str">
            <v>EA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40817</v>
          </cell>
          <cell r="S362" t="str">
            <v/>
          </cell>
          <cell r="T362" t="str">
            <v/>
          </cell>
        </row>
        <row r="363">
          <cell r="B363" t="str">
            <v>Stock Contingence UNICEF Goma</v>
          </cell>
          <cell r="C363" t="str">
            <v>Annulée</v>
          </cell>
          <cell r="D363" t="str">
            <v>ZAIG</v>
          </cell>
          <cell r="E363">
            <v>2011</v>
          </cell>
          <cell r="F363" t="str">
            <v>00000223</v>
          </cell>
          <cell r="G363" t="str">
            <v>0</v>
          </cell>
          <cell r="H363" t="str">
            <v>YI308 - RRMP: Jerrycan 20L Stock Contingence UNICEF Goma</v>
          </cell>
          <cell r="I363" t="str">
            <v>EA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40817</v>
          </cell>
          <cell r="S363" t="str">
            <v/>
          </cell>
          <cell r="T363" t="str">
            <v/>
          </cell>
        </row>
        <row r="364">
          <cell r="B364" t="str">
            <v>Stock Contingence UNICEF Goma</v>
          </cell>
          <cell r="C364" t="str">
            <v>Annulée</v>
          </cell>
          <cell r="D364" t="str">
            <v>ZAIG</v>
          </cell>
          <cell r="E364">
            <v>2011</v>
          </cell>
          <cell r="F364" t="str">
            <v>00000223</v>
          </cell>
          <cell r="G364" t="str">
            <v>0</v>
          </cell>
          <cell r="H364" t="str">
            <v>YI308 - RRMP: Jerrycan 20L Stock Contingence UNICEF Goma</v>
          </cell>
          <cell r="I364" t="str">
            <v>EA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40817</v>
          </cell>
          <cell r="S364" t="str">
            <v/>
          </cell>
          <cell r="T364" t="str">
            <v/>
          </cell>
        </row>
        <row r="365">
          <cell r="B365" t="str">
            <v>Stock Contingence UNICEF Goma</v>
          </cell>
          <cell r="C365" t="str">
            <v>Annulée</v>
          </cell>
          <cell r="D365" t="str">
            <v>ZAIG</v>
          </cell>
          <cell r="E365">
            <v>2011</v>
          </cell>
          <cell r="F365" t="str">
            <v>00000223</v>
          </cell>
          <cell r="G365" t="str">
            <v>0</v>
          </cell>
          <cell r="H365" t="str">
            <v>YI308 - RRMP: Jerrycan 20L Stock Contingence UNICEF Goma</v>
          </cell>
          <cell r="I365" t="str">
            <v>EA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40817</v>
          </cell>
          <cell r="S365" t="str">
            <v/>
          </cell>
          <cell r="T365" t="str">
            <v/>
          </cell>
        </row>
        <row r="366">
          <cell r="B366" t="str">
            <v>Stock Contingence UNICEF Goma</v>
          </cell>
          <cell r="C366" t="str">
            <v>Annulée</v>
          </cell>
          <cell r="D366" t="str">
            <v>ZAIG</v>
          </cell>
          <cell r="E366">
            <v>2011</v>
          </cell>
          <cell r="F366" t="str">
            <v>00000223</v>
          </cell>
          <cell r="G366" t="str">
            <v>0</v>
          </cell>
          <cell r="H366" t="str">
            <v>YI308 - RRMP: Jerrycan 20L Stock Contingence UNICEF Goma</v>
          </cell>
          <cell r="I366" t="str">
            <v>EA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40817</v>
          </cell>
          <cell r="S366" t="str">
            <v/>
          </cell>
          <cell r="T366" t="str">
            <v/>
          </cell>
        </row>
        <row r="367">
          <cell r="B367" t="str">
            <v>Stock Contingence UNICEF Goma</v>
          </cell>
          <cell r="C367" t="str">
            <v>Annulée</v>
          </cell>
          <cell r="D367" t="str">
            <v>ZAIG</v>
          </cell>
          <cell r="E367">
            <v>2011</v>
          </cell>
          <cell r="F367" t="str">
            <v>00000223</v>
          </cell>
          <cell r="G367" t="str">
            <v>0</v>
          </cell>
          <cell r="H367" t="str">
            <v>YI308 - RRMP: Jerrycan 20L Stock Contingence UNICEF Goma</v>
          </cell>
          <cell r="I367" t="str">
            <v>EA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40817</v>
          </cell>
          <cell r="S367" t="str">
            <v/>
          </cell>
          <cell r="T367" t="str">
            <v/>
          </cell>
        </row>
        <row r="368">
          <cell r="B368" t="str">
            <v>Stock Contingence UNICEF Goma</v>
          </cell>
          <cell r="C368" t="str">
            <v>Annulée</v>
          </cell>
          <cell r="D368" t="str">
            <v>ZAIG</v>
          </cell>
          <cell r="E368">
            <v>2011</v>
          </cell>
          <cell r="F368" t="str">
            <v>00000223</v>
          </cell>
          <cell r="G368" t="str">
            <v>0</v>
          </cell>
          <cell r="H368" t="str">
            <v>YI308 - RRMP: Jerrycan 20L Stock Contingence UNICEF Goma</v>
          </cell>
          <cell r="I368" t="str">
            <v>EA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40817</v>
          </cell>
          <cell r="S368" t="str">
            <v/>
          </cell>
          <cell r="T368" t="str">
            <v/>
          </cell>
        </row>
        <row r="369">
          <cell r="B369" t="str">
            <v>IRC SK - Bureau de Bukavu</v>
          </cell>
          <cell r="C369" t="str">
            <v>Traitement</v>
          </cell>
          <cell r="D369" t="str">
            <v>ZAIG</v>
          </cell>
          <cell r="E369">
            <v>2011</v>
          </cell>
          <cell r="F369" t="str">
            <v>00000224</v>
          </cell>
          <cell r="G369" t="str">
            <v>0</v>
          </cell>
          <cell r="H369" t="str">
            <v>YI308 - RRMP: Jerrycan 20L IRC Bukavu</v>
          </cell>
          <cell r="I369" t="str">
            <v>EA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40817</v>
          </cell>
          <cell r="S369" t="str">
            <v/>
          </cell>
          <cell r="T369" t="str">
            <v/>
          </cell>
        </row>
        <row r="370">
          <cell r="B370" t="str">
            <v>IRC SK - Bureau de Bukavu</v>
          </cell>
          <cell r="C370" t="str">
            <v>Traitement</v>
          </cell>
          <cell r="D370" t="str">
            <v>ZAIG</v>
          </cell>
          <cell r="E370">
            <v>2011</v>
          </cell>
          <cell r="F370" t="str">
            <v>00000224</v>
          </cell>
          <cell r="G370" t="str">
            <v>0</v>
          </cell>
          <cell r="H370" t="str">
            <v>YI308 - RRMP: Jerrycan 20L IRC Bukavu</v>
          </cell>
          <cell r="I370" t="str">
            <v>EA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40817</v>
          </cell>
          <cell r="S370" t="str">
            <v/>
          </cell>
          <cell r="T370" t="str">
            <v/>
          </cell>
        </row>
        <row r="371">
          <cell r="B371" t="str">
            <v>IRC SK - Bureau de Bukavu</v>
          </cell>
          <cell r="C371" t="str">
            <v>Traitement</v>
          </cell>
          <cell r="D371" t="str">
            <v>ZAIG</v>
          </cell>
          <cell r="E371">
            <v>2011</v>
          </cell>
          <cell r="F371" t="str">
            <v>00000224</v>
          </cell>
          <cell r="G371" t="str">
            <v>0</v>
          </cell>
          <cell r="H371" t="str">
            <v>YI308 - RRMP: Jerrycan 20L IRC Bukavu</v>
          </cell>
          <cell r="I371" t="str">
            <v>EA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40817</v>
          </cell>
          <cell r="S371" t="str">
            <v/>
          </cell>
          <cell r="T371" t="str">
            <v/>
          </cell>
        </row>
        <row r="372">
          <cell r="B372" t="str">
            <v>IRC SK - Bureau de Bukavu</v>
          </cell>
          <cell r="C372" t="str">
            <v>Traitement</v>
          </cell>
          <cell r="D372" t="str">
            <v>ZAIG</v>
          </cell>
          <cell r="E372">
            <v>2011</v>
          </cell>
          <cell r="F372" t="str">
            <v>00000224</v>
          </cell>
          <cell r="G372" t="str">
            <v>0</v>
          </cell>
          <cell r="H372" t="str">
            <v>YI308 - RRMP: Jerrycan 20L IRC Bukavu</v>
          </cell>
          <cell r="I372" t="str">
            <v>EA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40817</v>
          </cell>
          <cell r="S372" t="str">
            <v/>
          </cell>
          <cell r="T372" t="str">
            <v/>
          </cell>
        </row>
        <row r="373">
          <cell r="B373" t="str">
            <v>IRC SK - Bureau de Bukavu</v>
          </cell>
          <cell r="C373" t="str">
            <v>Traitement</v>
          </cell>
          <cell r="D373" t="str">
            <v>ZAIG</v>
          </cell>
          <cell r="E373">
            <v>2011</v>
          </cell>
          <cell r="F373" t="str">
            <v>00000224</v>
          </cell>
          <cell r="G373" t="str">
            <v>0</v>
          </cell>
          <cell r="H373" t="str">
            <v>YI308 - RRMP: Jerrycan 20L IRC Bukavu</v>
          </cell>
          <cell r="I373" t="str">
            <v>EA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40817</v>
          </cell>
          <cell r="S373" t="str">
            <v/>
          </cell>
          <cell r="T373" t="str">
            <v/>
          </cell>
        </row>
        <row r="374">
          <cell r="B374" t="str">
            <v>IRC SK - Bureau de Bukavu</v>
          </cell>
          <cell r="C374" t="str">
            <v>Traitement</v>
          </cell>
          <cell r="D374" t="str">
            <v>ZAIG</v>
          </cell>
          <cell r="E374">
            <v>2011</v>
          </cell>
          <cell r="F374" t="str">
            <v>00000224</v>
          </cell>
          <cell r="G374" t="str">
            <v>0</v>
          </cell>
          <cell r="H374" t="str">
            <v>YI308 - RRMP: Jerrycan 20L IRC Bukavu</v>
          </cell>
          <cell r="I374" t="str">
            <v>EA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40817</v>
          </cell>
          <cell r="S374" t="str">
            <v/>
          </cell>
          <cell r="T374" t="str">
            <v/>
          </cell>
        </row>
        <row r="375">
          <cell r="B375" t="str">
            <v>IRC SK - Bureau de Bukavu</v>
          </cell>
          <cell r="C375" t="str">
            <v>Traitement</v>
          </cell>
          <cell r="D375" t="str">
            <v>ZAIG</v>
          </cell>
          <cell r="E375">
            <v>2011</v>
          </cell>
          <cell r="F375" t="str">
            <v>00000224</v>
          </cell>
          <cell r="G375" t="str">
            <v>0</v>
          </cell>
          <cell r="H375" t="str">
            <v>YI308 - RRMP: Jerrycan 20L IRC Bukavu</v>
          </cell>
          <cell r="I375" t="str">
            <v>EA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40817</v>
          </cell>
          <cell r="S375" t="str">
            <v/>
          </cell>
          <cell r="T375" t="str">
            <v/>
          </cell>
        </row>
        <row r="376">
          <cell r="B376" t="str">
            <v>AVSI SK - Bureau de Bukavu</v>
          </cell>
          <cell r="C376" t="str">
            <v>Traitement</v>
          </cell>
          <cell r="D376" t="str">
            <v>ZAIG</v>
          </cell>
          <cell r="E376">
            <v>2011</v>
          </cell>
          <cell r="F376" t="str">
            <v>00000225</v>
          </cell>
          <cell r="G376" t="str">
            <v>1</v>
          </cell>
          <cell r="H376" t="str">
            <v>YI308 - RRMP: KIT NFI Noyau AVSI Bukavu</v>
          </cell>
          <cell r="I376" t="str">
            <v>Kit</v>
          </cell>
          <cell r="J376">
            <v>2060</v>
          </cell>
          <cell r="K376" t="str">
            <v>ZAIG</v>
          </cell>
          <cell r="L376">
            <v>2011</v>
          </cell>
          <cell r="M376" t="str">
            <v>00000177</v>
          </cell>
          <cell r="N376" t="str">
            <v>1</v>
          </cell>
          <cell r="O376" t="str">
            <v>Techno Relief Services Ltd.</v>
          </cell>
          <cell r="P376" t="str">
            <v>AVSI</v>
          </cell>
          <cell r="Q376" t="str">
            <v>Bukavu</v>
          </cell>
          <cell r="R376">
            <v>40867</v>
          </cell>
          <cell r="S376">
            <v>40867</v>
          </cell>
          <cell r="T376" t="str">
            <v/>
          </cell>
        </row>
        <row r="377">
          <cell r="B377" t="str">
            <v>AVSI SK - Bureau de Bukavu</v>
          </cell>
          <cell r="C377" t="str">
            <v>Traitement</v>
          </cell>
          <cell r="D377" t="str">
            <v>ZAIG</v>
          </cell>
          <cell r="E377">
            <v>2011</v>
          </cell>
          <cell r="F377" t="str">
            <v>00000225</v>
          </cell>
          <cell r="G377" t="str">
            <v>1</v>
          </cell>
          <cell r="H377" t="str">
            <v>YI308 - RRMP: KIT NFI Noyau AVSI Bukavu</v>
          </cell>
          <cell r="I377" t="str">
            <v>Kit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40867</v>
          </cell>
          <cell r="S377" t="str">
            <v/>
          </cell>
          <cell r="T377" t="str">
            <v/>
          </cell>
        </row>
        <row r="378">
          <cell r="B378" t="str">
            <v>AVSI SK - Bureau de Bukavu</v>
          </cell>
          <cell r="C378" t="str">
            <v>Traitement</v>
          </cell>
          <cell r="D378" t="str">
            <v>ZAIG</v>
          </cell>
          <cell r="E378">
            <v>2011</v>
          </cell>
          <cell r="F378" t="str">
            <v>00000225</v>
          </cell>
          <cell r="G378" t="str">
            <v>1</v>
          </cell>
          <cell r="H378" t="str">
            <v>YI308 - RRMP: KIT NFI Noyau AVSI Bukavu</v>
          </cell>
          <cell r="I378" t="str">
            <v>Kit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40867</v>
          </cell>
          <cell r="S378" t="str">
            <v/>
          </cell>
          <cell r="T378" t="str">
            <v/>
          </cell>
        </row>
        <row r="379">
          <cell r="B379" t="str">
            <v>AVSI SK - Bureau de Bukavu</v>
          </cell>
          <cell r="C379" t="str">
            <v>Traitement</v>
          </cell>
          <cell r="D379" t="str">
            <v>ZAIG</v>
          </cell>
          <cell r="E379">
            <v>2011</v>
          </cell>
          <cell r="F379" t="str">
            <v>00000225</v>
          </cell>
          <cell r="G379" t="str">
            <v>1</v>
          </cell>
          <cell r="H379" t="str">
            <v>YI308 - RRMP: KIT NFI Noyau AVSI Bukavu</v>
          </cell>
          <cell r="I379" t="str">
            <v>Kit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40867</v>
          </cell>
          <cell r="S379" t="str">
            <v/>
          </cell>
          <cell r="T379" t="str">
            <v/>
          </cell>
        </row>
        <row r="380">
          <cell r="B380" t="str">
            <v>AVSI SK - Bureau de Bukavu</v>
          </cell>
          <cell r="C380" t="str">
            <v>Traitement</v>
          </cell>
          <cell r="D380" t="str">
            <v>ZAIG</v>
          </cell>
          <cell r="E380">
            <v>2011</v>
          </cell>
          <cell r="F380" t="str">
            <v>00000225</v>
          </cell>
          <cell r="G380" t="str">
            <v>1</v>
          </cell>
          <cell r="H380" t="str">
            <v>YI308 - RRMP: KIT NFI Noyau AVSI Bukavu</v>
          </cell>
          <cell r="I380" t="str">
            <v>Kit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40867</v>
          </cell>
          <cell r="S380" t="str">
            <v/>
          </cell>
          <cell r="T380" t="str">
            <v/>
          </cell>
        </row>
        <row r="381">
          <cell r="B381" t="str">
            <v>AVSI SK - Bureau de Bukavu</v>
          </cell>
          <cell r="C381" t="str">
            <v>Traitement</v>
          </cell>
          <cell r="D381" t="str">
            <v>ZAIG</v>
          </cell>
          <cell r="E381">
            <v>2011</v>
          </cell>
          <cell r="F381" t="str">
            <v>00000225</v>
          </cell>
          <cell r="G381" t="str">
            <v>1</v>
          </cell>
          <cell r="H381" t="str">
            <v>YI308 - RRMP: KIT NFI Noyau AVSI Bukavu</v>
          </cell>
          <cell r="I381" t="str">
            <v>Kit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40867</v>
          </cell>
          <cell r="S381" t="str">
            <v/>
          </cell>
          <cell r="T381" t="str">
            <v/>
          </cell>
        </row>
        <row r="382">
          <cell r="B382" t="str">
            <v>AVSI SK - Bureau de Bukavu</v>
          </cell>
          <cell r="C382" t="str">
            <v>Traitement</v>
          </cell>
          <cell r="D382" t="str">
            <v>ZAIG</v>
          </cell>
          <cell r="E382">
            <v>2011</v>
          </cell>
          <cell r="F382" t="str">
            <v>00000225</v>
          </cell>
          <cell r="G382" t="str">
            <v>1</v>
          </cell>
          <cell r="H382" t="str">
            <v>YI308 - RRMP: KIT NFI Noyau AVSI Bukavu</v>
          </cell>
          <cell r="I382" t="str">
            <v>Kit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40867</v>
          </cell>
          <cell r="S382" t="str">
            <v/>
          </cell>
          <cell r="T382" t="str">
            <v/>
          </cell>
        </row>
        <row r="383">
          <cell r="B383" t="str">
            <v>AVSI SK - Bureau de Bukavu</v>
          </cell>
          <cell r="C383" t="str">
            <v>Traitement</v>
          </cell>
          <cell r="D383" t="str">
            <v>ZAIG</v>
          </cell>
          <cell r="E383">
            <v>2011</v>
          </cell>
          <cell r="F383" t="str">
            <v>00000226</v>
          </cell>
          <cell r="G383" t="str">
            <v>1</v>
          </cell>
          <cell r="H383" t="str">
            <v>YI308 - RRMP: Jerrycan 10L AVSI Bukavu</v>
          </cell>
          <cell r="I383" t="str">
            <v>EA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40877</v>
          </cell>
          <cell r="S383" t="str">
            <v/>
          </cell>
          <cell r="T383" t="str">
            <v/>
          </cell>
        </row>
        <row r="384">
          <cell r="B384" t="str">
            <v>AVSI SK - Bureau de Bukavu</v>
          </cell>
          <cell r="C384" t="str">
            <v>Traitement</v>
          </cell>
          <cell r="D384" t="str">
            <v>ZAIG</v>
          </cell>
          <cell r="E384">
            <v>2011</v>
          </cell>
          <cell r="F384" t="str">
            <v>00000226</v>
          </cell>
          <cell r="G384" t="str">
            <v>1</v>
          </cell>
          <cell r="H384" t="str">
            <v>YI308 - RRMP: Jerrycan 10L AVSI Bukavu</v>
          </cell>
          <cell r="I384" t="str">
            <v>EA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40877</v>
          </cell>
          <cell r="S384" t="str">
            <v/>
          </cell>
          <cell r="T384" t="str">
            <v/>
          </cell>
        </row>
        <row r="385">
          <cell r="B385" t="str">
            <v>AVSI SK - Bureau de Bukavu</v>
          </cell>
          <cell r="C385" t="str">
            <v>Traitement</v>
          </cell>
          <cell r="D385" t="str">
            <v>ZAIG</v>
          </cell>
          <cell r="E385">
            <v>2011</v>
          </cell>
          <cell r="F385" t="str">
            <v>00000226</v>
          </cell>
          <cell r="G385" t="str">
            <v>1</v>
          </cell>
          <cell r="H385" t="str">
            <v>YI308 - RRMP: Jerrycan 10L AVSI Bukavu</v>
          </cell>
          <cell r="I385" t="str">
            <v>EA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40877</v>
          </cell>
          <cell r="S385" t="str">
            <v/>
          </cell>
          <cell r="T385" t="str">
            <v/>
          </cell>
        </row>
        <row r="386">
          <cell r="B386" t="str">
            <v>AVSI SK - Bureau de Bukavu</v>
          </cell>
          <cell r="C386" t="str">
            <v>Traitement</v>
          </cell>
          <cell r="D386" t="str">
            <v>ZAIG</v>
          </cell>
          <cell r="E386">
            <v>2011</v>
          </cell>
          <cell r="F386" t="str">
            <v>00000226</v>
          </cell>
          <cell r="G386" t="str">
            <v>1</v>
          </cell>
          <cell r="H386" t="str">
            <v>YI308 - RRMP: Jerrycan 10L AVSI Bukavu</v>
          </cell>
          <cell r="I386" t="str">
            <v>EA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40877</v>
          </cell>
          <cell r="S386" t="str">
            <v/>
          </cell>
          <cell r="T386" t="str">
            <v/>
          </cell>
        </row>
        <row r="387">
          <cell r="B387" t="str">
            <v>AVSI SK - Bureau de Bukavu</v>
          </cell>
          <cell r="C387" t="str">
            <v>Traitement</v>
          </cell>
          <cell r="D387" t="str">
            <v>ZAIG</v>
          </cell>
          <cell r="E387">
            <v>2011</v>
          </cell>
          <cell r="F387" t="str">
            <v>00000226</v>
          </cell>
          <cell r="G387" t="str">
            <v>1</v>
          </cell>
          <cell r="H387" t="str">
            <v>YI308 - RRMP: Jerrycan 10L AVSI Bukavu</v>
          </cell>
          <cell r="I387" t="str">
            <v>EA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40877</v>
          </cell>
          <cell r="S387" t="str">
            <v/>
          </cell>
          <cell r="T387" t="str">
            <v/>
          </cell>
        </row>
        <row r="388">
          <cell r="B388" t="str">
            <v>AVSI SK - Bureau de Bukavu</v>
          </cell>
          <cell r="C388" t="str">
            <v>Traitement</v>
          </cell>
          <cell r="D388" t="str">
            <v>ZAIG</v>
          </cell>
          <cell r="E388">
            <v>2011</v>
          </cell>
          <cell r="F388" t="str">
            <v>00000226</v>
          </cell>
          <cell r="G388" t="str">
            <v>1</v>
          </cell>
          <cell r="H388" t="str">
            <v>YI308 - RRMP: Jerrycan 10L AVSI Bukavu</v>
          </cell>
          <cell r="I388" t="str">
            <v>EA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40877</v>
          </cell>
          <cell r="S388" t="str">
            <v/>
          </cell>
          <cell r="T388" t="str">
            <v/>
          </cell>
        </row>
        <row r="389">
          <cell r="B389" t="str">
            <v>AVSI SK - Bureau de Bukavu</v>
          </cell>
          <cell r="C389" t="str">
            <v>Traitement</v>
          </cell>
          <cell r="D389" t="str">
            <v>ZAIG</v>
          </cell>
          <cell r="E389">
            <v>2011</v>
          </cell>
          <cell r="F389" t="str">
            <v>00000226</v>
          </cell>
          <cell r="G389" t="str">
            <v>1</v>
          </cell>
          <cell r="H389" t="str">
            <v>YI308 - RRMP: Jerrycan 10L AVSI Bukavu</v>
          </cell>
          <cell r="I389" t="str">
            <v>EA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40877</v>
          </cell>
          <cell r="S389" t="str">
            <v/>
          </cell>
          <cell r="T389" t="str">
            <v/>
          </cell>
        </row>
        <row r="390">
          <cell r="B390" t="str">
            <v>AVSI SK - Bureau de Bukavu</v>
          </cell>
          <cell r="C390" t="str">
            <v>Traitement</v>
          </cell>
          <cell r="D390" t="str">
            <v>ZAIG</v>
          </cell>
          <cell r="E390">
            <v>2011</v>
          </cell>
          <cell r="F390" t="str">
            <v>00000227</v>
          </cell>
          <cell r="G390" t="str">
            <v>0</v>
          </cell>
          <cell r="H390" t="str">
            <v>YI308 - RRMP: Pagnes AVSI Bukavu</v>
          </cell>
          <cell r="I390" t="str">
            <v>EA</v>
          </cell>
          <cell r="J390">
            <v>705</v>
          </cell>
          <cell r="K390" t="str">
            <v>ZAIG</v>
          </cell>
          <cell r="L390">
            <v>2011</v>
          </cell>
          <cell r="M390" t="str">
            <v>00000210</v>
          </cell>
          <cell r="N390" t="str">
            <v>0</v>
          </cell>
          <cell r="O390" t="str">
            <v>Ets Ndamwenge</v>
          </cell>
          <cell r="P390" t="str">
            <v>AVSI</v>
          </cell>
          <cell r="Q390" t="str">
            <v>Bukavu</v>
          </cell>
          <cell r="R390">
            <v>40816</v>
          </cell>
          <cell r="S390">
            <v>40862</v>
          </cell>
          <cell r="T390" t="str">
            <v/>
          </cell>
        </row>
        <row r="391">
          <cell r="B391" t="str">
            <v>AVSI SK - Bureau de Bukavu</v>
          </cell>
          <cell r="C391" t="str">
            <v>Traitement</v>
          </cell>
          <cell r="D391" t="str">
            <v>ZAIG</v>
          </cell>
          <cell r="E391">
            <v>2011</v>
          </cell>
          <cell r="F391" t="str">
            <v>00000227</v>
          </cell>
          <cell r="G391" t="str">
            <v>0</v>
          </cell>
          <cell r="H391" t="str">
            <v>YI308 - RRMP: Pagnes AVSI Bukavu</v>
          </cell>
          <cell r="I391" t="str">
            <v>EA</v>
          </cell>
          <cell r="J391">
            <v>1355</v>
          </cell>
          <cell r="K391" t="str">
            <v>ZAIG</v>
          </cell>
          <cell r="L391">
            <v>2011</v>
          </cell>
          <cell r="M391" t="str">
            <v>00000211</v>
          </cell>
          <cell r="N391" t="str">
            <v>0</v>
          </cell>
          <cell r="O391" t="str">
            <v>Maison ML</v>
          </cell>
          <cell r="P391" t="str">
            <v>AVSI</v>
          </cell>
          <cell r="Q391" t="str">
            <v>Bukavu</v>
          </cell>
          <cell r="R391">
            <v>40816</v>
          </cell>
          <cell r="S391">
            <v>40862</v>
          </cell>
          <cell r="T391" t="str">
            <v/>
          </cell>
        </row>
        <row r="392">
          <cell r="B392" t="str">
            <v>AVSI SK - Bureau de Bukavu</v>
          </cell>
          <cell r="C392" t="str">
            <v>Traitement</v>
          </cell>
          <cell r="D392" t="str">
            <v>ZAIG</v>
          </cell>
          <cell r="E392">
            <v>2011</v>
          </cell>
          <cell r="F392" t="str">
            <v>00000227</v>
          </cell>
          <cell r="G392" t="str">
            <v>0</v>
          </cell>
          <cell r="H392" t="str">
            <v>YI308 - RRMP: Pagnes AVSI Bukavu</v>
          </cell>
          <cell r="I392" t="str">
            <v>EA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40816</v>
          </cell>
          <cell r="S392" t="str">
            <v/>
          </cell>
          <cell r="T392" t="str">
            <v/>
          </cell>
        </row>
        <row r="393">
          <cell r="B393" t="str">
            <v>AVSI SK - Bureau de Bukavu</v>
          </cell>
          <cell r="C393" t="str">
            <v>Traitement</v>
          </cell>
          <cell r="D393" t="str">
            <v>ZAIG</v>
          </cell>
          <cell r="E393">
            <v>2011</v>
          </cell>
          <cell r="F393" t="str">
            <v>00000227</v>
          </cell>
          <cell r="G393" t="str">
            <v>0</v>
          </cell>
          <cell r="H393" t="str">
            <v>YI308 - RRMP: Pagnes AVSI Bukavu</v>
          </cell>
          <cell r="I393" t="str">
            <v>EA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40816</v>
          </cell>
          <cell r="S393" t="str">
            <v/>
          </cell>
          <cell r="T393" t="str">
            <v/>
          </cell>
        </row>
        <row r="394">
          <cell r="B394" t="str">
            <v>AVSI SK - Bureau de Bukavu</v>
          </cell>
          <cell r="C394" t="str">
            <v>Traitement</v>
          </cell>
          <cell r="D394" t="str">
            <v>ZAIG</v>
          </cell>
          <cell r="E394">
            <v>2011</v>
          </cell>
          <cell r="F394" t="str">
            <v>00000227</v>
          </cell>
          <cell r="G394" t="str">
            <v>0</v>
          </cell>
          <cell r="H394" t="str">
            <v>YI308 - RRMP: Pagnes AVSI Bukavu</v>
          </cell>
          <cell r="I394" t="str">
            <v>EA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40816</v>
          </cell>
          <cell r="S394" t="str">
            <v/>
          </cell>
          <cell r="T394" t="str">
            <v/>
          </cell>
        </row>
        <row r="395">
          <cell r="B395" t="str">
            <v>AVSI SK - Bureau de Bukavu</v>
          </cell>
          <cell r="C395" t="str">
            <v>Traitement</v>
          </cell>
          <cell r="D395" t="str">
            <v>ZAIG</v>
          </cell>
          <cell r="E395">
            <v>2011</v>
          </cell>
          <cell r="F395" t="str">
            <v>00000227</v>
          </cell>
          <cell r="G395" t="str">
            <v>0</v>
          </cell>
          <cell r="H395" t="str">
            <v>YI308 - RRMP: Pagnes AVSI Bukavu</v>
          </cell>
          <cell r="I395" t="str">
            <v>EA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40816</v>
          </cell>
          <cell r="S395" t="str">
            <v/>
          </cell>
          <cell r="T395" t="str">
            <v/>
          </cell>
        </row>
        <row r="396">
          <cell r="B396" t="str">
            <v>AVSI SK - Bureau de Bukavu</v>
          </cell>
          <cell r="C396" t="str">
            <v>Traitement</v>
          </cell>
          <cell r="D396" t="str">
            <v>ZAIG</v>
          </cell>
          <cell r="E396">
            <v>2011</v>
          </cell>
          <cell r="F396" t="str">
            <v>00000227</v>
          </cell>
          <cell r="G396" t="str">
            <v>0</v>
          </cell>
          <cell r="H396" t="str">
            <v>YI308 - RRMP: Pagnes AVSI Bukavu</v>
          </cell>
          <cell r="I396" t="str">
            <v>EA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40816</v>
          </cell>
          <cell r="S396" t="str">
            <v/>
          </cell>
          <cell r="T396" t="str">
            <v/>
          </cell>
        </row>
        <row r="397">
          <cell r="B397" t="str">
            <v>NRC NK - Bureau de Beni</v>
          </cell>
          <cell r="C397" t="str">
            <v>Traitement</v>
          </cell>
          <cell r="D397" t="str">
            <v>ZAIG</v>
          </cell>
          <cell r="E397">
            <v>2011</v>
          </cell>
          <cell r="F397" t="str">
            <v>00000228</v>
          </cell>
          <cell r="G397" t="str">
            <v>0</v>
          </cell>
          <cell r="H397" t="str">
            <v>YI308 - RRMP: Pagnes NRC Beni</v>
          </cell>
          <cell r="I397" t="str">
            <v>EA</v>
          </cell>
          <cell r="J397">
            <v>7075</v>
          </cell>
          <cell r="K397" t="str">
            <v>ZAIG</v>
          </cell>
          <cell r="L397">
            <v>2011</v>
          </cell>
          <cell r="M397" t="str">
            <v>00000209</v>
          </cell>
          <cell r="N397" t="str">
            <v>0</v>
          </cell>
          <cell r="O397" t="str">
            <v>Ets Ndamwenge</v>
          </cell>
          <cell r="P397" t="str">
            <v>NRC</v>
          </cell>
          <cell r="Q397" t="str">
            <v>Beni</v>
          </cell>
          <cell r="R397">
            <v>40816</v>
          </cell>
          <cell r="S397">
            <v>40822</v>
          </cell>
          <cell r="T397" t="str">
            <v/>
          </cell>
        </row>
        <row r="398">
          <cell r="B398" t="str">
            <v>NRC NK - Bureau de Beni</v>
          </cell>
          <cell r="C398" t="str">
            <v>Traitement</v>
          </cell>
          <cell r="D398" t="str">
            <v>ZAIG</v>
          </cell>
          <cell r="E398">
            <v>2011</v>
          </cell>
          <cell r="F398" t="str">
            <v>00000228</v>
          </cell>
          <cell r="G398" t="str">
            <v>0</v>
          </cell>
          <cell r="H398" t="str">
            <v>YI308 - RRMP: Pagnes NRC Beni</v>
          </cell>
          <cell r="I398" t="str">
            <v>EA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40816</v>
          </cell>
          <cell r="S398" t="str">
            <v/>
          </cell>
          <cell r="T398" t="str">
            <v/>
          </cell>
        </row>
        <row r="399">
          <cell r="B399" t="str">
            <v>NRC NK - Bureau de Beni</v>
          </cell>
          <cell r="C399" t="str">
            <v>Traitement</v>
          </cell>
          <cell r="D399" t="str">
            <v>ZAIG</v>
          </cell>
          <cell r="E399">
            <v>2011</v>
          </cell>
          <cell r="F399" t="str">
            <v>00000228</v>
          </cell>
          <cell r="G399" t="str">
            <v>0</v>
          </cell>
          <cell r="H399" t="str">
            <v>YI308 - RRMP: Pagnes NRC Beni</v>
          </cell>
          <cell r="I399" t="str">
            <v>EA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40816</v>
          </cell>
          <cell r="S399" t="str">
            <v/>
          </cell>
          <cell r="T399" t="str">
            <v/>
          </cell>
        </row>
        <row r="400">
          <cell r="B400" t="str">
            <v>NRC NK - Bureau de Beni</v>
          </cell>
          <cell r="C400" t="str">
            <v>Traitement</v>
          </cell>
          <cell r="D400" t="str">
            <v>ZAIG</v>
          </cell>
          <cell r="E400">
            <v>2011</v>
          </cell>
          <cell r="F400" t="str">
            <v>00000228</v>
          </cell>
          <cell r="G400" t="str">
            <v>0</v>
          </cell>
          <cell r="H400" t="str">
            <v>YI308 - RRMP: Pagnes NRC Beni</v>
          </cell>
          <cell r="I400" t="str">
            <v>EA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40816</v>
          </cell>
          <cell r="S400" t="str">
            <v/>
          </cell>
          <cell r="T400" t="str">
            <v/>
          </cell>
        </row>
        <row r="401">
          <cell r="B401" t="str">
            <v>NRC NK - Bureau de Beni</v>
          </cell>
          <cell r="C401" t="str">
            <v>Traitement</v>
          </cell>
          <cell r="D401" t="str">
            <v>ZAIG</v>
          </cell>
          <cell r="E401">
            <v>2011</v>
          </cell>
          <cell r="F401" t="str">
            <v>00000228</v>
          </cell>
          <cell r="G401" t="str">
            <v>0</v>
          </cell>
          <cell r="H401" t="str">
            <v>YI308 - RRMP: Pagnes NRC Beni</v>
          </cell>
          <cell r="I401" t="str">
            <v>EA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40816</v>
          </cell>
          <cell r="S401" t="str">
            <v/>
          </cell>
          <cell r="T401" t="str">
            <v/>
          </cell>
        </row>
        <row r="402">
          <cell r="B402" t="str">
            <v>NRC NK - Bureau de Beni</v>
          </cell>
          <cell r="C402" t="str">
            <v>Traitement</v>
          </cell>
          <cell r="D402" t="str">
            <v>ZAIG</v>
          </cell>
          <cell r="E402">
            <v>2011</v>
          </cell>
          <cell r="F402" t="str">
            <v>00000228</v>
          </cell>
          <cell r="G402" t="str">
            <v>0</v>
          </cell>
          <cell r="H402" t="str">
            <v>YI308 - RRMP: Pagnes NRC Beni</v>
          </cell>
          <cell r="I402" t="str">
            <v>EA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40816</v>
          </cell>
          <cell r="S402" t="str">
            <v/>
          </cell>
          <cell r="T402" t="str">
            <v/>
          </cell>
        </row>
        <row r="403">
          <cell r="B403" t="str">
            <v>NRC NK - Bureau de Beni</v>
          </cell>
          <cell r="C403" t="str">
            <v>Traitement</v>
          </cell>
          <cell r="D403" t="str">
            <v>ZAIG</v>
          </cell>
          <cell r="E403">
            <v>2011</v>
          </cell>
          <cell r="F403" t="str">
            <v>00000228</v>
          </cell>
          <cell r="G403" t="str">
            <v>0</v>
          </cell>
          <cell r="H403" t="str">
            <v>YI308 - RRMP: Pagnes NRC Beni</v>
          </cell>
          <cell r="I403" t="str">
            <v>EA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40816</v>
          </cell>
          <cell r="S403" t="str">
            <v/>
          </cell>
          <cell r="T403" t="str">
            <v/>
          </cell>
        </row>
        <row r="404">
          <cell r="B404" t="str">
            <v>UNICEF - Bureau de Goma</v>
          </cell>
          <cell r="C404" t="str">
            <v>Draft</v>
          </cell>
          <cell r="D404" t="str">
            <v>ZAIG</v>
          </cell>
          <cell r="E404">
            <v>2011</v>
          </cell>
          <cell r="F404" t="str">
            <v>00000253</v>
          </cell>
          <cell r="G404" t="str">
            <v>0</v>
          </cell>
          <cell r="H404" t="str">
            <v>YI308 - RRMP: Kit Noyau Partenaires UNICEF</v>
          </cell>
          <cell r="I404" t="str">
            <v>Kit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40923</v>
          </cell>
          <cell r="S404" t="str">
            <v/>
          </cell>
          <cell r="T404" t="str">
            <v/>
          </cell>
        </row>
        <row r="405">
          <cell r="B405" t="str">
            <v>UNICEF - Bureau de Goma</v>
          </cell>
          <cell r="C405" t="str">
            <v>Draft</v>
          </cell>
          <cell r="D405" t="str">
            <v>ZAIG</v>
          </cell>
          <cell r="E405">
            <v>2011</v>
          </cell>
          <cell r="F405" t="str">
            <v>00000253</v>
          </cell>
          <cell r="G405" t="str">
            <v>0</v>
          </cell>
          <cell r="H405" t="str">
            <v>YI308 - RRMP: Kit Noyau Partenaires UNICEF</v>
          </cell>
          <cell r="I405" t="str">
            <v>Kit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40923</v>
          </cell>
          <cell r="S405" t="str">
            <v/>
          </cell>
          <cell r="T405" t="str">
            <v/>
          </cell>
        </row>
        <row r="406">
          <cell r="B406" t="str">
            <v>UNICEF - Bureau de Goma</v>
          </cell>
          <cell r="C406" t="str">
            <v>Draft</v>
          </cell>
          <cell r="D406" t="str">
            <v>ZAIG</v>
          </cell>
          <cell r="E406">
            <v>2011</v>
          </cell>
          <cell r="F406" t="str">
            <v>00000253</v>
          </cell>
          <cell r="G406" t="str">
            <v>0</v>
          </cell>
          <cell r="H406" t="str">
            <v>YI308 - RRMP: Kit Noyau Partenaires UNICEF</v>
          </cell>
          <cell r="I406" t="str">
            <v>Kit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40923</v>
          </cell>
          <cell r="S406" t="str">
            <v/>
          </cell>
          <cell r="T406" t="str">
            <v/>
          </cell>
        </row>
        <row r="407">
          <cell r="B407" t="str">
            <v>UNICEF - Bureau de Goma</v>
          </cell>
          <cell r="C407" t="str">
            <v>Draft</v>
          </cell>
          <cell r="D407" t="str">
            <v>ZAIG</v>
          </cell>
          <cell r="E407">
            <v>2011</v>
          </cell>
          <cell r="F407" t="str">
            <v>00000253</v>
          </cell>
          <cell r="G407" t="str">
            <v>0</v>
          </cell>
          <cell r="H407" t="str">
            <v>YI308 - RRMP: Kit Noyau Partenaires UNICEF</v>
          </cell>
          <cell r="I407" t="str">
            <v>Kit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40923</v>
          </cell>
          <cell r="S407" t="str">
            <v/>
          </cell>
          <cell r="T407" t="str">
            <v/>
          </cell>
        </row>
        <row r="408">
          <cell r="B408" t="str">
            <v>UNICEF - Bureau de Goma</v>
          </cell>
          <cell r="C408" t="str">
            <v>Draft</v>
          </cell>
          <cell r="D408" t="str">
            <v>ZAIG</v>
          </cell>
          <cell r="E408">
            <v>2011</v>
          </cell>
          <cell r="F408" t="str">
            <v>00000253</v>
          </cell>
          <cell r="G408" t="str">
            <v>0</v>
          </cell>
          <cell r="H408" t="str">
            <v>YI308 - RRMP: Kit Noyau Partenaires UNICEF</v>
          </cell>
          <cell r="I408" t="str">
            <v>Kit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40923</v>
          </cell>
          <cell r="S408" t="str">
            <v/>
          </cell>
          <cell r="T408" t="str">
            <v/>
          </cell>
        </row>
        <row r="409">
          <cell r="B409" t="str">
            <v>UNICEF - Bureau de Goma</v>
          </cell>
          <cell r="C409" t="str">
            <v>Draft</v>
          </cell>
          <cell r="D409" t="str">
            <v>ZAIG</v>
          </cell>
          <cell r="E409">
            <v>2011</v>
          </cell>
          <cell r="F409" t="str">
            <v>00000253</v>
          </cell>
          <cell r="G409" t="str">
            <v>0</v>
          </cell>
          <cell r="H409" t="str">
            <v>YI308 - RRMP: Kit Noyau Partenaires UNICEF</v>
          </cell>
          <cell r="I409" t="str">
            <v>Kit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40923</v>
          </cell>
          <cell r="S409" t="str">
            <v/>
          </cell>
          <cell r="T409" t="str">
            <v/>
          </cell>
        </row>
        <row r="410">
          <cell r="B410" t="str">
            <v>UNICEF - Bureau de Goma</v>
          </cell>
          <cell r="C410" t="str">
            <v>Draft</v>
          </cell>
          <cell r="D410" t="str">
            <v>ZAIG</v>
          </cell>
          <cell r="E410">
            <v>2011</v>
          </cell>
          <cell r="F410" t="str">
            <v>00000253</v>
          </cell>
          <cell r="G410" t="str">
            <v>0</v>
          </cell>
          <cell r="H410" t="str">
            <v>YI308 - RRMP: Kit Noyau Partenaires UNICEF</v>
          </cell>
          <cell r="I410" t="str">
            <v>Kit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40923</v>
          </cell>
          <cell r="S410" t="str">
            <v/>
          </cell>
          <cell r="T410" t="str">
            <v/>
          </cell>
        </row>
        <row r="411">
          <cell r="B411" t="str">
            <v>NRC - Bureau de Beni</v>
          </cell>
          <cell r="C411" t="str">
            <v>Draft</v>
          </cell>
          <cell r="D411" t="str">
            <v>ZAIG</v>
          </cell>
          <cell r="E411">
            <v>2011</v>
          </cell>
          <cell r="F411" t="str">
            <v>00000254</v>
          </cell>
          <cell r="G411" t="str">
            <v>0</v>
          </cell>
          <cell r="H411" t="str">
            <v>YI308 - RRMP: Kit Noyau NRC NK</v>
          </cell>
          <cell r="I411" t="str">
            <v>Kit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40923</v>
          </cell>
          <cell r="S411" t="str">
            <v/>
          </cell>
          <cell r="T411" t="str">
            <v/>
          </cell>
        </row>
        <row r="412">
          <cell r="B412" t="str">
            <v>NRC - Bureau de Beni</v>
          </cell>
          <cell r="C412" t="str">
            <v>Draft</v>
          </cell>
          <cell r="D412" t="str">
            <v>ZAIG</v>
          </cell>
          <cell r="E412">
            <v>2011</v>
          </cell>
          <cell r="F412" t="str">
            <v>00000254</v>
          </cell>
          <cell r="G412" t="str">
            <v>0</v>
          </cell>
          <cell r="H412" t="str">
            <v>YI308 - RRMP: Kit Noyau NRC NK</v>
          </cell>
          <cell r="I412" t="str">
            <v>Kit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40923</v>
          </cell>
          <cell r="S412" t="str">
            <v/>
          </cell>
          <cell r="T412" t="str">
            <v/>
          </cell>
        </row>
        <row r="413">
          <cell r="B413" t="str">
            <v>NRC - Bureau de Beni</v>
          </cell>
          <cell r="C413" t="str">
            <v>Draft</v>
          </cell>
          <cell r="D413" t="str">
            <v>ZAIG</v>
          </cell>
          <cell r="E413">
            <v>2011</v>
          </cell>
          <cell r="F413" t="str">
            <v>00000254</v>
          </cell>
          <cell r="G413" t="str">
            <v>0</v>
          </cell>
          <cell r="H413" t="str">
            <v>YI308 - RRMP: Kit Noyau NRC NK</v>
          </cell>
          <cell r="I413" t="str">
            <v>Kit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40923</v>
          </cell>
          <cell r="S413" t="str">
            <v/>
          </cell>
          <cell r="T413" t="str">
            <v/>
          </cell>
        </row>
        <row r="414">
          <cell r="B414" t="str">
            <v>NRC - Bureau de Beni</v>
          </cell>
          <cell r="C414" t="str">
            <v>Draft</v>
          </cell>
          <cell r="D414" t="str">
            <v>ZAIG</v>
          </cell>
          <cell r="E414">
            <v>2011</v>
          </cell>
          <cell r="F414" t="str">
            <v>00000254</v>
          </cell>
          <cell r="G414" t="str">
            <v>0</v>
          </cell>
          <cell r="H414" t="str">
            <v>YI308 - RRMP: Kit Noyau NRC NK</v>
          </cell>
          <cell r="I414" t="str">
            <v>Kit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40923</v>
          </cell>
          <cell r="S414" t="str">
            <v/>
          </cell>
          <cell r="T414" t="str">
            <v/>
          </cell>
        </row>
        <row r="415">
          <cell r="B415" t="str">
            <v>NRC - Bureau de Beni</v>
          </cell>
          <cell r="C415" t="str">
            <v>Draft</v>
          </cell>
          <cell r="D415" t="str">
            <v>ZAIG</v>
          </cell>
          <cell r="E415">
            <v>2011</v>
          </cell>
          <cell r="F415" t="str">
            <v>00000254</v>
          </cell>
          <cell r="G415" t="str">
            <v>0</v>
          </cell>
          <cell r="H415" t="str">
            <v>YI308 - RRMP: Kit Noyau NRC NK</v>
          </cell>
          <cell r="I415" t="str">
            <v>Kit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40923</v>
          </cell>
          <cell r="S415" t="str">
            <v/>
          </cell>
          <cell r="T415" t="str">
            <v/>
          </cell>
        </row>
        <row r="416">
          <cell r="B416" t="str">
            <v>NRC - Bureau de Beni</v>
          </cell>
          <cell r="C416" t="str">
            <v>Draft</v>
          </cell>
          <cell r="D416" t="str">
            <v>ZAIG</v>
          </cell>
          <cell r="E416">
            <v>2011</v>
          </cell>
          <cell r="F416" t="str">
            <v>00000254</v>
          </cell>
          <cell r="G416" t="str">
            <v>0</v>
          </cell>
          <cell r="H416" t="str">
            <v>YI308 - RRMP: Kit Noyau NRC NK</v>
          </cell>
          <cell r="I416" t="str">
            <v>Kit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40923</v>
          </cell>
          <cell r="S416" t="str">
            <v/>
          </cell>
          <cell r="T416" t="str">
            <v/>
          </cell>
        </row>
        <row r="417">
          <cell r="B417" t="str">
            <v>NRC - Bureau de Beni</v>
          </cell>
          <cell r="C417" t="str">
            <v>Draft</v>
          </cell>
          <cell r="D417" t="str">
            <v>ZAIG</v>
          </cell>
          <cell r="E417">
            <v>2011</v>
          </cell>
          <cell r="F417" t="str">
            <v>00000254</v>
          </cell>
          <cell r="G417" t="str">
            <v>0</v>
          </cell>
          <cell r="H417" t="str">
            <v>YI308 - RRMP: Kit Noyau NRC NK</v>
          </cell>
          <cell r="I417" t="str">
            <v>Kit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40923</v>
          </cell>
          <cell r="S417" t="str">
            <v/>
          </cell>
          <cell r="T417" t="str">
            <v/>
          </cell>
        </row>
        <row r="418">
          <cell r="B418" t="str">
            <v>Solidarités International NK - Bureau de Goma</v>
          </cell>
          <cell r="C418" t="str">
            <v>Draft</v>
          </cell>
          <cell r="D418" t="str">
            <v>ZAIG</v>
          </cell>
          <cell r="E418">
            <v>2011</v>
          </cell>
          <cell r="F418" t="str">
            <v>00000255</v>
          </cell>
          <cell r="G418" t="str">
            <v>0</v>
          </cell>
          <cell r="H418" t="str">
            <v>YI308 - RRMP: Vrac Solidarités NK</v>
          </cell>
          <cell r="I418" t="str">
            <v>EA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40923</v>
          </cell>
          <cell r="S418" t="str">
            <v/>
          </cell>
          <cell r="T418" t="str">
            <v/>
          </cell>
        </row>
        <row r="419">
          <cell r="B419" t="str">
            <v>Solidarités International NK - Bureau de Goma</v>
          </cell>
          <cell r="C419" t="str">
            <v>Draft</v>
          </cell>
          <cell r="D419" t="str">
            <v>ZAIG</v>
          </cell>
          <cell r="E419">
            <v>2011</v>
          </cell>
          <cell r="F419" t="str">
            <v>00000255</v>
          </cell>
          <cell r="G419" t="str">
            <v>0</v>
          </cell>
          <cell r="H419" t="str">
            <v>YI308 - RRMP: Vrac Solidarités NK</v>
          </cell>
          <cell r="I419" t="str">
            <v>EA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40923</v>
          </cell>
          <cell r="S419" t="str">
            <v/>
          </cell>
          <cell r="T419" t="str">
            <v/>
          </cell>
        </row>
        <row r="420">
          <cell r="B420" t="str">
            <v>Solidarités International NK - Bureau de Goma</v>
          </cell>
          <cell r="C420" t="str">
            <v>Draft</v>
          </cell>
          <cell r="D420" t="str">
            <v>ZAIG</v>
          </cell>
          <cell r="E420">
            <v>2011</v>
          </cell>
          <cell r="F420" t="str">
            <v>00000255</v>
          </cell>
          <cell r="G420" t="str">
            <v>0</v>
          </cell>
          <cell r="H420" t="str">
            <v>YI308 - RRMP: Vrac Solidarités NK</v>
          </cell>
          <cell r="I420" t="str">
            <v>EA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40923</v>
          </cell>
          <cell r="S420" t="str">
            <v/>
          </cell>
          <cell r="T420" t="str">
            <v/>
          </cell>
        </row>
        <row r="421">
          <cell r="B421" t="str">
            <v>Solidarités International NK - Bureau de Goma</v>
          </cell>
          <cell r="C421" t="str">
            <v>Draft</v>
          </cell>
          <cell r="D421" t="str">
            <v>ZAIG</v>
          </cell>
          <cell r="E421">
            <v>2011</v>
          </cell>
          <cell r="F421" t="str">
            <v>00000255</v>
          </cell>
          <cell r="G421" t="str">
            <v>0</v>
          </cell>
          <cell r="H421" t="str">
            <v>YI308 - RRMP: Vrac Solidarités NK</v>
          </cell>
          <cell r="I421" t="str">
            <v>EA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40923</v>
          </cell>
          <cell r="S421" t="str">
            <v/>
          </cell>
          <cell r="T421" t="str">
            <v/>
          </cell>
        </row>
        <row r="422">
          <cell r="B422" t="str">
            <v>Solidarités International NK - Bureau de Goma</v>
          </cell>
          <cell r="C422" t="str">
            <v>Draft</v>
          </cell>
          <cell r="D422" t="str">
            <v>ZAIG</v>
          </cell>
          <cell r="E422">
            <v>2011</v>
          </cell>
          <cell r="F422" t="str">
            <v>00000255</v>
          </cell>
          <cell r="G422" t="str">
            <v>0</v>
          </cell>
          <cell r="H422" t="str">
            <v>YI308 - RRMP: Vrac Solidarités NK</v>
          </cell>
          <cell r="I422" t="str">
            <v>EA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40923</v>
          </cell>
          <cell r="S422" t="str">
            <v/>
          </cell>
          <cell r="T422" t="str">
            <v/>
          </cell>
        </row>
        <row r="423">
          <cell r="B423" t="str">
            <v>Solidarités International NK - Bureau de Goma</v>
          </cell>
          <cell r="C423" t="str">
            <v>Draft</v>
          </cell>
          <cell r="D423" t="str">
            <v>ZAIG</v>
          </cell>
          <cell r="E423">
            <v>2011</v>
          </cell>
          <cell r="F423" t="str">
            <v>00000255</v>
          </cell>
          <cell r="G423" t="str">
            <v>0</v>
          </cell>
          <cell r="H423" t="str">
            <v>YI308 - RRMP: Vrac Solidarités NK</v>
          </cell>
          <cell r="I423" t="str">
            <v>EA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40923</v>
          </cell>
          <cell r="S423" t="str">
            <v/>
          </cell>
          <cell r="T423" t="str">
            <v/>
          </cell>
        </row>
        <row r="424">
          <cell r="B424" t="str">
            <v>Solidarités International NK - Bureau de Goma</v>
          </cell>
          <cell r="C424" t="str">
            <v>Draft</v>
          </cell>
          <cell r="D424" t="str">
            <v>ZAIG</v>
          </cell>
          <cell r="E424">
            <v>2011</v>
          </cell>
          <cell r="F424" t="str">
            <v>00000255</v>
          </cell>
          <cell r="G424" t="str">
            <v>0</v>
          </cell>
          <cell r="H424" t="str">
            <v>YI308 - RRMP: Vrac Solidarités NK</v>
          </cell>
          <cell r="I424" t="str">
            <v>EA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40923</v>
          </cell>
          <cell r="S424" t="str">
            <v/>
          </cell>
          <cell r="T424" t="str">
            <v/>
          </cell>
        </row>
        <row r="425">
          <cell r="B425" t="str">
            <v>NRC NK - Bureau de Goma</v>
          </cell>
          <cell r="C425" t="str">
            <v>Draft</v>
          </cell>
          <cell r="D425" t="str">
            <v>ZAIG</v>
          </cell>
          <cell r="E425">
            <v>2011</v>
          </cell>
          <cell r="F425" t="str">
            <v>00000256</v>
          </cell>
          <cell r="G425" t="str">
            <v>0</v>
          </cell>
          <cell r="H425" t="str">
            <v>YI308 - RRMP: Vrac NRC NK</v>
          </cell>
          <cell r="I425" t="str">
            <v>EA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40923</v>
          </cell>
          <cell r="S425" t="str">
            <v/>
          </cell>
          <cell r="T425" t="str">
            <v/>
          </cell>
        </row>
        <row r="426">
          <cell r="B426" t="str">
            <v>NRC NK - Bureau de Goma</v>
          </cell>
          <cell r="C426" t="str">
            <v>Draft</v>
          </cell>
          <cell r="D426" t="str">
            <v>ZAIG</v>
          </cell>
          <cell r="E426">
            <v>2011</v>
          </cell>
          <cell r="F426" t="str">
            <v>00000256</v>
          </cell>
          <cell r="G426" t="str">
            <v>0</v>
          </cell>
          <cell r="H426" t="str">
            <v>YI308 - RRMP: Vrac NRC NK</v>
          </cell>
          <cell r="I426" t="str">
            <v>EA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40923</v>
          </cell>
          <cell r="S426" t="str">
            <v/>
          </cell>
          <cell r="T426" t="str">
            <v/>
          </cell>
        </row>
        <row r="427">
          <cell r="B427" t="str">
            <v>NRC NK - Bureau de Goma</v>
          </cell>
          <cell r="C427" t="str">
            <v>Draft</v>
          </cell>
          <cell r="D427" t="str">
            <v>ZAIG</v>
          </cell>
          <cell r="E427">
            <v>2011</v>
          </cell>
          <cell r="F427" t="str">
            <v>00000256</v>
          </cell>
          <cell r="G427" t="str">
            <v>0</v>
          </cell>
          <cell r="H427" t="str">
            <v>YI308 - RRMP: Vrac NRC NK</v>
          </cell>
          <cell r="I427" t="str">
            <v>EA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40923</v>
          </cell>
          <cell r="S427" t="str">
            <v/>
          </cell>
          <cell r="T427" t="str">
            <v/>
          </cell>
        </row>
        <row r="428">
          <cell r="B428" t="str">
            <v>NRC NK - Bureau de Goma</v>
          </cell>
          <cell r="C428" t="str">
            <v>Draft</v>
          </cell>
          <cell r="D428" t="str">
            <v>ZAIG</v>
          </cell>
          <cell r="E428">
            <v>2011</v>
          </cell>
          <cell r="F428" t="str">
            <v>00000256</v>
          </cell>
          <cell r="G428" t="str">
            <v>0</v>
          </cell>
          <cell r="H428" t="str">
            <v>YI308 - RRMP: Vrac NRC NK</v>
          </cell>
          <cell r="I428" t="str">
            <v>EA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40923</v>
          </cell>
          <cell r="S428" t="str">
            <v/>
          </cell>
          <cell r="T428" t="str">
            <v/>
          </cell>
        </row>
        <row r="429">
          <cell r="B429" t="str">
            <v>NRC NK - Bureau de Goma</v>
          </cell>
          <cell r="C429" t="str">
            <v>Draft</v>
          </cell>
          <cell r="D429" t="str">
            <v>ZAIG</v>
          </cell>
          <cell r="E429">
            <v>2011</v>
          </cell>
          <cell r="F429" t="str">
            <v>00000256</v>
          </cell>
          <cell r="G429" t="str">
            <v>0</v>
          </cell>
          <cell r="H429" t="str">
            <v>YI308 - RRMP: Vrac NRC NK</v>
          </cell>
          <cell r="I429" t="str">
            <v>EA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40923</v>
          </cell>
          <cell r="S429" t="str">
            <v/>
          </cell>
          <cell r="T429" t="str">
            <v/>
          </cell>
        </row>
        <row r="430">
          <cell r="B430" t="str">
            <v>NRC NK - Bureau de Goma</v>
          </cell>
          <cell r="C430" t="str">
            <v>Draft</v>
          </cell>
          <cell r="D430" t="str">
            <v>ZAIG</v>
          </cell>
          <cell r="E430">
            <v>2011</v>
          </cell>
          <cell r="F430" t="str">
            <v>00000256</v>
          </cell>
          <cell r="G430" t="str">
            <v>0</v>
          </cell>
          <cell r="H430" t="str">
            <v>YI308 - RRMP: Vrac NRC NK</v>
          </cell>
          <cell r="I430" t="str">
            <v>EA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40923</v>
          </cell>
          <cell r="S430" t="str">
            <v/>
          </cell>
          <cell r="T430" t="str">
            <v/>
          </cell>
        </row>
        <row r="431">
          <cell r="B431" t="str">
            <v>NRC NK - Bureau de Goma</v>
          </cell>
          <cell r="C431" t="str">
            <v>Draft</v>
          </cell>
          <cell r="D431" t="str">
            <v>ZAIG</v>
          </cell>
          <cell r="E431">
            <v>2011</v>
          </cell>
          <cell r="F431" t="str">
            <v>00000256</v>
          </cell>
          <cell r="G431" t="str">
            <v>0</v>
          </cell>
          <cell r="H431" t="str">
            <v>YI308 - RRMP: Vrac NRC NK</v>
          </cell>
          <cell r="I431" t="str">
            <v>EA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40923</v>
          </cell>
          <cell r="S431" t="str">
            <v/>
          </cell>
          <cell r="T431" t="str">
            <v/>
          </cell>
        </row>
        <row r="432">
          <cell r="B432" t="str">
            <v>IRC SK - Bureau de Bukavu</v>
          </cell>
          <cell r="C432" t="str">
            <v>Draft</v>
          </cell>
          <cell r="D432" t="str">
            <v>ZAIG</v>
          </cell>
          <cell r="E432">
            <v>2011</v>
          </cell>
          <cell r="F432" t="str">
            <v>00000257</v>
          </cell>
          <cell r="G432" t="str">
            <v>0</v>
          </cell>
          <cell r="H432" t="str">
            <v>YI308 - RRMP: Vrac IRC SK</v>
          </cell>
          <cell r="I432" t="str">
            <v>EA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40923</v>
          </cell>
          <cell r="S432" t="str">
            <v/>
          </cell>
          <cell r="T432" t="str">
            <v/>
          </cell>
        </row>
        <row r="433">
          <cell r="B433" t="str">
            <v>IRC SK - Bureau de Bukavu</v>
          </cell>
          <cell r="C433" t="str">
            <v>Draft</v>
          </cell>
          <cell r="D433" t="str">
            <v>ZAIG</v>
          </cell>
          <cell r="E433">
            <v>2011</v>
          </cell>
          <cell r="F433" t="str">
            <v>00000257</v>
          </cell>
          <cell r="G433" t="str">
            <v>0</v>
          </cell>
          <cell r="H433" t="str">
            <v>YI308 - RRMP: Vrac IRC SK</v>
          </cell>
          <cell r="I433" t="str">
            <v>EA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40923</v>
          </cell>
          <cell r="S433" t="str">
            <v/>
          </cell>
          <cell r="T433" t="str">
            <v/>
          </cell>
        </row>
        <row r="434">
          <cell r="B434" t="str">
            <v>IRC SK - Bureau de Bukavu</v>
          </cell>
          <cell r="C434" t="str">
            <v>Draft</v>
          </cell>
          <cell r="D434" t="str">
            <v>ZAIG</v>
          </cell>
          <cell r="E434">
            <v>2011</v>
          </cell>
          <cell r="F434" t="str">
            <v>00000257</v>
          </cell>
          <cell r="G434" t="str">
            <v>0</v>
          </cell>
          <cell r="H434" t="str">
            <v>YI308 - RRMP: Vrac IRC SK</v>
          </cell>
          <cell r="I434" t="str">
            <v>EA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40923</v>
          </cell>
          <cell r="S434" t="str">
            <v/>
          </cell>
          <cell r="T434" t="str">
            <v/>
          </cell>
        </row>
        <row r="435">
          <cell r="B435" t="str">
            <v>IRC SK - Bureau de Bukavu</v>
          </cell>
          <cell r="C435" t="str">
            <v>Draft</v>
          </cell>
          <cell r="D435" t="str">
            <v>ZAIG</v>
          </cell>
          <cell r="E435">
            <v>2011</v>
          </cell>
          <cell r="F435" t="str">
            <v>00000257</v>
          </cell>
          <cell r="G435" t="str">
            <v>0</v>
          </cell>
          <cell r="H435" t="str">
            <v>YI308 - RRMP: Vrac IRC SK</v>
          </cell>
          <cell r="I435" t="str">
            <v>EA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40923</v>
          </cell>
          <cell r="S435" t="str">
            <v/>
          </cell>
          <cell r="T435" t="str">
            <v/>
          </cell>
        </row>
        <row r="436">
          <cell r="B436" t="str">
            <v>IRC SK - Bureau de Bukavu</v>
          </cell>
          <cell r="C436" t="str">
            <v>Draft</v>
          </cell>
          <cell r="D436" t="str">
            <v>ZAIG</v>
          </cell>
          <cell r="E436">
            <v>2011</v>
          </cell>
          <cell r="F436" t="str">
            <v>00000257</v>
          </cell>
          <cell r="G436" t="str">
            <v>0</v>
          </cell>
          <cell r="H436" t="str">
            <v>YI308 - RRMP: Vrac IRC SK</v>
          </cell>
          <cell r="I436" t="str">
            <v>EA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40923</v>
          </cell>
          <cell r="S436" t="str">
            <v/>
          </cell>
          <cell r="T436" t="str">
            <v/>
          </cell>
        </row>
        <row r="437">
          <cell r="B437" t="str">
            <v>IRC SK - Bureau de Bukavu</v>
          </cell>
          <cell r="C437" t="str">
            <v>Draft</v>
          </cell>
          <cell r="D437" t="str">
            <v>ZAIG</v>
          </cell>
          <cell r="E437">
            <v>2011</v>
          </cell>
          <cell r="F437" t="str">
            <v>00000257</v>
          </cell>
          <cell r="G437" t="str">
            <v>0</v>
          </cell>
          <cell r="H437" t="str">
            <v>YI308 - RRMP: Vrac IRC SK</v>
          </cell>
          <cell r="I437" t="str">
            <v>EA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40923</v>
          </cell>
          <cell r="S437" t="str">
            <v/>
          </cell>
          <cell r="T437" t="str">
            <v/>
          </cell>
        </row>
        <row r="438">
          <cell r="B438" t="str">
            <v>IRC SK - Bureau de Bukavu</v>
          </cell>
          <cell r="C438" t="str">
            <v>Draft</v>
          </cell>
          <cell r="D438" t="str">
            <v>ZAIG</v>
          </cell>
          <cell r="E438">
            <v>2011</v>
          </cell>
          <cell r="F438" t="str">
            <v>00000257</v>
          </cell>
          <cell r="G438" t="str">
            <v>0</v>
          </cell>
          <cell r="H438" t="str">
            <v>YI308 - RRMP: Vrac IRC SK</v>
          </cell>
          <cell r="I438" t="str">
            <v>EA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40923</v>
          </cell>
          <cell r="S438" t="str">
            <v/>
          </cell>
          <cell r="T438" t="str">
            <v/>
          </cell>
        </row>
        <row r="439">
          <cell r="B439" t="str">
            <v>AVSI SK - Bureau de Bukavu</v>
          </cell>
          <cell r="C439" t="str">
            <v>Draft</v>
          </cell>
          <cell r="D439" t="str">
            <v>ZAIG</v>
          </cell>
          <cell r="E439">
            <v>2011</v>
          </cell>
          <cell r="F439" t="str">
            <v>00000258</v>
          </cell>
          <cell r="G439" t="str">
            <v>0</v>
          </cell>
          <cell r="H439" t="str">
            <v>YI308 - RRMP: Vrac AVSI SK</v>
          </cell>
          <cell r="I439" t="str">
            <v>EA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40923</v>
          </cell>
          <cell r="S439" t="str">
            <v/>
          </cell>
          <cell r="T439" t="str">
            <v/>
          </cell>
        </row>
        <row r="440">
          <cell r="B440" t="str">
            <v>AVSI SK - Bureau de Bukavu</v>
          </cell>
          <cell r="C440" t="str">
            <v>Draft</v>
          </cell>
          <cell r="D440" t="str">
            <v>ZAIG</v>
          </cell>
          <cell r="E440">
            <v>2011</v>
          </cell>
          <cell r="F440" t="str">
            <v>00000258</v>
          </cell>
          <cell r="G440" t="str">
            <v>0</v>
          </cell>
          <cell r="H440" t="str">
            <v>YI308 - RRMP: Vrac AVSI SK</v>
          </cell>
          <cell r="I440" t="str">
            <v>EA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40923</v>
          </cell>
          <cell r="S440" t="str">
            <v/>
          </cell>
          <cell r="T440" t="str">
            <v/>
          </cell>
        </row>
        <row r="441">
          <cell r="B441" t="str">
            <v>AVSI SK - Bureau de Bukavu</v>
          </cell>
          <cell r="C441" t="str">
            <v>Draft</v>
          </cell>
          <cell r="D441" t="str">
            <v>ZAIG</v>
          </cell>
          <cell r="E441">
            <v>2011</v>
          </cell>
          <cell r="F441" t="str">
            <v>00000258</v>
          </cell>
          <cell r="G441" t="str">
            <v>0</v>
          </cell>
          <cell r="H441" t="str">
            <v>YI308 - RRMP: Vrac AVSI SK</v>
          </cell>
          <cell r="I441" t="str">
            <v>EA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40923</v>
          </cell>
          <cell r="S441" t="str">
            <v/>
          </cell>
          <cell r="T441" t="str">
            <v/>
          </cell>
        </row>
        <row r="442">
          <cell r="B442" t="str">
            <v>AVSI SK - Bureau de Bukavu</v>
          </cell>
          <cell r="C442" t="str">
            <v>Draft</v>
          </cell>
          <cell r="D442" t="str">
            <v>ZAIG</v>
          </cell>
          <cell r="E442">
            <v>2011</v>
          </cell>
          <cell r="F442" t="str">
            <v>00000258</v>
          </cell>
          <cell r="G442" t="str">
            <v>0</v>
          </cell>
          <cell r="H442" t="str">
            <v>YI308 - RRMP: Vrac AVSI SK</v>
          </cell>
          <cell r="I442" t="str">
            <v>EA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40923</v>
          </cell>
          <cell r="S442" t="str">
            <v/>
          </cell>
          <cell r="T442" t="str">
            <v/>
          </cell>
        </row>
        <row r="443">
          <cell r="B443" t="str">
            <v>AVSI SK - Bureau de Bukavu</v>
          </cell>
          <cell r="C443" t="str">
            <v>Draft</v>
          </cell>
          <cell r="D443" t="str">
            <v>ZAIG</v>
          </cell>
          <cell r="E443">
            <v>2011</v>
          </cell>
          <cell r="F443" t="str">
            <v>00000258</v>
          </cell>
          <cell r="G443" t="str">
            <v>0</v>
          </cell>
          <cell r="H443" t="str">
            <v>YI308 - RRMP: Vrac AVSI SK</v>
          </cell>
          <cell r="I443" t="str">
            <v>EA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40923</v>
          </cell>
          <cell r="S443" t="str">
            <v/>
          </cell>
          <cell r="T443" t="str">
            <v/>
          </cell>
        </row>
        <row r="444">
          <cell r="B444" t="str">
            <v>AVSI SK - Bureau de Bukavu</v>
          </cell>
          <cell r="C444" t="str">
            <v>Draft</v>
          </cell>
          <cell r="D444" t="str">
            <v>ZAIG</v>
          </cell>
          <cell r="E444">
            <v>2011</v>
          </cell>
          <cell r="F444" t="str">
            <v>00000258</v>
          </cell>
          <cell r="G444" t="str">
            <v>0</v>
          </cell>
          <cell r="H444" t="str">
            <v>YI308 - RRMP: Vrac AVSI SK</v>
          </cell>
          <cell r="I444" t="str">
            <v>EA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40923</v>
          </cell>
          <cell r="S444" t="str">
            <v/>
          </cell>
          <cell r="T444" t="str">
            <v/>
          </cell>
        </row>
        <row r="445">
          <cell r="B445" t="str">
            <v>AVSI SK - Bureau de Bukavu</v>
          </cell>
          <cell r="C445" t="str">
            <v>Draft</v>
          </cell>
          <cell r="D445" t="str">
            <v>ZAIG</v>
          </cell>
          <cell r="E445">
            <v>2011</v>
          </cell>
          <cell r="F445" t="str">
            <v>00000258</v>
          </cell>
          <cell r="G445" t="str">
            <v>0</v>
          </cell>
          <cell r="H445" t="str">
            <v>YI308 - RRMP: Vrac AVSI SK</v>
          </cell>
          <cell r="I445" t="str">
            <v>EA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40923</v>
          </cell>
          <cell r="S445" t="str">
            <v/>
          </cell>
          <cell r="T445" t="str">
            <v/>
          </cell>
        </row>
        <row r="446">
          <cell r="B446" t="str">
            <v>UNICEF - Bureau de Goma</v>
          </cell>
          <cell r="C446" t="str">
            <v>Draft</v>
          </cell>
          <cell r="D446" t="str">
            <v>ZAIG</v>
          </cell>
          <cell r="E446">
            <v>2011</v>
          </cell>
          <cell r="F446" t="str">
            <v>00000259</v>
          </cell>
          <cell r="G446" t="str">
            <v>0</v>
          </cell>
          <cell r="H446" t="str">
            <v>YI308 - RRMP: Vrac Partenaires UNICEF</v>
          </cell>
          <cell r="I446" t="str">
            <v>EA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40923</v>
          </cell>
          <cell r="S446" t="str">
            <v/>
          </cell>
          <cell r="T446" t="str">
            <v/>
          </cell>
        </row>
        <row r="447">
          <cell r="B447" t="str">
            <v>UNICEF - Bureau de Goma</v>
          </cell>
          <cell r="C447" t="str">
            <v>Draft</v>
          </cell>
          <cell r="D447" t="str">
            <v>ZAIG</v>
          </cell>
          <cell r="E447">
            <v>2011</v>
          </cell>
          <cell r="F447" t="str">
            <v>00000259</v>
          </cell>
          <cell r="G447" t="str">
            <v>0</v>
          </cell>
          <cell r="H447" t="str">
            <v>YI308 - RRMP: Vrac Partenaires UNICEF</v>
          </cell>
          <cell r="I447" t="str">
            <v>EA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40923</v>
          </cell>
          <cell r="S447" t="str">
            <v/>
          </cell>
          <cell r="T447" t="str">
            <v/>
          </cell>
        </row>
        <row r="448">
          <cell r="B448" t="str">
            <v>UNICEF - Bureau de Goma</v>
          </cell>
          <cell r="C448" t="str">
            <v>Draft</v>
          </cell>
          <cell r="D448" t="str">
            <v>ZAIG</v>
          </cell>
          <cell r="E448">
            <v>2011</v>
          </cell>
          <cell r="F448" t="str">
            <v>00000259</v>
          </cell>
          <cell r="G448" t="str">
            <v>0</v>
          </cell>
          <cell r="H448" t="str">
            <v>YI308 - RRMP: Vrac Partenaires UNICEF</v>
          </cell>
          <cell r="I448" t="str">
            <v>EA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40923</v>
          </cell>
          <cell r="S448" t="str">
            <v/>
          </cell>
          <cell r="T448" t="str">
            <v/>
          </cell>
        </row>
        <row r="449">
          <cell r="B449" t="str">
            <v>UNICEF - Bureau de Goma</v>
          </cell>
          <cell r="C449" t="str">
            <v>Draft</v>
          </cell>
          <cell r="D449" t="str">
            <v>ZAIG</v>
          </cell>
          <cell r="E449">
            <v>2011</v>
          </cell>
          <cell r="F449" t="str">
            <v>00000259</v>
          </cell>
          <cell r="G449" t="str">
            <v>0</v>
          </cell>
          <cell r="H449" t="str">
            <v>YI308 - RRMP: Vrac Partenaires UNICEF</v>
          </cell>
          <cell r="I449" t="str">
            <v>EA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40923</v>
          </cell>
          <cell r="S449" t="str">
            <v/>
          </cell>
          <cell r="T449" t="str">
            <v/>
          </cell>
        </row>
        <row r="450">
          <cell r="B450" t="str">
            <v>UNICEF - Bureau de Goma</v>
          </cell>
          <cell r="C450" t="str">
            <v>Draft</v>
          </cell>
          <cell r="D450" t="str">
            <v>ZAIG</v>
          </cell>
          <cell r="E450">
            <v>2011</v>
          </cell>
          <cell r="F450" t="str">
            <v>00000259</v>
          </cell>
          <cell r="G450" t="str">
            <v>0</v>
          </cell>
          <cell r="H450" t="str">
            <v>YI308 - RRMP: Vrac Partenaires UNICEF</v>
          </cell>
          <cell r="I450" t="str">
            <v>EA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40923</v>
          </cell>
          <cell r="S450" t="str">
            <v/>
          </cell>
          <cell r="T450" t="str">
            <v/>
          </cell>
        </row>
        <row r="451">
          <cell r="B451" t="str">
            <v>UNICEF - Bureau de Goma</v>
          </cell>
          <cell r="C451" t="str">
            <v>Draft</v>
          </cell>
          <cell r="D451" t="str">
            <v>ZAIG</v>
          </cell>
          <cell r="E451">
            <v>2011</v>
          </cell>
          <cell r="F451" t="str">
            <v>00000259</v>
          </cell>
          <cell r="G451" t="str">
            <v>0</v>
          </cell>
          <cell r="H451" t="str">
            <v>YI308 - RRMP: Vrac Partenaires UNICEF</v>
          </cell>
          <cell r="I451" t="str">
            <v>EA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40923</v>
          </cell>
          <cell r="S451" t="str">
            <v/>
          </cell>
          <cell r="T451" t="str">
            <v/>
          </cell>
        </row>
        <row r="452">
          <cell r="B452" t="str">
            <v>UNICEF - Bureau de Goma</v>
          </cell>
          <cell r="C452" t="str">
            <v>Draft</v>
          </cell>
          <cell r="D452" t="str">
            <v>ZAIG</v>
          </cell>
          <cell r="E452">
            <v>2011</v>
          </cell>
          <cell r="F452" t="str">
            <v>00000259</v>
          </cell>
          <cell r="G452" t="str">
            <v>0</v>
          </cell>
          <cell r="H452" t="str">
            <v>YI308 - RRMP: Vrac Partenaires UNICEF</v>
          </cell>
          <cell r="I452" t="str">
            <v>EA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40923</v>
          </cell>
          <cell r="S452" t="str">
            <v/>
          </cell>
          <cell r="T452" t="str">
            <v/>
          </cell>
        </row>
        <row r="453">
          <cell r="B453" t="str">
            <v>NRC NK - Bureau de Beni</v>
          </cell>
          <cell r="C453" t="str">
            <v>Draft</v>
          </cell>
          <cell r="D453" t="str">
            <v>ZAIG</v>
          </cell>
          <cell r="E453">
            <v>2011</v>
          </cell>
          <cell r="F453" t="str">
            <v>00000260</v>
          </cell>
          <cell r="G453" t="str">
            <v>0</v>
          </cell>
          <cell r="H453" t="str">
            <v>YI308 - RRMP: Vrac NRC NK</v>
          </cell>
          <cell r="I453" t="str">
            <v>EA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40923</v>
          </cell>
          <cell r="S453" t="str">
            <v/>
          </cell>
          <cell r="T453" t="str">
            <v/>
          </cell>
        </row>
        <row r="454">
          <cell r="B454" t="str">
            <v>NRC NK - Bureau de Beni</v>
          </cell>
          <cell r="C454" t="str">
            <v>Draft</v>
          </cell>
          <cell r="D454" t="str">
            <v>ZAIG</v>
          </cell>
          <cell r="E454">
            <v>2011</v>
          </cell>
          <cell r="F454" t="str">
            <v>00000260</v>
          </cell>
          <cell r="G454" t="str">
            <v>0</v>
          </cell>
          <cell r="H454" t="str">
            <v>YI308 - RRMP: Vrac NRC NK</v>
          </cell>
          <cell r="I454" t="str">
            <v>EA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40923</v>
          </cell>
          <cell r="S454" t="str">
            <v/>
          </cell>
          <cell r="T454" t="str">
            <v/>
          </cell>
        </row>
        <row r="455">
          <cell r="B455" t="str">
            <v>NRC NK - Bureau de Beni</v>
          </cell>
          <cell r="C455" t="str">
            <v>Draft</v>
          </cell>
          <cell r="D455" t="str">
            <v>ZAIG</v>
          </cell>
          <cell r="E455">
            <v>2011</v>
          </cell>
          <cell r="F455" t="str">
            <v>00000260</v>
          </cell>
          <cell r="G455" t="str">
            <v>0</v>
          </cell>
          <cell r="H455" t="str">
            <v>YI308 - RRMP: Vrac NRC NK</v>
          </cell>
          <cell r="I455" t="str">
            <v>EA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40923</v>
          </cell>
          <cell r="S455" t="str">
            <v/>
          </cell>
          <cell r="T455" t="str">
            <v/>
          </cell>
        </row>
        <row r="456">
          <cell r="B456" t="str">
            <v>NRC NK - Bureau de Beni</v>
          </cell>
          <cell r="C456" t="str">
            <v>Draft</v>
          </cell>
          <cell r="D456" t="str">
            <v>ZAIG</v>
          </cell>
          <cell r="E456">
            <v>2011</v>
          </cell>
          <cell r="F456" t="str">
            <v>00000260</v>
          </cell>
          <cell r="G456" t="str">
            <v>0</v>
          </cell>
          <cell r="H456" t="str">
            <v>YI308 - RRMP: Vrac NRC NK</v>
          </cell>
          <cell r="I456" t="str">
            <v>EA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40923</v>
          </cell>
          <cell r="S456" t="str">
            <v/>
          </cell>
          <cell r="T456" t="str">
            <v/>
          </cell>
        </row>
        <row r="457">
          <cell r="B457" t="str">
            <v>NRC NK - Bureau de Beni</v>
          </cell>
          <cell r="C457" t="str">
            <v>Draft</v>
          </cell>
          <cell r="D457" t="str">
            <v>ZAIG</v>
          </cell>
          <cell r="E457">
            <v>2011</v>
          </cell>
          <cell r="F457" t="str">
            <v>00000260</v>
          </cell>
          <cell r="G457" t="str">
            <v>0</v>
          </cell>
          <cell r="H457" t="str">
            <v>YI308 - RRMP: Vrac NRC NK</v>
          </cell>
          <cell r="I457" t="str">
            <v>EA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40923</v>
          </cell>
          <cell r="S457" t="str">
            <v/>
          </cell>
          <cell r="T457" t="str">
            <v/>
          </cell>
        </row>
        <row r="458">
          <cell r="B458" t="str">
            <v>NRC NK - Bureau de Beni</v>
          </cell>
          <cell r="C458" t="str">
            <v>Draft</v>
          </cell>
          <cell r="D458" t="str">
            <v>ZAIG</v>
          </cell>
          <cell r="E458">
            <v>2011</v>
          </cell>
          <cell r="F458" t="str">
            <v>00000260</v>
          </cell>
          <cell r="G458" t="str">
            <v>0</v>
          </cell>
          <cell r="H458" t="str">
            <v>YI308 - RRMP: Vrac NRC NK</v>
          </cell>
          <cell r="I458" t="str">
            <v>EA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40923</v>
          </cell>
          <cell r="S458" t="str">
            <v/>
          </cell>
          <cell r="T458" t="str">
            <v/>
          </cell>
        </row>
        <row r="459">
          <cell r="B459" t="str">
            <v>NRC NK - Bureau de Beni</v>
          </cell>
          <cell r="C459" t="str">
            <v>Draft</v>
          </cell>
          <cell r="D459" t="str">
            <v>ZAIG</v>
          </cell>
          <cell r="E459">
            <v>2011</v>
          </cell>
          <cell r="F459" t="str">
            <v>00000260</v>
          </cell>
          <cell r="G459" t="str">
            <v>0</v>
          </cell>
          <cell r="H459" t="str">
            <v>YI308 - RRMP: Vrac NRC NK</v>
          </cell>
          <cell r="I459" t="str">
            <v>EA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40923</v>
          </cell>
          <cell r="S459" t="str">
            <v/>
          </cell>
          <cell r="T459" t="str">
            <v/>
          </cell>
        </row>
        <row r="460">
          <cell r="B460" t="str">
            <v>Solidarités International - Bureau de Butembo</v>
          </cell>
          <cell r="C460" t="str">
            <v>Draft</v>
          </cell>
          <cell r="D460" t="str">
            <v>ZAIG</v>
          </cell>
          <cell r="E460">
            <v>2011</v>
          </cell>
          <cell r="F460" t="str">
            <v>00000261</v>
          </cell>
          <cell r="G460" t="str">
            <v>0</v>
          </cell>
          <cell r="H460" t="str">
            <v>YI308 - RRMP: Bassines Solidarités NK</v>
          </cell>
          <cell r="I460" t="str">
            <v>EA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40923</v>
          </cell>
          <cell r="S460" t="str">
            <v/>
          </cell>
          <cell r="T460" t="str">
            <v/>
          </cell>
        </row>
        <row r="461">
          <cell r="B461" t="str">
            <v>Solidarités International - Bureau de Butembo</v>
          </cell>
          <cell r="C461" t="str">
            <v>Draft</v>
          </cell>
          <cell r="D461" t="str">
            <v>ZAIG</v>
          </cell>
          <cell r="E461">
            <v>2011</v>
          </cell>
          <cell r="F461" t="str">
            <v>00000261</v>
          </cell>
          <cell r="G461" t="str">
            <v>0</v>
          </cell>
          <cell r="H461" t="str">
            <v>YI308 - RRMP: Bassines Solidarités NK</v>
          </cell>
          <cell r="I461" t="str">
            <v>EA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40923</v>
          </cell>
          <cell r="S461" t="str">
            <v/>
          </cell>
          <cell r="T461" t="str">
            <v/>
          </cell>
        </row>
        <row r="462">
          <cell r="B462" t="str">
            <v>Solidarités International - Bureau de Butembo</v>
          </cell>
          <cell r="C462" t="str">
            <v>Draft</v>
          </cell>
          <cell r="D462" t="str">
            <v>ZAIG</v>
          </cell>
          <cell r="E462">
            <v>2011</v>
          </cell>
          <cell r="F462" t="str">
            <v>00000261</v>
          </cell>
          <cell r="G462" t="str">
            <v>0</v>
          </cell>
          <cell r="H462" t="str">
            <v>YI308 - RRMP: Bassines Solidarités NK</v>
          </cell>
          <cell r="I462" t="str">
            <v>EA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40923</v>
          </cell>
          <cell r="S462" t="str">
            <v/>
          </cell>
          <cell r="T462" t="str">
            <v/>
          </cell>
        </row>
        <row r="463">
          <cell r="B463" t="str">
            <v>Solidarités International - Bureau de Butembo</v>
          </cell>
          <cell r="C463" t="str">
            <v>Draft</v>
          </cell>
          <cell r="D463" t="str">
            <v>ZAIG</v>
          </cell>
          <cell r="E463">
            <v>2011</v>
          </cell>
          <cell r="F463" t="str">
            <v>00000261</v>
          </cell>
          <cell r="G463" t="str">
            <v>0</v>
          </cell>
          <cell r="H463" t="str">
            <v>YI308 - RRMP: Bassines Solidarités NK</v>
          </cell>
          <cell r="I463" t="str">
            <v>EA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40923</v>
          </cell>
          <cell r="S463" t="str">
            <v/>
          </cell>
          <cell r="T463" t="str">
            <v/>
          </cell>
        </row>
        <row r="464">
          <cell r="B464" t="str">
            <v>Solidarités International - Bureau de Butembo</v>
          </cell>
          <cell r="C464" t="str">
            <v>Draft</v>
          </cell>
          <cell r="D464" t="str">
            <v>ZAIG</v>
          </cell>
          <cell r="E464">
            <v>2011</v>
          </cell>
          <cell r="F464" t="str">
            <v>00000261</v>
          </cell>
          <cell r="G464" t="str">
            <v>0</v>
          </cell>
          <cell r="H464" t="str">
            <v>YI308 - RRMP: Bassines Solidarités NK</v>
          </cell>
          <cell r="I464" t="str">
            <v>EA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40923</v>
          </cell>
          <cell r="S464" t="str">
            <v/>
          </cell>
          <cell r="T464" t="str">
            <v/>
          </cell>
        </row>
        <row r="465">
          <cell r="B465" t="str">
            <v>Solidarités International - Bureau de Butembo</v>
          </cell>
          <cell r="C465" t="str">
            <v>Draft</v>
          </cell>
          <cell r="D465" t="str">
            <v>ZAIG</v>
          </cell>
          <cell r="E465">
            <v>2011</v>
          </cell>
          <cell r="F465" t="str">
            <v>00000261</v>
          </cell>
          <cell r="G465" t="str">
            <v>0</v>
          </cell>
          <cell r="H465" t="str">
            <v>YI308 - RRMP: Bassines Solidarités NK</v>
          </cell>
          <cell r="I465" t="str">
            <v>EA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40923</v>
          </cell>
          <cell r="S465" t="str">
            <v/>
          </cell>
          <cell r="T465" t="str">
            <v/>
          </cell>
        </row>
        <row r="466">
          <cell r="B466" t="str">
            <v>Solidarités International - Bureau de Butembo</v>
          </cell>
          <cell r="C466" t="str">
            <v>Draft</v>
          </cell>
          <cell r="D466" t="str">
            <v>ZAIG</v>
          </cell>
          <cell r="E466">
            <v>2011</v>
          </cell>
          <cell r="F466" t="str">
            <v>00000261</v>
          </cell>
          <cell r="G466" t="str">
            <v>0</v>
          </cell>
          <cell r="H466" t="str">
            <v>YI308 - RRMP: Bassines Solidarités NK</v>
          </cell>
          <cell r="I466" t="str">
            <v>EA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40923</v>
          </cell>
          <cell r="S466" t="str">
            <v/>
          </cell>
          <cell r="T466" t="str">
            <v/>
          </cell>
        </row>
        <row r="467">
          <cell r="B467" t="str">
            <v>NRC NK - Bureau de Beni</v>
          </cell>
          <cell r="C467" t="str">
            <v>Draft</v>
          </cell>
          <cell r="D467" t="str">
            <v>ZAIG</v>
          </cell>
          <cell r="E467">
            <v>2011</v>
          </cell>
          <cell r="F467" t="str">
            <v>00000262</v>
          </cell>
          <cell r="G467" t="str">
            <v>0</v>
          </cell>
          <cell r="H467" t="str">
            <v>YI308 - RRMP: Bassines NRC NK</v>
          </cell>
          <cell r="I467" t="str">
            <v>EA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40923</v>
          </cell>
          <cell r="S467" t="str">
            <v/>
          </cell>
          <cell r="T467" t="str">
            <v/>
          </cell>
        </row>
        <row r="468">
          <cell r="B468" t="str">
            <v>NRC NK - Bureau de Beni</v>
          </cell>
          <cell r="C468" t="str">
            <v>Draft</v>
          </cell>
          <cell r="D468" t="str">
            <v>ZAIG</v>
          </cell>
          <cell r="E468">
            <v>2011</v>
          </cell>
          <cell r="F468" t="str">
            <v>00000262</v>
          </cell>
          <cell r="G468" t="str">
            <v>0</v>
          </cell>
          <cell r="H468" t="str">
            <v>YI308 - RRMP: Bassines NRC NK</v>
          </cell>
          <cell r="I468" t="str">
            <v>EA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40923</v>
          </cell>
          <cell r="S468" t="str">
            <v/>
          </cell>
          <cell r="T468" t="str">
            <v/>
          </cell>
        </row>
        <row r="469">
          <cell r="B469" t="str">
            <v>NRC NK - Bureau de Beni</v>
          </cell>
          <cell r="C469" t="str">
            <v>Draft</v>
          </cell>
          <cell r="D469" t="str">
            <v>ZAIG</v>
          </cell>
          <cell r="E469">
            <v>2011</v>
          </cell>
          <cell r="F469" t="str">
            <v>00000262</v>
          </cell>
          <cell r="G469" t="str">
            <v>0</v>
          </cell>
          <cell r="H469" t="str">
            <v>YI308 - RRMP: Bassines NRC NK</v>
          </cell>
          <cell r="I469" t="str">
            <v>EA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40923</v>
          </cell>
          <cell r="S469" t="str">
            <v/>
          </cell>
          <cell r="T469" t="str">
            <v/>
          </cell>
        </row>
        <row r="470">
          <cell r="B470" t="str">
            <v>NRC NK - Bureau de Beni</v>
          </cell>
          <cell r="C470" t="str">
            <v>Draft</v>
          </cell>
          <cell r="D470" t="str">
            <v>ZAIG</v>
          </cell>
          <cell r="E470">
            <v>2011</v>
          </cell>
          <cell r="F470" t="str">
            <v>00000262</v>
          </cell>
          <cell r="G470" t="str">
            <v>0</v>
          </cell>
          <cell r="H470" t="str">
            <v>YI308 - RRMP: Bassines NRC NK</v>
          </cell>
          <cell r="I470" t="str">
            <v>EA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40923</v>
          </cell>
          <cell r="S470" t="str">
            <v/>
          </cell>
          <cell r="T470" t="str">
            <v/>
          </cell>
        </row>
        <row r="471">
          <cell r="B471" t="str">
            <v>NRC NK - Bureau de Beni</v>
          </cell>
          <cell r="C471" t="str">
            <v>Draft</v>
          </cell>
          <cell r="D471" t="str">
            <v>ZAIG</v>
          </cell>
          <cell r="E471">
            <v>2011</v>
          </cell>
          <cell r="F471" t="str">
            <v>00000262</v>
          </cell>
          <cell r="G471" t="str">
            <v>0</v>
          </cell>
          <cell r="H471" t="str">
            <v>YI308 - RRMP: Bassines NRC NK</v>
          </cell>
          <cell r="I471" t="str">
            <v>EA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40923</v>
          </cell>
          <cell r="S471" t="str">
            <v/>
          </cell>
          <cell r="T471" t="str">
            <v/>
          </cell>
        </row>
        <row r="472">
          <cell r="B472" t="str">
            <v>NRC NK - Bureau de Beni</v>
          </cell>
          <cell r="C472" t="str">
            <v>Draft</v>
          </cell>
          <cell r="D472" t="str">
            <v>ZAIG</v>
          </cell>
          <cell r="E472">
            <v>2011</v>
          </cell>
          <cell r="F472" t="str">
            <v>00000262</v>
          </cell>
          <cell r="G472" t="str">
            <v>0</v>
          </cell>
          <cell r="H472" t="str">
            <v>YI308 - RRMP: Bassines NRC NK</v>
          </cell>
          <cell r="I472" t="str">
            <v>EA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40923</v>
          </cell>
          <cell r="S472" t="str">
            <v/>
          </cell>
          <cell r="T472" t="str">
            <v/>
          </cell>
        </row>
        <row r="473">
          <cell r="B473" t="str">
            <v>NRC NK - Bureau de Beni</v>
          </cell>
          <cell r="C473" t="str">
            <v>Draft</v>
          </cell>
          <cell r="D473" t="str">
            <v>ZAIG</v>
          </cell>
          <cell r="E473">
            <v>2011</v>
          </cell>
          <cell r="F473" t="str">
            <v>00000262</v>
          </cell>
          <cell r="G473" t="str">
            <v>0</v>
          </cell>
          <cell r="H473" t="str">
            <v>YI308 - RRMP: Bassines NRC NK</v>
          </cell>
          <cell r="I473" t="str">
            <v>EA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40923</v>
          </cell>
          <cell r="S473" t="str">
            <v/>
          </cell>
          <cell r="T473" t="str">
            <v/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/>
          </cell>
          <cell r="S474" t="str">
            <v/>
          </cell>
          <cell r="T474" t="str">
            <v/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/>
          </cell>
          <cell r="S475" t="str">
            <v/>
          </cell>
          <cell r="T475" t="str">
            <v/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/>
          </cell>
          <cell r="S476" t="str">
            <v/>
          </cell>
          <cell r="T476" t="str">
            <v/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/>
          </cell>
          <cell r="S477" t="str">
            <v/>
          </cell>
          <cell r="T477" t="str">
            <v/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 t="str">
            <v/>
          </cell>
          <cell r="S478" t="str">
            <v/>
          </cell>
          <cell r="T478" t="str">
            <v/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/>
          </cell>
          <cell r="S479" t="str">
            <v/>
          </cell>
          <cell r="T479" t="str">
            <v/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 t="str">
            <v/>
          </cell>
          <cell r="S480" t="str">
            <v/>
          </cell>
          <cell r="T480" t="str">
            <v/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/>
          </cell>
          <cell r="S481" t="str">
            <v/>
          </cell>
          <cell r="T481" t="str">
            <v/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 t="str">
            <v/>
          </cell>
          <cell r="S482" t="str">
            <v/>
          </cell>
          <cell r="T482" t="str">
            <v/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/>
          </cell>
          <cell r="S483" t="str">
            <v/>
          </cell>
          <cell r="T483" t="str">
            <v/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 t="str">
            <v/>
          </cell>
          <cell r="S484" t="str">
            <v/>
          </cell>
          <cell r="T484" t="str">
            <v/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 t="str">
            <v/>
          </cell>
          <cell r="S485" t="str">
            <v/>
          </cell>
          <cell r="T485" t="str">
            <v/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/>
          </cell>
          <cell r="S486" t="str">
            <v/>
          </cell>
          <cell r="T486" t="str">
            <v/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 t="str">
            <v/>
          </cell>
          <cell r="S487" t="str">
            <v/>
          </cell>
          <cell r="T487" t="str">
            <v/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/>
          </cell>
          <cell r="S488" t="str">
            <v/>
          </cell>
          <cell r="T488" t="str">
            <v/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 t="str">
            <v/>
          </cell>
          <cell r="S489" t="str">
            <v/>
          </cell>
          <cell r="T489" t="str">
            <v/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 t="str">
            <v/>
          </cell>
          <cell r="S490" t="str">
            <v/>
          </cell>
          <cell r="T490" t="str">
            <v/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/>
          </cell>
          <cell r="S491" t="str">
            <v/>
          </cell>
          <cell r="T491" t="str">
            <v/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 t="str">
            <v/>
          </cell>
          <cell r="S492" t="str">
            <v/>
          </cell>
          <cell r="T492" t="str">
            <v/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 t="str">
            <v/>
          </cell>
          <cell r="S493" t="str">
            <v/>
          </cell>
          <cell r="T493" t="str">
            <v/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 t="str">
            <v/>
          </cell>
          <cell r="S494" t="str">
            <v/>
          </cell>
          <cell r="T494" t="str">
            <v/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 t="str">
            <v/>
          </cell>
          <cell r="S495" t="str">
            <v/>
          </cell>
          <cell r="T495" t="str">
            <v/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 t="str">
            <v/>
          </cell>
          <cell r="S496" t="str">
            <v/>
          </cell>
          <cell r="T496" t="str">
            <v/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 t="str">
            <v/>
          </cell>
          <cell r="S497" t="str">
            <v/>
          </cell>
          <cell r="T497" t="str">
            <v/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 t="str">
            <v/>
          </cell>
          <cell r="S498" t="str">
            <v/>
          </cell>
          <cell r="T498" t="str">
            <v/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 t="str">
            <v/>
          </cell>
          <cell r="S499" t="str">
            <v/>
          </cell>
          <cell r="T499" t="str">
            <v/>
          </cell>
        </row>
        <row r="500"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 t="str">
            <v/>
          </cell>
          <cell r="S500" t="str">
            <v/>
          </cell>
          <cell r="T500" t="str">
            <v/>
          </cell>
        </row>
        <row r="501"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/>
          </cell>
          <cell r="S501" t="str">
            <v/>
          </cell>
          <cell r="T501" t="str">
            <v/>
          </cell>
        </row>
        <row r="502"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/>
          </cell>
          <cell r="S502" t="str">
            <v/>
          </cell>
          <cell r="T502" t="str">
            <v/>
          </cell>
        </row>
        <row r="503"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/>
          </cell>
          <cell r="S503" t="str">
            <v/>
          </cell>
          <cell r="T503" t="str">
            <v/>
          </cell>
        </row>
        <row r="504"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/>
          </cell>
          <cell r="S504" t="str">
            <v/>
          </cell>
          <cell r="T504" t="str">
            <v/>
          </cell>
        </row>
        <row r="505"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/>
          </cell>
          <cell r="S505" t="str">
            <v/>
          </cell>
          <cell r="T505" t="str">
            <v/>
          </cell>
        </row>
        <row r="506"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/>
          </cell>
          <cell r="S506" t="str">
            <v/>
          </cell>
          <cell r="T506" t="str">
            <v/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/>
          </cell>
          <cell r="S507" t="str">
            <v/>
          </cell>
          <cell r="T507" t="str">
            <v/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/>
          </cell>
          <cell r="S508" t="str">
            <v/>
          </cell>
          <cell r="T508" t="str">
            <v/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/>
          </cell>
          <cell r="S509" t="str">
            <v/>
          </cell>
          <cell r="T509" t="str">
            <v/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/>
          </cell>
          <cell r="S510" t="str">
            <v/>
          </cell>
          <cell r="T510" t="str">
            <v/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/>
          </cell>
          <cell r="S511" t="str">
            <v/>
          </cell>
          <cell r="T511" t="str">
            <v/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/>
          </cell>
          <cell r="S512" t="str">
            <v/>
          </cell>
          <cell r="T512" t="str">
            <v/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/>
          </cell>
          <cell r="S513" t="str">
            <v/>
          </cell>
          <cell r="T513" t="str">
            <v/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 t="str">
            <v/>
          </cell>
          <cell r="S514" t="str">
            <v/>
          </cell>
          <cell r="T514" t="str">
            <v/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 t="str">
            <v/>
          </cell>
          <cell r="S515" t="str">
            <v/>
          </cell>
          <cell r="T515" t="str">
            <v/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/>
          </cell>
          <cell r="S516" t="str">
            <v/>
          </cell>
          <cell r="T516" t="str">
            <v/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/>
          </cell>
          <cell r="S517" t="str">
            <v/>
          </cell>
          <cell r="T517" t="str">
            <v/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/>
          </cell>
          <cell r="S518" t="str">
            <v/>
          </cell>
          <cell r="T518" t="str">
            <v/>
          </cell>
        </row>
        <row r="519"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/>
          </cell>
          <cell r="S519" t="str">
            <v/>
          </cell>
          <cell r="T519" t="str">
            <v/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/>
          </cell>
          <cell r="S520" t="str">
            <v/>
          </cell>
          <cell r="T520" t="str">
            <v/>
          </cell>
        </row>
        <row r="521"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/>
          </cell>
          <cell r="S521" t="str">
            <v/>
          </cell>
          <cell r="T521" t="str">
            <v/>
          </cell>
        </row>
        <row r="522"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/>
          </cell>
          <cell r="S522" t="str">
            <v/>
          </cell>
          <cell r="T522" t="str">
            <v/>
          </cell>
        </row>
        <row r="523"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/>
          </cell>
          <cell r="S523" t="str">
            <v/>
          </cell>
          <cell r="T523" t="str">
            <v/>
          </cell>
        </row>
        <row r="524"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 t="str">
            <v/>
          </cell>
          <cell r="S524" t="str">
            <v/>
          </cell>
          <cell r="T524" t="str">
            <v/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 t="str">
            <v/>
          </cell>
          <cell r="S525" t="str">
            <v/>
          </cell>
          <cell r="T525" t="str">
            <v/>
          </cell>
        </row>
        <row r="526"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/>
          </cell>
          <cell r="S526" t="str">
            <v/>
          </cell>
          <cell r="T526" t="str">
            <v/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 t="str">
            <v/>
          </cell>
          <cell r="S527" t="str">
            <v/>
          </cell>
          <cell r="T527" t="str">
            <v/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 t="str">
            <v/>
          </cell>
          <cell r="S528" t="str">
            <v/>
          </cell>
          <cell r="T528" t="str">
            <v/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/>
          </cell>
          <cell r="S529" t="str">
            <v/>
          </cell>
          <cell r="T529" t="str">
            <v/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 t="str">
            <v/>
          </cell>
          <cell r="S530" t="str">
            <v/>
          </cell>
          <cell r="T530" t="str">
            <v/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 t="str">
            <v/>
          </cell>
          <cell r="S531" t="str">
            <v/>
          </cell>
          <cell r="T531" t="str">
            <v/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 t="str">
            <v/>
          </cell>
          <cell r="S532" t="str">
            <v/>
          </cell>
          <cell r="T532" t="str">
            <v/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 t="str">
            <v/>
          </cell>
          <cell r="S533" t="str">
            <v/>
          </cell>
          <cell r="T533" t="str">
            <v/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 t="str">
            <v/>
          </cell>
          <cell r="S534" t="str">
            <v/>
          </cell>
          <cell r="T534" t="str">
            <v/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 t="str">
            <v/>
          </cell>
          <cell r="S535" t="str">
            <v/>
          </cell>
          <cell r="T535" t="str">
            <v/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/>
          </cell>
          <cell r="S536" t="str">
            <v/>
          </cell>
          <cell r="T536" t="str">
            <v/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 t="str">
            <v/>
          </cell>
          <cell r="S537" t="str">
            <v/>
          </cell>
          <cell r="T537" t="str">
            <v/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 t="str">
            <v/>
          </cell>
          <cell r="S538" t="str">
            <v/>
          </cell>
          <cell r="T538" t="str">
            <v/>
          </cell>
        </row>
        <row r="539"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 t="str">
            <v/>
          </cell>
          <cell r="S539" t="str">
            <v/>
          </cell>
          <cell r="T539" t="str">
            <v/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/>
          </cell>
          <cell r="S540" t="str">
            <v/>
          </cell>
          <cell r="T540" t="str">
            <v/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 t="str">
            <v/>
          </cell>
          <cell r="S541" t="str">
            <v/>
          </cell>
          <cell r="T541" t="str">
            <v/>
          </cell>
        </row>
        <row r="542"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 t="str">
            <v/>
          </cell>
          <cell r="S542" t="str">
            <v/>
          </cell>
          <cell r="T542" t="str">
            <v/>
          </cell>
        </row>
        <row r="543"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 t="str">
            <v/>
          </cell>
          <cell r="S543" t="str">
            <v/>
          </cell>
          <cell r="T543" t="str">
            <v/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/>
          </cell>
          <cell r="S544" t="str">
            <v/>
          </cell>
          <cell r="T544" t="str">
            <v/>
          </cell>
        </row>
        <row r="545"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/>
          </cell>
          <cell r="S545" t="str">
            <v/>
          </cell>
          <cell r="T545" t="str">
            <v/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/>
          </cell>
          <cell r="S546" t="str">
            <v/>
          </cell>
          <cell r="T546" t="str">
            <v/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/>
          </cell>
          <cell r="S547" t="str">
            <v/>
          </cell>
          <cell r="T547" t="str">
            <v/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/>
          </cell>
          <cell r="S548" t="str">
            <v/>
          </cell>
          <cell r="T548" t="str">
            <v/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/>
          </cell>
          <cell r="S549" t="str">
            <v/>
          </cell>
          <cell r="T549" t="str">
            <v/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/>
          </cell>
          <cell r="S550" t="str">
            <v/>
          </cell>
          <cell r="T550" t="str">
            <v/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/>
          </cell>
          <cell r="S551" t="str">
            <v/>
          </cell>
          <cell r="T551" t="str">
            <v/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/>
          </cell>
          <cell r="S552" t="str">
            <v/>
          </cell>
          <cell r="T552" t="str">
            <v/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/>
          </cell>
          <cell r="S553" t="str">
            <v/>
          </cell>
          <cell r="T553" t="str">
            <v/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/>
          </cell>
          <cell r="S554" t="str">
            <v/>
          </cell>
          <cell r="T554" t="str">
            <v/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 t="str">
            <v/>
          </cell>
          <cell r="S555" t="str">
            <v/>
          </cell>
          <cell r="T555" t="str">
            <v/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/>
          </cell>
          <cell r="S556" t="str">
            <v/>
          </cell>
          <cell r="T556" t="str">
            <v/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 t="str">
            <v/>
          </cell>
          <cell r="S557" t="str">
            <v/>
          </cell>
          <cell r="T557" t="str">
            <v/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/>
          </cell>
          <cell r="S558" t="str">
            <v/>
          </cell>
          <cell r="T558" t="str">
            <v/>
          </cell>
        </row>
        <row r="559"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/>
          </cell>
          <cell r="S559" t="str">
            <v/>
          </cell>
          <cell r="T559" t="str">
            <v/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/>
          </cell>
          <cell r="S560" t="str">
            <v/>
          </cell>
          <cell r="T560" t="str">
            <v/>
          </cell>
        </row>
        <row r="561"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/>
          </cell>
          <cell r="S561" t="str">
            <v/>
          </cell>
          <cell r="T561" t="str">
            <v/>
          </cell>
        </row>
        <row r="562"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/>
          </cell>
          <cell r="S562" t="str">
            <v/>
          </cell>
          <cell r="T562" t="str">
            <v/>
          </cell>
        </row>
        <row r="563"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/>
          </cell>
          <cell r="S563" t="str">
            <v/>
          </cell>
          <cell r="T563" t="str">
            <v/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/>
          </cell>
          <cell r="S564" t="str">
            <v/>
          </cell>
          <cell r="T564" t="str">
            <v/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/>
          </cell>
          <cell r="S565" t="str">
            <v/>
          </cell>
          <cell r="T565" t="str">
            <v/>
          </cell>
        </row>
        <row r="566"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/>
          </cell>
          <cell r="S566" t="str">
            <v/>
          </cell>
          <cell r="T566" t="str">
            <v/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 t="str">
            <v/>
          </cell>
          <cell r="S567" t="str">
            <v/>
          </cell>
          <cell r="T567" t="str">
            <v/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/>
          </cell>
          <cell r="S568" t="str">
            <v/>
          </cell>
          <cell r="T568" t="str">
            <v/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/>
          </cell>
          <cell r="S569" t="str">
            <v/>
          </cell>
          <cell r="T569" t="str">
            <v/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 t="str">
            <v/>
          </cell>
          <cell r="S570" t="str">
            <v/>
          </cell>
          <cell r="T570" t="str">
            <v/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/>
          </cell>
          <cell r="S571" t="str">
            <v/>
          </cell>
          <cell r="T571" t="str">
            <v/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/>
          </cell>
          <cell r="S572" t="str">
            <v/>
          </cell>
          <cell r="T572" t="str">
            <v/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 t="str">
            <v/>
          </cell>
          <cell r="S573" t="str">
            <v/>
          </cell>
          <cell r="T573" t="str">
            <v/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 t="str">
            <v/>
          </cell>
          <cell r="S574" t="str">
            <v/>
          </cell>
          <cell r="T574" t="str">
            <v/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/>
          </cell>
          <cell r="S575" t="str">
            <v/>
          </cell>
          <cell r="T575" t="str">
            <v/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 t="str">
            <v/>
          </cell>
          <cell r="T576" t="str">
            <v/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 t="str">
            <v/>
          </cell>
          <cell r="T577" t="str">
            <v/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 t="str">
            <v/>
          </cell>
          <cell r="T578" t="str">
            <v/>
          </cell>
        </row>
        <row r="579"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 t="str">
            <v/>
          </cell>
          <cell r="T579" t="str">
            <v/>
          </cell>
        </row>
        <row r="580"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/>
          </cell>
          <cell r="S580" t="str">
            <v/>
          </cell>
          <cell r="T580" t="str">
            <v/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 t="str">
            <v/>
          </cell>
          <cell r="S581" t="str">
            <v/>
          </cell>
          <cell r="T581" t="str">
            <v/>
          </cell>
        </row>
        <row r="582"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 t="str">
            <v/>
          </cell>
          <cell r="S582" t="str">
            <v/>
          </cell>
          <cell r="T582" t="str">
            <v/>
          </cell>
        </row>
        <row r="583"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 t="str">
            <v/>
          </cell>
          <cell r="S583" t="str">
            <v/>
          </cell>
          <cell r="T583" t="str">
            <v/>
          </cell>
        </row>
        <row r="584"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 t="str">
            <v/>
          </cell>
          <cell r="S584" t="str">
            <v/>
          </cell>
          <cell r="T584" t="str">
            <v/>
          </cell>
        </row>
        <row r="585"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 t="str">
            <v/>
          </cell>
          <cell r="S585" t="str">
            <v/>
          </cell>
          <cell r="T585" t="str">
            <v/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 t="str">
            <v/>
          </cell>
          <cell r="S586" t="str">
            <v/>
          </cell>
          <cell r="T586" t="str">
            <v/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 t="str">
            <v/>
          </cell>
          <cell r="S587" t="str">
            <v/>
          </cell>
          <cell r="T587" t="str">
            <v/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/>
          </cell>
          <cell r="S588" t="str">
            <v/>
          </cell>
          <cell r="T588" t="str">
            <v/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 t="str">
            <v/>
          </cell>
          <cell r="S589" t="str">
            <v/>
          </cell>
          <cell r="T589" t="str">
            <v/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/>
          </cell>
          <cell r="S590" t="str">
            <v/>
          </cell>
          <cell r="T590" t="str">
            <v/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 t="str">
            <v/>
          </cell>
          <cell r="S591" t="str">
            <v/>
          </cell>
          <cell r="T591" t="str">
            <v/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 t="str">
            <v/>
          </cell>
          <cell r="S592" t="str">
            <v/>
          </cell>
          <cell r="T592" t="str">
            <v/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 t="str">
            <v/>
          </cell>
          <cell r="S593" t="str">
            <v/>
          </cell>
          <cell r="T593" t="str">
            <v/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 t="str">
            <v/>
          </cell>
          <cell r="S594" t="str">
            <v/>
          </cell>
          <cell r="T594" t="str">
            <v/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/>
          </cell>
          <cell r="S595" t="str">
            <v/>
          </cell>
          <cell r="T595" t="str">
            <v/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 t="str">
            <v/>
          </cell>
          <cell r="S596" t="str">
            <v/>
          </cell>
          <cell r="T596" t="str">
            <v/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/>
          </cell>
          <cell r="S597" t="str">
            <v/>
          </cell>
          <cell r="T597" t="str">
            <v/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/>
          </cell>
          <cell r="S598" t="str">
            <v/>
          </cell>
          <cell r="T598" t="str">
            <v/>
          </cell>
        </row>
        <row r="599"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/>
          </cell>
          <cell r="S599" t="str">
            <v/>
          </cell>
          <cell r="T599" t="str">
            <v/>
          </cell>
        </row>
        <row r="600"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/>
          </cell>
          <cell r="S600" t="str">
            <v/>
          </cell>
          <cell r="T600" t="str">
            <v/>
          </cell>
        </row>
        <row r="601"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/>
          </cell>
          <cell r="S601" t="str">
            <v/>
          </cell>
          <cell r="T601" t="str">
            <v/>
          </cell>
        </row>
        <row r="602"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/>
          </cell>
          <cell r="S602" t="str">
            <v/>
          </cell>
          <cell r="T602" t="str">
            <v/>
          </cell>
        </row>
        <row r="603"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 t="str">
            <v/>
          </cell>
          <cell r="S603" t="str">
            <v/>
          </cell>
          <cell r="T603" t="str">
            <v/>
          </cell>
        </row>
        <row r="604"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/>
          </cell>
          <cell r="S604" t="str">
            <v/>
          </cell>
          <cell r="T604" t="str">
            <v/>
          </cell>
        </row>
        <row r="605"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/>
          </cell>
          <cell r="S605" t="str">
            <v/>
          </cell>
          <cell r="T605" t="str">
            <v/>
          </cell>
        </row>
        <row r="606"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/>
          </cell>
          <cell r="S606" t="str">
            <v/>
          </cell>
          <cell r="T606" t="str">
            <v/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/>
          </cell>
          <cell r="S607" t="str">
            <v/>
          </cell>
          <cell r="T607" t="str">
            <v/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/>
          </cell>
          <cell r="S608" t="str">
            <v/>
          </cell>
          <cell r="T608" t="str">
            <v/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/>
          </cell>
          <cell r="S609" t="str">
            <v/>
          </cell>
          <cell r="T609" t="str">
            <v/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/>
          </cell>
          <cell r="S610" t="str">
            <v/>
          </cell>
          <cell r="T610" t="str">
            <v/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/>
          </cell>
          <cell r="S611" t="str">
            <v/>
          </cell>
          <cell r="T611" t="str">
            <v/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/>
          </cell>
          <cell r="S612" t="str">
            <v/>
          </cell>
          <cell r="T612" t="str">
            <v/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/>
          </cell>
          <cell r="S613" t="str">
            <v/>
          </cell>
          <cell r="T613" t="str">
            <v/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/>
          </cell>
          <cell r="S614" t="str">
            <v/>
          </cell>
          <cell r="T614" t="str">
            <v/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/>
          </cell>
          <cell r="S615" t="str">
            <v/>
          </cell>
          <cell r="T615" t="str">
            <v/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/>
          </cell>
          <cell r="S616" t="str">
            <v/>
          </cell>
          <cell r="T616" t="str">
            <v/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/>
          </cell>
          <cell r="S617" t="str">
            <v/>
          </cell>
          <cell r="T617" t="str">
            <v/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/>
          </cell>
          <cell r="S618" t="str">
            <v/>
          </cell>
          <cell r="T618" t="str">
            <v/>
          </cell>
        </row>
        <row r="619"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/>
          </cell>
          <cell r="S619" t="str">
            <v/>
          </cell>
          <cell r="T619" t="str">
            <v/>
          </cell>
        </row>
        <row r="620"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/>
          </cell>
          <cell r="S620" t="str">
            <v/>
          </cell>
          <cell r="T620" t="str">
            <v/>
          </cell>
        </row>
        <row r="621"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str">
            <v/>
          </cell>
          <cell r="S621" t="str">
            <v/>
          </cell>
          <cell r="T621" t="str">
            <v/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/>
          </cell>
          <cell r="S622" t="str">
            <v/>
          </cell>
          <cell r="T622" t="str">
            <v/>
          </cell>
        </row>
        <row r="623"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/>
          </cell>
          <cell r="S623" t="str">
            <v/>
          </cell>
          <cell r="T623" t="str">
            <v/>
          </cell>
        </row>
        <row r="624"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/>
          </cell>
          <cell r="S624" t="str">
            <v/>
          </cell>
          <cell r="T624" t="str">
            <v/>
          </cell>
        </row>
        <row r="625"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/>
          </cell>
          <cell r="S625" t="str">
            <v/>
          </cell>
          <cell r="T625" t="str">
            <v/>
          </cell>
        </row>
        <row r="626"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/>
          </cell>
          <cell r="S626" t="str">
            <v/>
          </cell>
          <cell r="T626" t="str">
            <v/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/>
          </cell>
          <cell r="S627" t="str">
            <v/>
          </cell>
          <cell r="T627" t="str">
            <v/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 t="str">
            <v/>
          </cell>
          <cell r="S628" t="str">
            <v/>
          </cell>
          <cell r="T628" t="str">
            <v/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/>
          </cell>
          <cell r="S629" t="str">
            <v/>
          </cell>
          <cell r="T629" t="str">
            <v/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 t="str">
            <v/>
          </cell>
          <cell r="S630" t="str">
            <v/>
          </cell>
          <cell r="T630" t="str">
            <v/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/>
          </cell>
          <cell r="S631" t="str">
            <v/>
          </cell>
          <cell r="T631" t="str">
            <v/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 t="str">
            <v/>
          </cell>
          <cell r="S632" t="str">
            <v/>
          </cell>
          <cell r="T632" t="str">
            <v/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/>
          </cell>
          <cell r="S633" t="str">
            <v/>
          </cell>
          <cell r="T633" t="str">
            <v/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/>
          </cell>
          <cell r="S634" t="str">
            <v/>
          </cell>
          <cell r="T634" t="str">
            <v/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/>
          </cell>
          <cell r="S635" t="str">
            <v/>
          </cell>
          <cell r="T635" t="str">
            <v/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/>
          </cell>
          <cell r="S636" t="str">
            <v/>
          </cell>
          <cell r="T636" t="str">
            <v/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/>
          </cell>
          <cell r="S637" t="str">
            <v/>
          </cell>
          <cell r="T637" t="str">
            <v/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/>
          </cell>
          <cell r="S638" t="str">
            <v/>
          </cell>
          <cell r="T638" t="str">
            <v/>
          </cell>
        </row>
        <row r="639"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/>
          </cell>
          <cell r="S639" t="str">
            <v/>
          </cell>
          <cell r="T639" t="str">
            <v/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/>
          </cell>
          <cell r="S640" t="str">
            <v/>
          </cell>
          <cell r="T640" t="str">
            <v/>
          </cell>
        </row>
        <row r="641"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/>
          </cell>
          <cell r="S641" t="str">
            <v/>
          </cell>
          <cell r="T641" t="str">
            <v/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/>
          </cell>
          <cell r="S642" t="str">
            <v/>
          </cell>
          <cell r="T642" t="str">
            <v/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/>
          </cell>
          <cell r="S643" t="str">
            <v/>
          </cell>
          <cell r="T643" t="str">
            <v/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 t="str">
            <v/>
          </cell>
          <cell r="S644" t="str">
            <v/>
          </cell>
          <cell r="T644" t="str">
            <v/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 t="str">
            <v/>
          </cell>
          <cell r="S645" t="str">
            <v/>
          </cell>
          <cell r="T645" t="str">
            <v/>
          </cell>
        </row>
        <row r="646"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/>
          </cell>
          <cell r="S646" t="str">
            <v/>
          </cell>
          <cell r="T646" t="str">
            <v/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/>
          </cell>
          <cell r="S647" t="str">
            <v/>
          </cell>
          <cell r="T647" t="str">
            <v/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/>
          </cell>
          <cell r="S648" t="str">
            <v/>
          </cell>
          <cell r="T648" t="str">
            <v/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/>
          </cell>
          <cell r="S649" t="str">
            <v/>
          </cell>
          <cell r="T649" t="str">
            <v/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/>
          </cell>
          <cell r="S650" t="str">
            <v/>
          </cell>
          <cell r="T650" t="str">
            <v/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/>
          </cell>
          <cell r="S651" t="str">
            <v/>
          </cell>
          <cell r="T651" t="str">
            <v/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/>
          </cell>
          <cell r="S652" t="str">
            <v/>
          </cell>
          <cell r="T652" t="str">
            <v/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 t="str">
            <v/>
          </cell>
          <cell r="S653" t="str">
            <v/>
          </cell>
          <cell r="T653" t="str">
            <v/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/>
          </cell>
          <cell r="S654" t="str">
            <v/>
          </cell>
          <cell r="T654" t="str">
            <v/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 t="str">
            <v/>
          </cell>
          <cell r="S655" t="str">
            <v/>
          </cell>
          <cell r="T655" t="str">
            <v/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 t="str">
            <v/>
          </cell>
          <cell r="S656" t="str">
            <v/>
          </cell>
          <cell r="T656" t="str">
            <v/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 t="str">
            <v/>
          </cell>
          <cell r="S657" t="str">
            <v/>
          </cell>
          <cell r="T657" t="str">
            <v/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 t="str">
            <v/>
          </cell>
          <cell r="S658" t="str">
            <v/>
          </cell>
          <cell r="T658" t="str">
            <v/>
          </cell>
        </row>
        <row r="659"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 t="str">
            <v/>
          </cell>
          <cell r="S659" t="str">
            <v/>
          </cell>
          <cell r="T659" t="str">
            <v/>
          </cell>
        </row>
        <row r="660"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/>
          </cell>
          <cell r="S660" t="str">
            <v/>
          </cell>
          <cell r="T660" t="str">
            <v/>
          </cell>
        </row>
        <row r="661"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/>
          </cell>
          <cell r="S661" t="str">
            <v/>
          </cell>
          <cell r="T661" t="str">
            <v/>
          </cell>
        </row>
        <row r="662"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 t="str">
            <v/>
          </cell>
          <cell r="S662" t="str">
            <v/>
          </cell>
          <cell r="T662" t="str">
            <v/>
          </cell>
        </row>
        <row r="663"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 t="str">
            <v/>
          </cell>
          <cell r="S663" t="str">
            <v/>
          </cell>
          <cell r="T663" t="str">
            <v/>
          </cell>
        </row>
        <row r="664"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/>
          </cell>
          <cell r="S664" t="str">
            <v/>
          </cell>
          <cell r="T664" t="str">
            <v/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 t="str">
            <v/>
          </cell>
          <cell r="S665" t="str">
            <v/>
          </cell>
          <cell r="T665" t="str">
            <v/>
          </cell>
        </row>
        <row r="666"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 t="str">
            <v/>
          </cell>
          <cell r="S666" t="str">
            <v/>
          </cell>
          <cell r="T666" t="str">
            <v/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 t="str">
            <v/>
          </cell>
          <cell r="S667" t="str">
            <v/>
          </cell>
          <cell r="T667" t="str">
            <v/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 t="str">
            <v/>
          </cell>
          <cell r="S668" t="str">
            <v/>
          </cell>
          <cell r="T668" t="str">
            <v/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 t="str">
            <v/>
          </cell>
          <cell r="S669" t="str">
            <v/>
          </cell>
          <cell r="T669" t="str">
            <v/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str">
            <v/>
          </cell>
          <cell r="S670" t="str">
            <v/>
          </cell>
          <cell r="T670" t="str">
            <v/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 t="str">
            <v/>
          </cell>
          <cell r="S671" t="str">
            <v/>
          </cell>
          <cell r="T671" t="str">
            <v/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 t="str">
            <v/>
          </cell>
          <cell r="S672" t="str">
            <v/>
          </cell>
          <cell r="T672" t="str">
            <v/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/>
          </cell>
          <cell r="S673" t="str">
            <v/>
          </cell>
          <cell r="T673" t="str">
            <v/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/>
          </cell>
          <cell r="S674" t="str">
            <v/>
          </cell>
          <cell r="T674" t="str">
            <v/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/>
          </cell>
          <cell r="S675" t="str">
            <v/>
          </cell>
          <cell r="T675" t="str">
            <v/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/>
          </cell>
          <cell r="S676" t="str">
            <v/>
          </cell>
          <cell r="T676" t="str">
            <v/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 t="str">
            <v/>
          </cell>
          <cell r="S677" t="str">
            <v/>
          </cell>
          <cell r="T677" t="str">
            <v/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 t="str">
            <v/>
          </cell>
          <cell r="S678" t="str">
            <v/>
          </cell>
          <cell r="T678" t="str">
            <v/>
          </cell>
        </row>
        <row r="679"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/>
          </cell>
          <cell r="S679" t="str">
            <v/>
          </cell>
          <cell r="T679" t="str">
            <v/>
          </cell>
        </row>
        <row r="680"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 t="str">
            <v/>
          </cell>
          <cell r="S680" t="str">
            <v/>
          </cell>
          <cell r="T680" t="str">
            <v/>
          </cell>
        </row>
        <row r="681"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 t="str">
            <v/>
          </cell>
          <cell r="S681" t="str">
            <v/>
          </cell>
          <cell r="T681" t="str">
            <v/>
          </cell>
        </row>
        <row r="682"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/>
          </cell>
          <cell r="S682" t="str">
            <v/>
          </cell>
          <cell r="T682" t="str">
            <v/>
          </cell>
        </row>
        <row r="683"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 t="str">
            <v/>
          </cell>
          <cell r="S683" t="str">
            <v/>
          </cell>
          <cell r="T683" t="str">
            <v/>
          </cell>
        </row>
        <row r="684"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/>
          </cell>
          <cell r="S684" t="str">
            <v/>
          </cell>
          <cell r="T684" t="str">
            <v/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 t="str">
            <v/>
          </cell>
          <cell r="S685" t="str">
            <v/>
          </cell>
          <cell r="T685" t="str">
            <v/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 t="str">
            <v/>
          </cell>
          <cell r="S686" t="str">
            <v/>
          </cell>
          <cell r="T686" t="str">
            <v/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/>
          </cell>
          <cell r="S687" t="str">
            <v/>
          </cell>
          <cell r="T687" t="str">
            <v/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 t="str">
            <v/>
          </cell>
          <cell r="S688" t="str">
            <v/>
          </cell>
          <cell r="T688" t="str">
            <v/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 t="str">
            <v/>
          </cell>
          <cell r="S689" t="str">
            <v/>
          </cell>
          <cell r="T689" t="str">
            <v/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/>
          </cell>
          <cell r="S690" t="str">
            <v/>
          </cell>
          <cell r="T690" t="str">
            <v/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 t="str">
            <v/>
          </cell>
          <cell r="S691" t="str">
            <v/>
          </cell>
          <cell r="T691" t="str">
            <v/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 t="str">
            <v/>
          </cell>
          <cell r="S692" t="str">
            <v/>
          </cell>
          <cell r="T692" t="str">
            <v/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/>
          </cell>
          <cell r="S693" t="str">
            <v/>
          </cell>
          <cell r="T693" t="str">
            <v/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/>
          </cell>
          <cell r="S694" t="str">
            <v/>
          </cell>
          <cell r="T694" t="str">
            <v/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/>
          </cell>
          <cell r="S695" t="str">
            <v/>
          </cell>
          <cell r="T695" t="str">
            <v/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/>
          </cell>
          <cell r="S696" t="str">
            <v/>
          </cell>
          <cell r="T696" t="str">
            <v/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/>
          </cell>
          <cell r="S697" t="str">
            <v/>
          </cell>
          <cell r="T697" t="str">
            <v/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/>
          </cell>
          <cell r="S698" t="str">
            <v/>
          </cell>
          <cell r="T698" t="str">
            <v/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/>
          </cell>
          <cell r="S699" t="str">
            <v/>
          </cell>
          <cell r="T699" t="str">
            <v/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/>
          </cell>
          <cell r="S700" t="str">
            <v/>
          </cell>
          <cell r="T700" t="str">
            <v/>
          </cell>
        </row>
        <row r="701"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/>
          </cell>
          <cell r="S701" t="str">
            <v/>
          </cell>
          <cell r="T701" t="str">
            <v/>
          </cell>
        </row>
        <row r="702"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/>
          </cell>
          <cell r="S702" t="str">
            <v/>
          </cell>
          <cell r="T702" t="str">
            <v/>
          </cell>
        </row>
        <row r="703"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/>
          </cell>
          <cell r="S703" t="str">
            <v/>
          </cell>
          <cell r="T703" t="str">
            <v/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/>
          </cell>
          <cell r="S704" t="str">
            <v/>
          </cell>
          <cell r="T704" t="str">
            <v/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/>
          </cell>
          <cell r="S705" t="str">
            <v/>
          </cell>
          <cell r="T705" t="str">
            <v/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/>
          </cell>
          <cell r="S706" t="str">
            <v/>
          </cell>
          <cell r="T706" t="str">
            <v/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 t="str">
            <v/>
          </cell>
          <cell r="S707" t="str">
            <v/>
          </cell>
          <cell r="T707" t="str">
            <v/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 t="str">
            <v/>
          </cell>
          <cell r="S708" t="str">
            <v/>
          </cell>
          <cell r="T708" t="str">
            <v/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/>
          </cell>
          <cell r="S709" t="str">
            <v/>
          </cell>
          <cell r="T709" t="str">
            <v/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/>
          </cell>
          <cell r="S710" t="str">
            <v/>
          </cell>
          <cell r="T710" t="str">
            <v/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/>
          </cell>
          <cell r="S711" t="str">
            <v/>
          </cell>
          <cell r="T711" t="str">
            <v/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/>
          </cell>
          <cell r="S712" t="str">
            <v/>
          </cell>
          <cell r="T712" t="str">
            <v/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/>
          </cell>
          <cell r="S713" t="str">
            <v/>
          </cell>
          <cell r="T713" t="str">
            <v/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/>
          </cell>
          <cell r="S714" t="str">
            <v/>
          </cell>
          <cell r="T714" t="str">
            <v/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/>
          </cell>
          <cell r="S715" t="str">
            <v/>
          </cell>
          <cell r="T715" t="str">
            <v/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/>
          </cell>
          <cell r="S716" t="str">
            <v/>
          </cell>
          <cell r="T716" t="str">
            <v/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 t="str">
            <v/>
          </cell>
          <cell r="S717" t="str">
            <v/>
          </cell>
          <cell r="T717" t="str">
            <v/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 t="str">
            <v/>
          </cell>
          <cell r="S718" t="str">
            <v/>
          </cell>
          <cell r="T718" t="str">
            <v/>
          </cell>
        </row>
        <row r="719"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/>
          </cell>
          <cell r="S719" t="str">
            <v/>
          </cell>
          <cell r="T719" t="str">
            <v/>
          </cell>
        </row>
        <row r="720"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/>
          </cell>
          <cell r="S720" t="str">
            <v/>
          </cell>
          <cell r="T720" t="str">
            <v/>
          </cell>
        </row>
        <row r="721"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/>
          </cell>
          <cell r="S721" t="str">
            <v/>
          </cell>
          <cell r="T721" t="str">
            <v/>
          </cell>
        </row>
        <row r="722"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 t="str">
            <v/>
          </cell>
          <cell r="S722" t="str">
            <v/>
          </cell>
          <cell r="T722" t="str">
            <v/>
          </cell>
        </row>
        <row r="723"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 t="str">
            <v/>
          </cell>
          <cell r="S723" t="str">
            <v/>
          </cell>
          <cell r="T723" t="str">
            <v/>
          </cell>
        </row>
        <row r="724"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 t="str">
            <v/>
          </cell>
          <cell r="S724" t="str">
            <v/>
          </cell>
          <cell r="T724" t="str">
            <v/>
          </cell>
        </row>
        <row r="725"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 t="str">
            <v/>
          </cell>
          <cell r="S725" t="str">
            <v/>
          </cell>
          <cell r="T725" t="str">
            <v/>
          </cell>
        </row>
        <row r="726"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 t="str">
            <v/>
          </cell>
          <cell r="S726" t="str">
            <v/>
          </cell>
          <cell r="T726" t="str">
            <v/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 t="str">
            <v/>
          </cell>
          <cell r="S727" t="str">
            <v/>
          </cell>
          <cell r="T727" t="str">
            <v/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/>
          </cell>
          <cell r="S728" t="str">
            <v/>
          </cell>
          <cell r="T728" t="str">
            <v/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 t="str">
            <v/>
          </cell>
          <cell r="S729" t="str">
            <v/>
          </cell>
          <cell r="T729" t="str">
            <v/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 t="str">
            <v/>
          </cell>
          <cell r="S730" t="str">
            <v/>
          </cell>
          <cell r="T730" t="str">
            <v/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 t="str">
            <v/>
          </cell>
          <cell r="S731" t="str">
            <v/>
          </cell>
          <cell r="T731" t="str">
            <v/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 t="str">
            <v/>
          </cell>
          <cell r="S732" t="str">
            <v/>
          </cell>
          <cell r="T732" t="str">
            <v/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/>
          </cell>
          <cell r="S733" t="str">
            <v/>
          </cell>
          <cell r="T733" t="str">
            <v/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 t="str">
            <v/>
          </cell>
          <cell r="S734" t="str">
            <v/>
          </cell>
          <cell r="T734" t="str">
            <v/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 t="str">
            <v/>
          </cell>
          <cell r="S735" t="str">
            <v/>
          </cell>
          <cell r="T735" t="str">
            <v/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 t="str">
            <v/>
          </cell>
          <cell r="S736" t="str">
            <v/>
          </cell>
          <cell r="T736" t="str">
            <v/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/>
          </cell>
          <cell r="S737" t="str">
            <v/>
          </cell>
          <cell r="T737" t="str">
            <v/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/>
          </cell>
          <cell r="S738" t="str">
            <v/>
          </cell>
          <cell r="T738" t="str">
            <v/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/>
          </cell>
          <cell r="S739" t="str">
            <v/>
          </cell>
          <cell r="T739" t="str">
            <v/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/>
          </cell>
          <cell r="S740" t="str">
            <v/>
          </cell>
          <cell r="T740" t="str">
            <v/>
          </cell>
        </row>
        <row r="741"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/>
          </cell>
          <cell r="S741" t="str">
            <v/>
          </cell>
          <cell r="T741" t="str">
            <v/>
          </cell>
        </row>
        <row r="742"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/>
          </cell>
          <cell r="S742" t="str">
            <v/>
          </cell>
          <cell r="T742" t="str">
            <v/>
          </cell>
        </row>
        <row r="743"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 t="str">
            <v/>
          </cell>
          <cell r="S743" t="str">
            <v/>
          </cell>
          <cell r="T743" t="str">
            <v/>
          </cell>
        </row>
        <row r="744"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/>
          </cell>
          <cell r="S744" t="str">
            <v/>
          </cell>
          <cell r="T744" t="str">
            <v/>
          </cell>
        </row>
        <row r="745"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/>
          </cell>
          <cell r="S745" t="str">
            <v/>
          </cell>
          <cell r="T745" t="str">
            <v/>
          </cell>
        </row>
        <row r="746"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 t="str">
            <v/>
          </cell>
          <cell r="S746" t="str">
            <v/>
          </cell>
          <cell r="T746" t="str">
            <v/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/>
          </cell>
          <cell r="S747" t="str">
            <v/>
          </cell>
          <cell r="T747" t="str">
            <v/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 t="str">
            <v/>
          </cell>
          <cell r="S748" t="str">
            <v/>
          </cell>
          <cell r="T748" t="str">
            <v/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/>
          </cell>
          <cell r="S749" t="str">
            <v/>
          </cell>
          <cell r="T749" t="str">
            <v/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 t="str">
            <v/>
          </cell>
          <cell r="S750" t="str">
            <v/>
          </cell>
          <cell r="T750" t="str">
            <v/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/>
          </cell>
          <cell r="S751" t="str">
            <v/>
          </cell>
          <cell r="T751" t="str">
            <v/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 t="str">
            <v/>
          </cell>
          <cell r="S752" t="str">
            <v/>
          </cell>
          <cell r="T752" t="str">
            <v/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 t="str">
            <v/>
          </cell>
          <cell r="S753" t="str">
            <v/>
          </cell>
          <cell r="T753" t="str">
            <v/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 t="str">
            <v/>
          </cell>
          <cell r="S754" t="str">
            <v/>
          </cell>
          <cell r="T754" t="str">
            <v/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/>
          </cell>
          <cell r="S755" t="str">
            <v/>
          </cell>
          <cell r="T755" t="str">
            <v/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 t="str">
            <v/>
          </cell>
          <cell r="S756" t="str">
            <v/>
          </cell>
          <cell r="T756" t="str">
            <v/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 t="str">
            <v/>
          </cell>
          <cell r="S757" t="str">
            <v/>
          </cell>
          <cell r="T757" t="str">
            <v/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/>
          </cell>
          <cell r="S758" t="str">
            <v/>
          </cell>
          <cell r="T758" t="str">
            <v/>
          </cell>
        </row>
        <row r="759"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/>
          </cell>
          <cell r="S759" t="str">
            <v/>
          </cell>
          <cell r="T759" t="str">
            <v/>
          </cell>
        </row>
        <row r="760"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/>
          </cell>
          <cell r="S760" t="str">
            <v/>
          </cell>
          <cell r="T760" t="str">
            <v/>
          </cell>
        </row>
        <row r="761"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/>
          </cell>
          <cell r="S761" t="str">
            <v/>
          </cell>
          <cell r="T761" t="str">
            <v/>
          </cell>
        </row>
        <row r="762"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/>
          </cell>
          <cell r="S762" t="str">
            <v/>
          </cell>
          <cell r="T762" t="str">
            <v/>
          </cell>
        </row>
        <row r="763"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/>
          </cell>
          <cell r="S763" t="str">
            <v/>
          </cell>
          <cell r="T763" t="str">
            <v/>
          </cell>
        </row>
        <row r="764"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/>
          </cell>
          <cell r="S764" t="str">
            <v/>
          </cell>
          <cell r="T764" t="str">
            <v/>
          </cell>
        </row>
        <row r="765"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/>
          </cell>
          <cell r="S765" t="str">
            <v/>
          </cell>
          <cell r="T765" t="str">
            <v/>
          </cell>
        </row>
        <row r="766"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/>
          </cell>
          <cell r="S766" t="str">
            <v/>
          </cell>
          <cell r="T766" t="str">
            <v/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/>
          </cell>
          <cell r="S767" t="str">
            <v/>
          </cell>
          <cell r="T767" t="str">
            <v/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/>
          </cell>
          <cell r="S768" t="str">
            <v/>
          </cell>
          <cell r="T768" t="str">
            <v/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 t="str">
            <v/>
          </cell>
          <cell r="S769" t="str">
            <v/>
          </cell>
          <cell r="T769" t="str">
            <v/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/>
          </cell>
          <cell r="S770" t="str">
            <v/>
          </cell>
          <cell r="T770" t="str">
            <v/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/>
          </cell>
          <cell r="S771" t="str">
            <v/>
          </cell>
          <cell r="T771" t="str">
            <v/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/>
          </cell>
          <cell r="S772" t="str">
            <v/>
          </cell>
          <cell r="T772" t="str">
            <v/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/>
          </cell>
          <cell r="S773" t="str">
            <v/>
          </cell>
          <cell r="T773" t="str">
            <v/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 t="str">
            <v/>
          </cell>
          <cell r="S774" t="str">
            <v/>
          </cell>
          <cell r="T774" t="str">
            <v/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/>
          </cell>
          <cell r="S775" t="str">
            <v/>
          </cell>
          <cell r="T775" t="str">
            <v/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 t="str">
            <v/>
          </cell>
          <cell r="S776" t="str">
            <v/>
          </cell>
          <cell r="T776" t="str">
            <v/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 t="str">
            <v/>
          </cell>
          <cell r="S777" t="str">
            <v/>
          </cell>
          <cell r="T777" t="str">
            <v/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 t="str">
            <v/>
          </cell>
          <cell r="S778" t="str">
            <v/>
          </cell>
          <cell r="T778" t="str">
            <v/>
          </cell>
        </row>
        <row r="779"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 t="str">
            <v/>
          </cell>
          <cell r="S779" t="str">
            <v/>
          </cell>
          <cell r="T779" t="str">
            <v/>
          </cell>
        </row>
        <row r="780"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 t="str">
            <v/>
          </cell>
          <cell r="S780" t="str">
            <v/>
          </cell>
          <cell r="T780" t="str">
            <v/>
          </cell>
        </row>
        <row r="781"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 t="str">
            <v/>
          </cell>
          <cell r="S781" t="str">
            <v/>
          </cell>
          <cell r="T781" t="str">
            <v/>
          </cell>
        </row>
        <row r="782"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/>
          </cell>
          <cell r="S782" t="str">
            <v/>
          </cell>
          <cell r="T782" t="str">
            <v/>
          </cell>
        </row>
        <row r="783"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/>
          </cell>
          <cell r="S783" t="str">
            <v/>
          </cell>
          <cell r="T783" t="str">
            <v/>
          </cell>
        </row>
        <row r="784"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/>
          </cell>
          <cell r="S784" t="str">
            <v/>
          </cell>
          <cell r="T784" t="str">
            <v/>
          </cell>
        </row>
        <row r="785"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/>
          </cell>
          <cell r="S785" t="str">
            <v/>
          </cell>
          <cell r="T785" t="str">
            <v/>
          </cell>
        </row>
        <row r="786"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/>
          </cell>
          <cell r="S786" t="str">
            <v/>
          </cell>
          <cell r="T786" t="str">
            <v/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/>
          </cell>
          <cell r="S787" t="str">
            <v/>
          </cell>
          <cell r="T787" t="str">
            <v/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/>
          </cell>
          <cell r="S788" t="str">
            <v/>
          </cell>
          <cell r="T788" t="str">
            <v/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/>
          </cell>
          <cell r="S789" t="str">
            <v/>
          </cell>
          <cell r="T789" t="str">
            <v/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/>
          </cell>
          <cell r="S790" t="str">
            <v/>
          </cell>
          <cell r="T790" t="str">
            <v/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/>
          </cell>
          <cell r="S791" t="str">
            <v/>
          </cell>
          <cell r="T791" t="str">
            <v/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/>
          </cell>
          <cell r="S792" t="str">
            <v/>
          </cell>
          <cell r="T792" t="str">
            <v/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/>
          </cell>
          <cell r="S793" t="str">
            <v/>
          </cell>
          <cell r="T793" t="str">
            <v/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/>
          </cell>
          <cell r="S794" t="str">
            <v/>
          </cell>
          <cell r="T794" t="str">
            <v/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/>
          </cell>
          <cell r="S795" t="str">
            <v/>
          </cell>
          <cell r="T795" t="str">
            <v/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/>
          </cell>
          <cell r="S796" t="str">
            <v/>
          </cell>
          <cell r="T796" t="str">
            <v/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 t="str">
            <v/>
          </cell>
          <cell r="S797" t="str">
            <v/>
          </cell>
          <cell r="T797" t="str">
            <v/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/>
          </cell>
          <cell r="S798" t="str">
            <v/>
          </cell>
          <cell r="T798" t="str">
            <v/>
          </cell>
        </row>
        <row r="799"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 t="str">
            <v/>
          </cell>
          <cell r="S799" t="str">
            <v/>
          </cell>
          <cell r="T799" t="str">
            <v/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/>
          </cell>
          <cell r="S800" t="str">
            <v/>
          </cell>
          <cell r="T800" t="str">
            <v/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/>
          </cell>
          <cell r="S801" t="str">
            <v/>
          </cell>
          <cell r="T801" t="str">
            <v/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/>
          </cell>
          <cell r="S802" t="str">
            <v/>
          </cell>
          <cell r="T802" t="str">
            <v/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/>
          </cell>
          <cell r="S803" t="str">
            <v/>
          </cell>
          <cell r="T803" t="str">
            <v/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/>
          </cell>
          <cell r="S804" t="str">
            <v/>
          </cell>
          <cell r="T804" t="str">
            <v/>
          </cell>
        </row>
        <row r="805"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/>
          </cell>
          <cell r="S805" t="str">
            <v/>
          </cell>
          <cell r="T805" t="str">
            <v/>
          </cell>
        </row>
        <row r="806"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/>
          </cell>
          <cell r="S806" t="str">
            <v/>
          </cell>
          <cell r="T806" t="str">
            <v/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/>
          </cell>
          <cell r="S807" t="str">
            <v/>
          </cell>
          <cell r="T807" t="str">
            <v/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/>
          </cell>
          <cell r="S808" t="str">
            <v/>
          </cell>
          <cell r="T808" t="str">
            <v/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/>
          </cell>
          <cell r="S809" t="str">
            <v/>
          </cell>
          <cell r="T809" t="str">
            <v/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 t="str">
            <v/>
          </cell>
          <cell r="S810" t="str">
            <v/>
          </cell>
          <cell r="T810" t="str">
            <v/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/>
          </cell>
          <cell r="S811" t="str">
            <v/>
          </cell>
          <cell r="T811" t="str">
            <v/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 t="str">
            <v/>
          </cell>
          <cell r="S812" t="str">
            <v/>
          </cell>
          <cell r="T812" t="str">
            <v/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/>
          </cell>
          <cell r="S813" t="str">
            <v/>
          </cell>
          <cell r="T813" t="str">
            <v/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 t="str">
            <v/>
          </cell>
          <cell r="S814" t="str">
            <v/>
          </cell>
          <cell r="T814" t="str">
            <v/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/>
          </cell>
          <cell r="S815" t="str">
            <v/>
          </cell>
          <cell r="T815" t="str">
            <v/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 t="str">
            <v/>
          </cell>
          <cell r="S816" t="str">
            <v/>
          </cell>
          <cell r="T816" t="str">
            <v/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 t="str">
            <v/>
          </cell>
          <cell r="S817" t="str">
            <v/>
          </cell>
          <cell r="T817" t="str">
            <v/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/>
          </cell>
          <cell r="S818" t="str">
            <v/>
          </cell>
          <cell r="T818" t="str">
            <v/>
          </cell>
        </row>
        <row r="819"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/>
          </cell>
          <cell r="S819" t="str">
            <v/>
          </cell>
          <cell r="T819" t="str">
            <v/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/>
          </cell>
          <cell r="S820" t="str">
            <v/>
          </cell>
          <cell r="T820" t="str">
            <v/>
          </cell>
        </row>
        <row r="821"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/>
          </cell>
          <cell r="S821" t="str">
            <v/>
          </cell>
          <cell r="T821" t="str">
            <v/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 t="str">
            <v/>
          </cell>
          <cell r="S822" t="str">
            <v/>
          </cell>
          <cell r="T822" t="str">
            <v/>
          </cell>
        </row>
        <row r="823"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/>
          </cell>
          <cell r="S823" t="str">
            <v/>
          </cell>
          <cell r="T823" t="str">
            <v/>
          </cell>
        </row>
        <row r="824"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 t="str">
            <v/>
          </cell>
          <cell r="S824" t="str">
            <v/>
          </cell>
          <cell r="T824" t="str">
            <v/>
          </cell>
        </row>
        <row r="825"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/>
          </cell>
          <cell r="S825" t="str">
            <v/>
          </cell>
          <cell r="T825" t="str">
            <v/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 t="str">
            <v/>
          </cell>
          <cell r="S826" t="str">
            <v/>
          </cell>
          <cell r="T826" t="str">
            <v/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 t="str">
            <v/>
          </cell>
          <cell r="S827" t="str">
            <v/>
          </cell>
          <cell r="T827" t="str">
            <v/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 t="str">
            <v/>
          </cell>
          <cell r="S828" t="str">
            <v/>
          </cell>
          <cell r="T828" t="str">
            <v/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 t="str">
            <v/>
          </cell>
          <cell r="S829" t="str">
            <v/>
          </cell>
          <cell r="T829" t="str">
            <v/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/>
          </cell>
          <cell r="S830" t="str">
            <v/>
          </cell>
          <cell r="T830" t="str">
            <v/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 t="str">
            <v/>
          </cell>
          <cell r="S831" t="str">
            <v/>
          </cell>
          <cell r="T831" t="str">
            <v/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 t="str">
            <v/>
          </cell>
          <cell r="S832" t="str">
            <v/>
          </cell>
          <cell r="T832" t="str">
            <v/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/>
          </cell>
          <cell r="S833" t="str">
            <v/>
          </cell>
          <cell r="T833" t="str">
            <v/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 t="str">
            <v/>
          </cell>
          <cell r="S834" t="str">
            <v/>
          </cell>
          <cell r="T834" t="str">
            <v/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 t="str">
            <v/>
          </cell>
          <cell r="S835" t="str">
            <v/>
          </cell>
          <cell r="T835" t="str">
            <v/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 t="str">
            <v/>
          </cell>
          <cell r="S836" t="str">
            <v/>
          </cell>
          <cell r="T836" t="str">
            <v/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 t="str">
            <v/>
          </cell>
          <cell r="S837" t="str">
            <v/>
          </cell>
          <cell r="T837" t="str">
            <v/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/>
          </cell>
          <cell r="S838" t="str">
            <v/>
          </cell>
          <cell r="T838" t="str">
            <v/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/>
          </cell>
          <cell r="S839" t="str">
            <v/>
          </cell>
          <cell r="T839" t="str">
            <v/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/>
          </cell>
          <cell r="S840" t="str">
            <v/>
          </cell>
          <cell r="T840" t="str">
            <v/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/>
          </cell>
          <cell r="S841" t="str">
            <v/>
          </cell>
          <cell r="T841" t="str">
            <v/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/>
          </cell>
          <cell r="S842" t="str">
            <v/>
          </cell>
          <cell r="T842" t="str">
            <v/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/>
          </cell>
          <cell r="S843" t="str">
            <v/>
          </cell>
          <cell r="T843" t="str">
            <v/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/>
          </cell>
          <cell r="S844" t="str">
            <v/>
          </cell>
          <cell r="T844" t="str">
            <v/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/>
          </cell>
          <cell r="S845" t="str">
            <v/>
          </cell>
          <cell r="T845" t="str">
            <v/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/>
          </cell>
          <cell r="S846" t="str">
            <v/>
          </cell>
          <cell r="T846" t="str">
            <v/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/>
          </cell>
          <cell r="S847" t="str">
            <v/>
          </cell>
          <cell r="T847" t="str">
            <v/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/>
          </cell>
          <cell r="S848" t="str">
            <v/>
          </cell>
          <cell r="T848" t="str">
            <v/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/>
          </cell>
          <cell r="S849" t="str">
            <v/>
          </cell>
          <cell r="T849" t="str">
            <v/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/>
          </cell>
          <cell r="S850" t="str">
            <v/>
          </cell>
          <cell r="T850" t="str">
            <v/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/>
          </cell>
          <cell r="S851" t="str">
            <v/>
          </cell>
          <cell r="T851" t="str">
            <v/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/>
          </cell>
          <cell r="S852" t="str">
            <v/>
          </cell>
          <cell r="T852" t="str">
            <v/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 t="str">
            <v/>
          </cell>
          <cell r="S853" t="str">
            <v/>
          </cell>
          <cell r="T853" t="str">
            <v/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/>
          </cell>
          <cell r="S854" t="str">
            <v/>
          </cell>
          <cell r="T854" t="str">
            <v/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/>
          </cell>
          <cell r="S855" t="str">
            <v/>
          </cell>
          <cell r="T855" t="str">
            <v/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/>
          </cell>
          <cell r="S856" t="str">
            <v/>
          </cell>
          <cell r="T856" t="str">
            <v/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/>
          </cell>
          <cell r="S857" t="str">
            <v/>
          </cell>
          <cell r="T857" t="str">
            <v/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/>
          </cell>
          <cell r="S858" t="str">
            <v/>
          </cell>
          <cell r="T858" t="str">
            <v/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/>
          </cell>
          <cell r="S859" t="str">
            <v/>
          </cell>
          <cell r="T859" t="str">
            <v/>
          </cell>
        </row>
        <row r="860"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/>
          </cell>
          <cell r="S860" t="str">
            <v/>
          </cell>
          <cell r="T860" t="str">
            <v/>
          </cell>
        </row>
        <row r="861"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/>
          </cell>
          <cell r="S861" t="str">
            <v/>
          </cell>
          <cell r="T861" t="str">
            <v/>
          </cell>
        </row>
        <row r="862"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 t="str">
            <v/>
          </cell>
          <cell r="S862" t="str">
            <v/>
          </cell>
          <cell r="T862" t="str">
            <v/>
          </cell>
        </row>
        <row r="863"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/>
          </cell>
          <cell r="S863" t="str">
            <v/>
          </cell>
          <cell r="T863" t="str">
            <v/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 t="str">
            <v/>
          </cell>
          <cell r="S864" t="str">
            <v/>
          </cell>
          <cell r="T864" t="str">
            <v/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 t="str">
            <v/>
          </cell>
          <cell r="S865" t="str">
            <v/>
          </cell>
          <cell r="T865" t="str">
            <v/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 t="str">
            <v/>
          </cell>
          <cell r="S866" t="str">
            <v/>
          </cell>
          <cell r="T866" t="str">
            <v/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/>
          </cell>
          <cell r="S867" t="str">
            <v/>
          </cell>
          <cell r="T867" t="str">
            <v/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 t="str">
            <v/>
          </cell>
          <cell r="S868" t="str">
            <v/>
          </cell>
          <cell r="T868" t="str">
            <v/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 t="str">
            <v/>
          </cell>
          <cell r="S869" t="str">
            <v/>
          </cell>
          <cell r="T869" t="str">
            <v/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 t="str">
            <v/>
          </cell>
          <cell r="S870" t="str">
            <v/>
          </cell>
          <cell r="T870" t="str">
            <v/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 t="str">
            <v/>
          </cell>
          <cell r="S871" t="str">
            <v/>
          </cell>
          <cell r="T871" t="str">
            <v/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 t="str">
            <v/>
          </cell>
          <cell r="S872" t="str">
            <v/>
          </cell>
          <cell r="T872" t="str">
            <v/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 t="str">
            <v/>
          </cell>
          <cell r="S873" t="str">
            <v/>
          </cell>
          <cell r="T873" t="str">
            <v/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 t="str">
            <v/>
          </cell>
          <cell r="S874" t="str">
            <v/>
          </cell>
          <cell r="T874" t="str">
            <v/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 t="str">
            <v/>
          </cell>
          <cell r="S875" t="str">
            <v/>
          </cell>
          <cell r="T875" t="str">
            <v/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 t="str">
            <v/>
          </cell>
          <cell r="S876" t="str">
            <v/>
          </cell>
          <cell r="T876" t="str">
            <v/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 t="str">
            <v/>
          </cell>
          <cell r="S877" t="str">
            <v/>
          </cell>
          <cell r="T877" t="str">
            <v/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 t="str">
            <v/>
          </cell>
          <cell r="S878" t="str">
            <v/>
          </cell>
          <cell r="T878" t="str">
            <v/>
          </cell>
        </row>
        <row r="879"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 t="str">
            <v/>
          </cell>
          <cell r="S879" t="str">
            <v/>
          </cell>
          <cell r="T879" t="str">
            <v/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 t="str">
            <v/>
          </cell>
          <cell r="S880" t="str">
            <v/>
          </cell>
          <cell r="T880" t="str">
            <v/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 t="str">
            <v/>
          </cell>
          <cell r="S881" t="str">
            <v/>
          </cell>
          <cell r="T881" t="str">
            <v/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 t="str">
            <v/>
          </cell>
          <cell r="S882" t="str">
            <v/>
          </cell>
          <cell r="T882" t="str">
            <v/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 t="str">
            <v/>
          </cell>
          <cell r="S883" t="str">
            <v/>
          </cell>
          <cell r="T883" t="str">
            <v/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 t="str">
            <v/>
          </cell>
          <cell r="S884" t="str">
            <v/>
          </cell>
          <cell r="T884" t="str">
            <v/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 t="str">
            <v/>
          </cell>
          <cell r="S885" t="str">
            <v/>
          </cell>
          <cell r="T885" t="str">
            <v/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 t="str">
            <v/>
          </cell>
          <cell r="S886" t="str">
            <v/>
          </cell>
          <cell r="T886" t="str">
            <v/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 t="str">
            <v/>
          </cell>
          <cell r="S887" t="str">
            <v/>
          </cell>
          <cell r="T887" t="str">
            <v/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 t="str">
            <v/>
          </cell>
          <cell r="S888" t="str">
            <v/>
          </cell>
          <cell r="T888" t="str">
            <v/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 t="str">
            <v/>
          </cell>
          <cell r="S889" t="str">
            <v/>
          </cell>
          <cell r="T889" t="str">
            <v/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/>
          </cell>
          <cell r="S890" t="str">
            <v/>
          </cell>
          <cell r="T890" t="str">
            <v/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 t="str">
            <v/>
          </cell>
          <cell r="S891" t="str">
            <v/>
          </cell>
          <cell r="T891" t="str">
            <v/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/>
          </cell>
          <cell r="S892" t="str">
            <v/>
          </cell>
          <cell r="T892" t="str">
            <v/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/>
          </cell>
          <cell r="S893" t="str">
            <v/>
          </cell>
          <cell r="T893" t="str">
            <v/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/>
          </cell>
          <cell r="S894" t="str">
            <v/>
          </cell>
          <cell r="T894" t="str">
            <v/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/>
          </cell>
          <cell r="S895" t="str">
            <v/>
          </cell>
          <cell r="T895" t="str">
            <v/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/>
          </cell>
          <cell r="S896" t="str">
            <v/>
          </cell>
          <cell r="T896" t="str">
            <v/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/>
          </cell>
          <cell r="S897" t="str">
            <v/>
          </cell>
          <cell r="T897" t="str">
            <v/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/>
          </cell>
          <cell r="S898" t="str">
            <v/>
          </cell>
          <cell r="T898" t="str">
            <v/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/>
          </cell>
          <cell r="S899" t="str">
            <v/>
          </cell>
          <cell r="T899" t="str">
            <v/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/>
          </cell>
          <cell r="S900" t="str">
            <v/>
          </cell>
          <cell r="T900" t="str">
            <v/>
          </cell>
        </row>
        <row r="901"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/>
          </cell>
          <cell r="S901" t="str">
            <v/>
          </cell>
          <cell r="T901" t="str">
            <v/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/>
          </cell>
          <cell r="S902" t="str">
            <v/>
          </cell>
          <cell r="T902" t="str">
            <v/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/>
          </cell>
          <cell r="S903" t="str">
            <v/>
          </cell>
          <cell r="T903" t="str">
            <v/>
          </cell>
        </row>
        <row r="904"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/>
          </cell>
          <cell r="S904" t="str">
            <v/>
          </cell>
          <cell r="T904" t="str">
            <v/>
          </cell>
        </row>
        <row r="905"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/>
          </cell>
          <cell r="S905" t="str">
            <v/>
          </cell>
          <cell r="T905" t="str">
            <v/>
          </cell>
        </row>
        <row r="906"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/>
          </cell>
          <cell r="S906" t="str">
            <v/>
          </cell>
          <cell r="T906" t="str">
            <v/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/>
          </cell>
          <cell r="S907" t="str">
            <v/>
          </cell>
          <cell r="T907" t="str">
            <v/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 t="str">
            <v/>
          </cell>
          <cell r="S908" t="str">
            <v/>
          </cell>
          <cell r="T908" t="str">
            <v/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 t="str">
            <v/>
          </cell>
          <cell r="S909" t="str">
            <v/>
          </cell>
          <cell r="T909" t="str">
            <v/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/>
          </cell>
          <cell r="S910" t="str">
            <v/>
          </cell>
          <cell r="T910" t="str">
            <v/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/>
          </cell>
          <cell r="S911" t="str">
            <v/>
          </cell>
          <cell r="T911" t="str">
            <v/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/>
          </cell>
          <cell r="S912" t="str">
            <v/>
          </cell>
          <cell r="T912" t="str">
            <v/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/>
          </cell>
          <cell r="S913" t="str">
            <v/>
          </cell>
          <cell r="T913" t="str">
            <v/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/>
          </cell>
          <cell r="S914" t="str">
            <v/>
          </cell>
          <cell r="T914" t="str">
            <v/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/>
          </cell>
          <cell r="S915" t="str">
            <v/>
          </cell>
          <cell r="T915" t="str">
            <v/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/>
          </cell>
          <cell r="S916" t="str">
            <v/>
          </cell>
          <cell r="T916" t="str">
            <v/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/>
          </cell>
          <cell r="S917" t="str">
            <v/>
          </cell>
          <cell r="T917" t="str">
            <v/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/>
          </cell>
          <cell r="S918" t="str">
            <v/>
          </cell>
          <cell r="T918" t="str">
            <v/>
          </cell>
        </row>
        <row r="919"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 t="str">
            <v/>
          </cell>
          <cell r="S919" t="str">
            <v/>
          </cell>
          <cell r="T919" t="str">
            <v/>
          </cell>
        </row>
        <row r="920"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 t="str">
            <v/>
          </cell>
          <cell r="S920" t="str">
            <v/>
          </cell>
          <cell r="T920" t="str">
            <v/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/>
          </cell>
          <cell r="S921" t="str">
            <v/>
          </cell>
          <cell r="T921" t="str">
            <v/>
          </cell>
        </row>
        <row r="922"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 t="str">
            <v/>
          </cell>
          <cell r="S922" t="str">
            <v/>
          </cell>
          <cell r="T922" t="str">
            <v/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 t="str">
            <v/>
          </cell>
          <cell r="S923" t="str">
            <v/>
          </cell>
          <cell r="T923" t="str">
            <v/>
          </cell>
        </row>
        <row r="924"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/>
          </cell>
          <cell r="S924" t="str">
            <v/>
          </cell>
          <cell r="T924" t="str">
            <v/>
          </cell>
        </row>
        <row r="925"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 t="str">
            <v/>
          </cell>
          <cell r="S925" t="str">
            <v/>
          </cell>
          <cell r="T925" t="str">
            <v/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/>
          </cell>
          <cell r="S926" t="str">
            <v/>
          </cell>
          <cell r="T926" t="str">
            <v/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/>
          </cell>
          <cell r="S927" t="str">
            <v/>
          </cell>
          <cell r="T927" t="str">
            <v/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 t="str">
            <v/>
          </cell>
          <cell r="S928" t="str">
            <v/>
          </cell>
          <cell r="T928" t="str">
            <v/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 t="str">
            <v/>
          </cell>
          <cell r="S929" t="str">
            <v/>
          </cell>
          <cell r="T929" t="str">
            <v/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 t="str">
            <v/>
          </cell>
          <cell r="S930" t="str">
            <v/>
          </cell>
          <cell r="T930" t="str">
            <v/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 t="str">
            <v/>
          </cell>
          <cell r="S931" t="str">
            <v/>
          </cell>
          <cell r="T931" t="str">
            <v/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 t="str">
            <v/>
          </cell>
          <cell r="S932" t="str">
            <v/>
          </cell>
          <cell r="T932" t="str">
            <v/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 t="str">
            <v/>
          </cell>
          <cell r="S933" t="str">
            <v/>
          </cell>
          <cell r="T933" t="str">
            <v/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/>
          </cell>
          <cell r="S934" t="str">
            <v/>
          </cell>
          <cell r="T934" t="str">
            <v/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/>
          </cell>
          <cell r="S935" t="str">
            <v/>
          </cell>
          <cell r="T935" t="str">
            <v/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 t="str">
            <v/>
          </cell>
          <cell r="S936" t="str">
            <v/>
          </cell>
          <cell r="T936" t="str">
            <v/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 t="str">
            <v/>
          </cell>
          <cell r="S937" t="str">
            <v/>
          </cell>
          <cell r="T937" t="str">
            <v/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 t="str">
            <v/>
          </cell>
          <cell r="S938" t="str">
            <v/>
          </cell>
          <cell r="T938" t="str">
            <v/>
          </cell>
        </row>
        <row r="939"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 t="str">
            <v/>
          </cell>
          <cell r="S939" t="str">
            <v/>
          </cell>
          <cell r="T939" t="str">
            <v/>
          </cell>
        </row>
        <row r="940"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 t="str">
            <v/>
          </cell>
          <cell r="S940" t="str">
            <v/>
          </cell>
          <cell r="T940" t="str">
            <v/>
          </cell>
        </row>
        <row r="941"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/>
          </cell>
          <cell r="S941" t="str">
            <v/>
          </cell>
          <cell r="T941" t="str">
            <v/>
          </cell>
        </row>
        <row r="942"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 t="str">
            <v/>
          </cell>
          <cell r="S942" t="str">
            <v/>
          </cell>
          <cell r="T942" t="str">
            <v/>
          </cell>
        </row>
        <row r="943"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 t="str">
            <v/>
          </cell>
          <cell r="S943" t="str">
            <v/>
          </cell>
          <cell r="T943" t="str">
            <v/>
          </cell>
        </row>
        <row r="944"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/>
          </cell>
          <cell r="S944" t="str">
            <v/>
          </cell>
          <cell r="T944" t="str">
            <v/>
          </cell>
        </row>
        <row r="945"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 t="str">
            <v/>
          </cell>
          <cell r="S945" t="str">
            <v/>
          </cell>
          <cell r="T945" t="str">
            <v/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 t="str">
            <v/>
          </cell>
          <cell r="S946" t="str">
            <v/>
          </cell>
          <cell r="T946" t="str">
            <v/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 t="str">
            <v/>
          </cell>
          <cell r="S947" t="str">
            <v/>
          </cell>
          <cell r="T947" t="str">
            <v/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 t="str">
            <v/>
          </cell>
          <cell r="S948" t="str">
            <v/>
          </cell>
          <cell r="T948" t="str">
            <v/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/>
          </cell>
          <cell r="S949" t="str">
            <v/>
          </cell>
          <cell r="T949" t="str">
            <v/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 t="str">
            <v/>
          </cell>
          <cell r="S950" t="str">
            <v/>
          </cell>
          <cell r="T950" t="str">
            <v/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/>
          </cell>
          <cell r="S951" t="str">
            <v/>
          </cell>
          <cell r="T951" t="str">
            <v/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 t="str">
            <v/>
          </cell>
          <cell r="S952" t="str">
            <v/>
          </cell>
          <cell r="T952" t="str">
            <v/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 t="str">
            <v/>
          </cell>
          <cell r="S953" t="str">
            <v/>
          </cell>
          <cell r="T953" t="str">
            <v/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 t="str">
            <v/>
          </cell>
          <cell r="S954" t="str">
            <v/>
          </cell>
          <cell r="T954" t="str">
            <v/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 t="str">
            <v/>
          </cell>
          <cell r="S955" t="str">
            <v/>
          </cell>
          <cell r="T955" t="str">
            <v/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 t="str">
            <v/>
          </cell>
          <cell r="S956" t="str">
            <v/>
          </cell>
          <cell r="T956" t="str">
            <v/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 t="str">
            <v/>
          </cell>
          <cell r="S957" t="str">
            <v/>
          </cell>
          <cell r="T957" t="str">
            <v/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 t="str">
            <v/>
          </cell>
          <cell r="S958" t="str">
            <v/>
          </cell>
          <cell r="T958" t="str">
            <v/>
          </cell>
        </row>
        <row r="959"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 t="str">
            <v/>
          </cell>
          <cell r="S959" t="str">
            <v/>
          </cell>
          <cell r="T959" t="str">
            <v/>
          </cell>
        </row>
        <row r="960"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/>
          </cell>
          <cell r="S960" t="str">
            <v/>
          </cell>
          <cell r="T960" t="str">
            <v/>
          </cell>
        </row>
        <row r="961"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 t="str">
            <v/>
          </cell>
          <cell r="S961" t="str">
            <v/>
          </cell>
          <cell r="T961" t="str">
            <v/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/>
          </cell>
          <cell r="S962" t="str">
            <v/>
          </cell>
          <cell r="T962" t="str">
            <v/>
          </cell>
        </row>
        <row r="963"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/>
          </cell>
          <cell r="S963" t="str">
            <v/>
          </cell>
          <cell r="T963" t="str">
            <v/>
          </cell>
        </row>
        <row r="964"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/>
          </cell>
          <cell r="S964" t="str">
            <v/>
          </cell>
          <cell r="T964" t="str">
            <v/>
          </cell>
        </row>
        <row r="965"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/>
          </cell>
          <cell r="S965" t="str">
            <v/>
          </cell>
          <cell r="T965" t="str">
            <v/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/>
          </cell>
          <cell r="S966" t="str">
            <v/>
          </cell>
          <cell r="T966" t="str">
            <v/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/>
          </cell>
          <cell r="S967" t="str">
            <v/>
          </cell>
          <cell r="T967" t="str">
            <v/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/>
          </cell>
          <cell r="S968" t="str">
            <v/>
          </cell>
          <cell r="T968" t="str">
            <v/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/>
          </cell>
          <cell r="S969" t="str">
            <v/>
          </cell>
          <cell r="T969" t="str">
            <v/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/>
          </cell>
          <cell r="S970" t="str">
            <v/>
          </cell>
          <cell r="T970" t="str">
            <v/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/>
          </cell>
          <cell r="S971" t="str">
            <v/>
          </cell>
          <cell r="T971" t="str">
            <v/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/>
          </cell>
          <cell r="S972" t="str">
            <v/>
          </cell>
          <cell r="T972" t="str">
            <v/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/>
          </cell>
          <cell r="S973" t="str">
            <v/>
          </cell>
          <cell r="T973" t="str">
            <v/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/>
          </cell>
          <cell r="S974" t="str">
            <v/>
          </cell>
          <cell r="T974" t="str">
            <v/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/>
          </cell>
          <cell r="S975" t="str">
            <v/>
          </cell>
          <cell r="T975" t="str">
            <v/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/>
          </cell>
          <cell r="S976" t="str">
            <v/>
          </cell>
          <cell r="T976" t="str">
            <v/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 t="str">
            <v/>
          </cell>
          <cell r="S977" t="str">
            <v/>
          </cell>
          <cell r="T977" t="str">
            <v/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/>
          </cell>
          <cell r="S978" t="str">
            <v/>
          </cell>
          <cell r="T978" t="str">
            <v/>
          </cell>
        </row>
        <row r="979"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/>
          </cell>
          <cell r="S979" t="str">
            <v/>
          </cell>
          <cell r="T979" t="str">
            <v/>
          </cell>
        </row>
        <row r="980"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/>
          </cell>
          <cell r="S980" t="str">
            <v/>
          </cell>
          <cell r="T980" t="str">
            <v/>
          </cell>
        </row>
        <row r="981"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/>
          </cell>
          <cell r="S981" t="str">
            <v/>
          </cell>
          <cell r="T981" t="str">
            <v/>
          </cell>
        </row>
        <row r="982"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/>
          </cell>
          <cell r="S982" t="str">
            <v/>
          </cell>
          <cell r="T982" t="str">
            <v/>
          </cell>
        </row>
        <row r="983"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/>
          </cell>
          <cell r="S983" t="str">
            <v/>
          </cell>
          <cell r="T983" t="str">
            <v/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/>
          </cell>
          <cell r="S984" t="str">
            <v/>
          </cell>
          <cell r="T984" t="str">
            <v/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/>
          </cell>
          <cell r="S985" t="str">
            <v/>
          </cell>
          <cell r="T985" t="str">
            <v/>
          </cell>
        </row>
        <row r="986"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 t="str">
            <v/>
          </cell>
          <cell r="S986" t="str">
            <v/>
          </cell>
          <cell r="T986" t="str">
            <v/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 t="str">
            <v/>
          </cell>
          <cell r="S987" t="str">
            <v/>
          </cell>
          <cell r="T987" t="str">
            <v/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 t="str">
            <v/>
          </cell>
          <cell r="S988" t="str">
            <v/>
          </cell>
          <cell r="T988" t="str">
            <v/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/>
          </cell>
          <cell r="S989" t="str">
            <v/>
          </cell>
          <cell r="T989" t="str">
            <v/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 t="str">
            <v/>
          </cell>
          <cell r="S990" t="str">
            <v/>
          </cell>
          <cell r="T990" t="str">
            <v/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 t="str">
            <v/>
          </cell>
          <cell r="S991" t="str">
            <v/>
          </cell>
          <cell r="T991" t="str">
            <v/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 t="str">
            <v/>
          </cell>
          <cell r="S992" t="str">
            <v/>
          </cell>
          <cell r="T992" t="str">
            <v/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 t="str">
            <v/>
          </cell>
          <cell r="S993" t="str">
            <v/>
          </cell>
          <cell r="T993" t="str">
            <v/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 t="str">
            <v/>
          </cell>
          <cell r="S994" t="str">
            <v/>
          </cell>
          <cell r="T994" t="str">
            <v/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 t="str">
            <v/>
          </cell>
          <cell r="S995" t="str">
            <v/>
          </cell>
          <cell r="T995" t="str">
            <v/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 t="str">
            <v/>
          </cell>
          <cell r="S996" t="str">
            <v/>
          </cell>
          <cell r="T996" t="str">
            <v/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 t="str">
            <v/>
          </cell>
          <cell r="S997" t="str">
            <v/>
          </cell>
          <cell r="T997" t="str">
            <v/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/>
          </cell>
          <cell r="S998" t="str">
            <v/>
          </cell>
          <cell r="T998" t="str">
            <v/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 t="str">
            <v/>
          </cell>
          <cell r="S999" t="str">
            <v/>
          </cell>
          <cell r="T999" t="str">
            <v/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/>
          </cell>
          <cell r="S1000" t="str">
            <v/>
          </cell>
          <cell r="T1000" t="str">
            <v/>
          </cell>
        </row>
        <row r="1001"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/>
          </cell>
          <cell r="S1001" t="str">
            <v/>
          </cell>
          <cell r="T1001" t="str">
            <v/>
          </cell>
        </row>
        <row r="1002"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/>
          </cell>
          <cell r="S1002" t="str">
            <v/>
          </cell>
          <cell r="T1002" t="str">
            <v/>
          </cell>
        </row>
        <row r="1003"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/>
          </cell>
          <cell r="S1003" t="str">
            <v/>
          </cell>
          <cell r="T1003" t="str">
            <v/>
          </cell>
        </row>
        <row r="1004"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/>
          </cell>
          <cell r="S1004" t="str">
            <v/>
          </cell>
          <cell r="T1004" t="str">
            <v/>
          </cell>
        </row>
        <row r="1005"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/>
          </cell>
          <cell r="S1005" t="str">
            <v/>
          </cell>
          <cell r="T1005" t="str">
            <v/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/>
          </cell>
          <cell r="S1006" t="str">
            <v/>
          </cell>
          <cell r="T1006" t="str">
            <v/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/>
          </cell>
          <cell r="S1007" t="str">
            <v/>
          </cell>
          <cell r="T1007" t="str">
            <v/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/>
          </cell>
          <cell r="S1008" t="str">
            <v/>
          </cell>
          <cell r="T1008" t="str">
            <v/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/>
          </cell>
          <cell r="S1009" t="str">
            <v/>
          </cell>
          <cell r="T1009" t="str">
            <v/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/>
          </cell>
          <cell r="S1010" t="str">
            <v/>
          </cell>
          <cell r="T1010" t="str">
            <v/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/>
          </cell>
          <cell r="S1011" t="str">
            <v/>
          </cell>
          <cell r="T1011" t="str">
            <v/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/>
          </cell>
          <cell r="S1012" t="str">
            <v/>
          </cell>
          <cell r="T1012" t="str">
            <v/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/>
          </cell>
          <cell r="S1013" t="str">
            <v/>
          </cell>
          <cell r="T1013" t="str">
            <v/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/>
          </cell>
          <cell r="S1014" t="str">
            <v/>
          </cell>
          <cell r="T1014" t="str">
            <v/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 t="str">
            <v/>
          </cell>
          <cell r="S1015" t="str">
            <v/>
          </cell>
          <cell r="T1015" t="str">
            <v/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/>
          </cell>
          <cell r="S1016" t="str">
            <v/>
          </cell>
          <cell r="T1016" t="str">
            <v/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/>
          </cell>
          <cell r="S1017" t="str">
            <v/>
          </cell>
          <cell r="T1017" t="str">
            <v/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/>
          </cell>
          <cell r="S1018" t="str">
            <v/>
          </cell>
          <cell r="T1018" t="str">
            <v/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/>
          </cell>
          <cell r="S1019" t="str">
            <v/>
          </cell>
          <cell r="T1019" t="str">
            <v/>
          </cell>
        </row>
        <row r="1020"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/>
          </cell>
          <cell r="S1020" t="str">
            <v/>
          </cell>
          <cell r="T1020" t="str">
            <v/>
          </cell>
        </row>
        <row r="1021"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/>
          </cell>
          <cell r="S1021" t="str">
            <v/>
          </cell>
          <cell r="T1021" t="str">
            <v/>
          </cell>
        </row>
        <row r="1022"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/>
          </cell>
          <cell r="S1022" t="str">
            <v/>
          </cell>
          <cell r="T1022" t="str">
            <v/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/>
          </cell>
          <cell r="S1023" t="str">
            <v/>
          </cell>
          <cell r="T1023" t="str">
            <v/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/>
          </cell>
          <cell r="S1024" t="str">
            <v/>
          </cell>
          <cell r="T1024" t="str">
            <v/>
          </cell>
        </row>
        <row r="1025"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 t="str">
            <v/>
          </cell>
          <cell r="S1025" t="str">
            <v/>
          </cell>
          <cell r="T1025" t="str">
            <v/>
          </cell>
        </row>
        <row r="1026"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 t="str">
            <v/>
          </cell>
          <cell r="S1026" t="str">
            <v/>
          </cell>
          <cell r="T1026" t="str">
            <v/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 t="str">
            <v/>
          </cell>
          <cell r="S1027" t="str">
            <v/>
          </cell>
          <cell r="T1027" t="str">
            <v/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 t="str">
            <v/>
          </cell>
          <cell r="S1028" t="str">
            <v/>
          </cell>
          <cell r="T1028" t="str">
            <v/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 t="str">
            <v/>
          </cell>
          <cell r="S1029" t="str">
            <v/>
          </cell>
          <cell r="T1029" t="str">
            <v/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 t="str">
            <v/>
          </cell>
          <cell r="S1030" t="str">
            <v/>
          </cell>
          <cell r="T1030" t="str">
            <v/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str">
            <v/>
          </cell>
          <cell r="S1031" t="str">
            <v/>
          </cell>
          <cell r="T1031" t="str">
            <v/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 t="str">
            <v/>
          </cell>
          <cell r="S1032" t="str">
            <v/>
          </cell>
          <cell r="T1032" t="str">
            <v/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 t="str">
            <v/>
          </cell>
          <cell r="S1033" t="str">
            <v/>
          </cell>
          <cell r="T1033" t="str">
            <v/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 t="str">
            <v/>
          </cell>
          <cell r="S1034" t="str">
            <v/>
          </cell>
          <cell r="T1034" t="str">
            <v/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 t="str">
            <v/>
          </cell>
          <cell r="S1035" t="str">
            <v/>
          </cell>
          <cell r="T1035" t="str">
            <v/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 t="str">
            <v/>
          </cell>
          <cell r="S1036" t="str">
            <v/>
          </cell>
          <cell r="T1036" t="str">
            <v/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/>
          </cell>
          <cell r="S1037" t="str">
            <v/>
          </cell>
          <cell r="T1037" t="str">
            <v/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 t="str">
            <v/>
          </cell>
          <cell r="S1038" t="str">
            <v/>
          </cell>
          <cell r="T1038" t="str">
            <v/>
          </cell>
        </row>
        <row r="1039"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/>
          </cell>
          <cell r="S1039" t="str">
            <v/>
          </cell>
          <cell r="T1039" t="str">
            <v/>
          </cell>
        </row>
        <row r="1040"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/>
          </cell>
          <cell r="S1040" t="str">
            <v/>
          </cell>
          <cell r="T1040" t="str">
            <v/>
          </cell>
        </row>
        <row r="1041"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/>
          </cell>
          <cell r="S1041" t="str">
            <v/>
          </cell>
          <cell r="T1041" t="str">
            <v/>
          </cell>
        </row>
        <row r="1042"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/>
          </cell>
          <cell r="S1042" t="str">
            <v/>
          </cell>
          <cell r="T1042" t="str">
            <v/>
          </cell>
        </row>
        <row r="1043"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/>
          </cell>
          <cell r="S1043" t="str">
            <v/>
          </cell>
          <cell r="T1043" t="str">
            <v/>
          </cell>
        </row>
        <row r="1044">
          <cell r="B1044">
            <v>0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/>
          </cell>
          <cell r="S1044" t="str">
            <v/>
          </cell>
          <cell r="T1044" t="str">
            <v/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/>
          </cell>
          <cell r="S1045" t="str">
            <v/>
          </cell>
          <cell r="T1045" t="str">
            <v/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/>
          </cell>
          <cell r="S1046" t="str">
            <v/>
          </cell>
          <cell r="T1046" t="str">
            <v/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/>
          </cell>
          <cell r="S1047" t="str">
            <v/>
          </cell>
          <cell r="T1047" t="str">
            <v/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/>
          </cell>
          <cell r="S1048" t="str">
            <v/>
          </cell>
          <cell r="T1048" t="str">
            <v/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/>
          </cell>
          <cell r="S1049" t="str">
            <v/>
          </cell>
          <cell r="T1049" t="str">
            <v/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/>
          </cell>
          <cell r="S1050" t="str">
            <v/>
          </cell>
          <cell r="T1050" t="str">
            <v/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/>
          </cell>
          <cell r="S1051" t="str">
            <v/>
          </cell>
          <cell r="T1051" t="str">
            <v/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 t="str">
            <v/>
          </cell>
          <cell r="S1052" t="str">
            <v/>
          </cell>
          <cell r="T1052" t="str">
            <v/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 t="str">
            <v/>
          </cell>
          <cell r="S1053" t="str">
            <v/>
          </cell>
          <cell r="T1053" t="str">
            <v/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/>
          </cell>
          <cell r="S1054" t="str">
            <v/>
          </cell>
          <cell r="T1054" t="str">
            <v/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/>
          </cell>
          <cell r="S1055" t="str">
            <v/>
          </cell>
          <cell r="T1055" t="str">
            <v/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/>
          </cell>
          <cell r="S1056" t="str">
            <v/>
          </cell>
          <cell r="T1056" t="str">
            <v/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/>
          </cell>
          <cell r="S1057" t="str">
            <v/>
          </cell>
          <cell r="T1057" t="str">
            <v/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/>
          </cell>
          <cell r="S1058" t="str">
            <v/>
          </cell>
          <cell r="T1058" t="str">
            <v/>
          </cell>
        </row>
        <row r="1059"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/>
          </cell>
          <cell r="S1059" t="str">
            <v/>
          </cell>
          <cell r="T1059" t="str">
            <v/>
          </cell>
        </row>
        <row r="1060"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/>
          </cell>
          <cell r="S1060" t="str">
            <v/>
          </cell>
          <cell r="T1060" t="str">
            <v/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/>
          </cell>
          <cell r="S1061" t="str">
            <v/>
          </cell>
          <cell r="T1061" t="str">
            <v/>
          </cell>
        </row>
        <row r="1062"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/>
          </cell>
          <cell r="S1062" t="str">
            <v/>
          </cell>
          <cell r="T1062" t="str">
            <v/>
          </cell>
        </row>
        <row r="1063"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/>
          </cell>
          <cell r="S1063" t="str">
            <v/>
          </cell>
          <cell r="T1063" t="str">
            <v/>
          </cell>
        </row>
        <row r="1064"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 t="str">
            <v/>
          </cell>
          <cell r="S1064" t="str">
            <v/>
          </cell>
          <cell r="T1064" t="str">
            <v/>
          </cell>
        </row>
        <row r="1065"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 t="str">
            <v/>
          </cell>
          <cell r="S1065" t="str">
            <v/>
          </cell>
          <cell r="T1065" t="str">
            <v/>
          </cell>
        </row>
        <row r="1066"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/>
          </cell>
          <cell r="S1066" t="str">
            <v/>
          </cell>
          <cell r="T1066" t="str">
            <v/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 t="str">
            <v/>
          </cell>
          <cell r="S1067" t="str">
            <v/>
          </cell>
          <cell r="T1067" t="str">
            <v/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/>
          </cell>
          <cell r="S1068" t="str">
            <v/>
          </cell>
          <cell r="T1068" t="str">
            <v/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 t="str">
            <v/>
          </cell>
          <cell r="S1069" t="str">
            <v/>
          </cell>
          <cell r="T1069" t="str">
            <v/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 t="str">
            <v/>
          </cell>
          <cell r="S1070" t="str">
            <v/>
          </cell>
          <cell r="T1070" t="str">
            <v/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/>
          </cell>
          <cell r="S1071" t="str">
            <v/>
          </cell>
          <cell r="T1071" t="str">
            <v/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 t="str">
            <v/>
          </cell>
          <cell r="S1072" t="str">
            <v/>
          </cell>
          <cell r="T1072" t="str">
            <v/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 t="str">
            <v/>
          </cell>
          <cell r="S1073" t="str">
            <v/>
          </cell>
          <cell r="T1073" t="str">
            <v/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 t="str">
            <v/>
          </cell>
          <cell r="S1074" t="str">
            <v/>
          </cell>
          <cell r="T1074" t="str">
            <v/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 t="str">
            <v/>
          </cell>
          <cell r="S1075" t="str">
            <v/>
          </cell>
          <cell r="T1075" t="str">
            <v/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/>
          </cell>
          <cell r="S1076" t="str">
            <v/>
          </cell>
          <cell r="T1076" t="str">
            <v/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 t="str">
            <v/>
          </cell>
          <cell r="S1077" t="str">
            <v/>
          </cell>
          <cell r="T1077" t="str">
            <v/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 t="str">
            <v/>
          </cell>
          <cell r="S1078" t="str">
            <v/>
          </cell>
          <cell r="T1078" t="str">
            <v/>
          </cell>
        </row>
        <row r="1079"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 t="str">
            <v/>
          </cell>
          <cell r="S1079" t="str">
            <v/>
          </cell>
          <cell r="T1079" t="str">
            <v/>
          </cell>
        </row>
        <row r="1080"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 t="str">
            <v/>
          </cell>
          <cell r="S1080" t="str">
            <v/>
          </cell>
          <cell r="T1080" t="str">
            <v/>
          </cell>
        </row>
        <row r="1081"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 t="str">
            <v/>
          </cell>
          <cell r="S1081" t="str">
            <v/>
          </cell>
          <cell r="T1081" t="str">
            <v/>
          </cell>
        </row>
        <row r="1082"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 t="str">
            <v/>
          </cell>
          <cell r="S1082" t="str">
            <v/>
          </cell>
          <cell r="T1082" t="str">
            <v/>
          </cell>
        </row>
        <row r="1083"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 t="str">
            <v/>
          </cell>
          <cell r="S1083" t="str">
            <v/>
          </cell>
          <cell r="T1083" t="str">
            <v/>
          </cell>
        </row>
        <row r="1084"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 t="str">
            <v/>
          </cell>
          <cell r="S1084" t="str">
            <v/>
          </cell>
          <cell r="T1084" t="str">
            <v/>
          </cell>
        </row>
        <row r="1085"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 t="str">
            <v/>
          </cell>
          <cell r="S1085" t="str">
            <v/>
          </cell>
          <cell r="T1085" t="str">
            <v/>
          </cell>
        </row>
        <row r="1086"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 t="str">
            <v/>
          </cell>
          <cell r="S1086" t="str">
            <v/>
          </cell>
          <cell r="T1086" t="str">
            <v/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 t="str">
            <v/>
          </cell>
          <cell r="S1087" t="str">
            <v/>
          </cell>
          <cell r="T1087" t="str">
            <v/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 t="str">
            <v/>
          </cell>
          <cell r="S1088" t="str">
            <v/>
          </cell>
          <cell r="T1088" t="str">
            <v/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 t="str">
            <v/>
          </cell>
          <cell r="S1089" t="str">
            <v/>
          </cell>
          <cell r="T1089" t="str">
            <v/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/>
          </cell>
          <cell r="S1090" t="str">
            <v/>
          </cell>
          <cell r="T1090" t="str">
            <v/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/>
          </cell>
          <cell r="S1091" t="str">
            <v/>
          </cell>
          <cell r="T1091" t="str">
            <v/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/>
          </cell>
          <cell r="S1092" t="str">
            <v/>
          </cell>
          <cell r="T1092" t="str">
            <v/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/>
          </cell>
          <cell r="S1093" t="str">
            <v/>
          </cell>
          <cell r="T1093" t="str">
            <v/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/>
          </cell>
          <cell r="S1094" t="str">
            <v/>
          </cell>
          <cell r="T1094" t="str">
            <v/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/>
          </cell>
          <cell r="S1095" t="str">
            <v/>
          </cell>
          <cell r="T1095" t="str">
            <v/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/>
          </cell>
          <cell r="S1096" t="str">
            <v/>
          </cell>
          <cell r="T1096" t="str">
            <v/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/>
          </cell>
          <cell r="S1097" t="str">
            <v/>
          </cell>
          <cell r="T1097" t="str">
            <v/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/>
          </cell>
          <cell r="S1098" t="str">
            <v/>
          </cell>
          <cell r="T1098" t="str">
            <v/>
          </cell>
        </row>
        <row r="1099"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/>
          </cell>
          <cell r="S1099" t="str">
            <v/>
          </cell>
          <cell r="T1099" t="str">
            <v/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/>
          </cell>
          <cell r="S1100" t="str">
            <v/>
          </cell>
          <cell r="T1100" t="str">
            <v/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/>
          </cell>
          <cell r="S1101" t="str">
            <v/>
          </cell>
          <cell r="T1101" t="str">
            <v/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/>
          </cell>
          <cell r="S1102" t="str">
            <v/>
          </cell>
          <cell r="T1102" t="str">
            <v/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/>
          </cell>
          <cell r="S1103" t="str">
            <v/>
          </cell>
          <cell r="T1103" t="str">
            <v/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/>
          </cell>
          <cell r="S1104" t="str">
            <v/>
          </cell>
          <cell r="T1104" t="str">
            <v/>
          </cell>
        </row>
        <row r="1105"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 t="str">
            <v/>
          </cell>
          <cell r="S1105" t="str">
            <v/>
          </cell>
          <cell r="T1105" t="str">
            <v/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/>
          </cell>
          <cell r="S1106" t="str">
            <v/>
          </cell>
          <cell r="T1106" t="str">
            <v/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/>
          </cell>
          <cell r="S1107" t="str">
            <v/>
          </cell>
          <cell r="T1107" t="str">
            <v/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/>
          </cell>
          <cell r="S1108" t="str">
            <v/>
          </cell>
          <cell r="T1108" t="str">
            <v/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/>
          </cell>
          <cell r="S1109" t="str">
            <v/>
          </cell>
          <cell r="T1109" t="str">
            <v/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/>
          </cell>
          <cell r="S1110" t="str">
            <v/>
          </cell>
          <cell r="T1110" t="str">
            <v/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/>
          </cell>
          <cell r="S1111" t="str">
            <v/>
          </cell>
          <cell r="T1111" t="str">
            <v/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/>
          </cell>
          <cell r="S1112" t="str">
            <v/>
          </cell>
          <cell r="T1112" t="str">
            <v/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/>
          </cell>
          <cell r="S1113" t="str">
            <v/>
          </cell>
          <cell r="T1113" t="str">
            <v/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 t="str">
            <v/>
          </cell>
          <cell r="S1114" t="str">
            <v/>
          </cell>
          <cell r="T1114" t="str">
            <v/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 t="str">
            <v/>
          </cell>
          <cell r="S1115" t="str">
            <v/>
          </cell>
          <cell r="T1115" t="str">
            <v/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 t="str">
            <v/>
          </cell>
          <cell r="S1116" t="str">
            <v/>
          </cell>
          <cell r="T1116" t="str">
            <v/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 t="str">
            <v/>
          </cell>
          <cell r="S1117" t="str">
            <v/>
          </cell>
          <cell r="T1117" t="str">
            <v/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 t="str">
            <v/>
          </cell>
          <cell r="S1118" t="str">
            <v/>
          </cell>
          <cell r="T1118" t="str">
            <v/>
          </cell>
        </row>
        <row r="1119"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/>
          </cell>
          <cell r="S1119" t="str">
            <v/>
          </cell>
          <cell r="T1119" t="str">
            <v/>
          </cell>
        </row>
        <row r="1120"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 t="str">
            <v/>
          </cell>
          <cell r="S1120" t="str">
            <v/>
          </cell>
          <cell r="T1120" t="str">
            <v/>
          </cell>
        </row>
        <row r="1121"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 t="str">
            <v/>
          </cell>
          <cell r="S1121" t="str">
            <v/>
          </cell>
          <cell r="T1121" t="str">
            <v/>
          </cell>
        </row>
        <row r="1122"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/>
          </cell>
          <cell r="S1122" t="str">
            <v/>
          </cell>
          <cell r="T1122" t="str">
            <v/>
          </cell>
        </row>
        <row r="1123"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/>
          </cell>
          <cell r="S1123" t="str">
            <v/>
          </cell>
          <cell r="T1123" t="str">
            <v/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/>
          </cell>
          <cell r="S1124" t="str">
            <v/>
          </cell>
          <cell r="T1124" t="str">
            <v/>
          </cell>
        </row>
        <row r="1125"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 t="str">
            <v/>
          </cell>
          <cell r="S1125" t="str">
            <v/>
          </cell>
          <cell r="T1125" t="str">
            <v/>
          </cell>
        </row>
        <row r="1126"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/>
          </cell>
          <cell r="S1126" t="str">
            <v/>
          </cell>
          <cell r="T1126" t="str">
            <v/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/>
          </cell>
          <cell r="S1127" t="str">
            <v/>
          </cell>
          <cell r="T1127" t="str">
            <v/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 t="str">
            <v/>
          </cell>
          <cell r="S1128" t="str">
            <v/>
          </cell>
          <cell r="T1128" t="str">
            <v/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ue"/>
      <sheetName val="Rapport"/>
      <sheetName val="Transactions"/>
    </sheetNames>
    <sheetDataSet>
      <sheetData sheetId="0"/>
      <sheetData sheetId="1">
        <row r="11">
          <cell r="B11" t="str">
            <v>0000986-001</v>
          </cell>
          <cell r="C11" t="str">
            <v>1 - RRMP</v>
          </cell>
          <cell r="D11" t="str">
            <v>NET,LN,110-150D,W/B/G 190X180X150CMLXWXH</v>
          </cell>
          <cell r="E11" t="str">
            <v>EA</v>
          </cell>
          <cell r="F11">
            <v>0</v>
          </cell>
          <cell r="G11">
            <v>0</v>
          </cell>
        </row>
        <row r="12">
          <cell r="B12" t="str">
            <v>362350-024</v>
          </cell>
          <cell r="C12" t="str">
            <v>1 - RRMP</v>
          </cell>
          <cell r="D12" t="str">
            <v>SAVON DE LESSIVE, CARTON-25 BARRES/800GR</v>
          </cell>
          <cell r="E12" t="str">
            <v>EA</v>
          </cell>
          <cell r="F12">
            <v>0</v>
          </cell>
          <cell r="G12">
            <v>0</v>
          </cell>
        </row>
        <row r="13">
          <cell r="B13" t="str">
            <v>271610-012</v>
          </cell>
          <cell r="C13" t="str">
            <v>1 - RRMP</v>
          </cell>
          <cell r="D13" t="str">
            <v>TARPAULINS 4X5M</v>
          </cell>
          <cell r="E13" t="str">
            <v>EA</v>
          </cell>
          <cell r="F13">
            <v>0</v>
          </cell>
          <cell r="G13">
            <v>0</v>
          </cell>
        </row>
        <row r="14">
          <cell r="B14" t="str">
            <v>282300-002</v>
          </cell>
          <cell r="C14" t="str">
            <v>1 - RRMP</v>
          </cell>
          <cell r="D14" t="str">
            <v>BABY WINTER RUMMAGE(0-10YEARS)</v>
          </cell>
          <cell r="E14" t="str">
            <v>Ballot de 200</v>
          </cell>
          <cell r="F14">
            <v>0</v>
          </cell>
          <cell r="G14">
            <v>0</v>
          </cell>
        </row>
        <row r="15">
          <cell r="B15" t="str">
            <v>282300-004</v>
          </cell>
          <cell r="C15" t="str">
            <v>1 - RRMP</v>
          </cell>
          <cell r="D15" t="str">
            <v>MENS T-SHIRT L/S POUR HOMMES/GARCONS 10-25 ANS</v>
          </cell>
          <cell r="E15" t="str">
            <v>Ballot de 100</v>
          </cell>
          <cell r="F15">
            <v>0</v>
          </cell>
          <cell r="G15">
            <v>0</v>
          </cell>
        </row>
        <row r="16">
          <cell r="B16" t="str">
            <v>282300-005</v>
          </cell>
          <cell r="C16" t="str">
            <v>1 - RRMP</v>
          </cell>
          <cell r="D16" t="str">
            <v>LADIES MIXED BLOUSE</v>
          </cell>
          <cell r="E16" t="str">
            <v>Ballot de 100</v>
          </cell>
          <cell r="F16">
            <v>0</v>
          </cell>
          <cell r="G16">
            <v>0</v>
          </cell>
        </row>
        <row r="17">
          <cell r="B17" t="str">
            <v>282300-007</v>
          </cell>
          <cell r="C17" t="str">
            <v>1 - RRMP</v>
          </cell>
          <cell r="D17" t="str">
            <v>MENS COTTON PANTS</v>
          </cell>
          <cell r="E17" t="str">
            <v>Ballot de 100</v>
          </cell>
          <cell r="F17">
            <v>0</v>
          </cell>
          <cell r="G17">
            <v>0</v>
          </cell>
        </row>
        <row r="18">
          <cell r="B18" t="str">
            <v>282300-008</v>
          </cell>
          <cell r="C18" t="str">
            <v>1 - RRMP</v>
          </cell>
          <cell r="D18" t="str">
            <v>CHILDREN MIXED RUMMAGE 0-18 ANS</v>
          </cell>
          <cell r="E18" t="str">
            <v>Ballot de 300</v>
          </cell>
          <cell r="F18">
            <v>0</v>
          </cell>
          <cell r="G18">
            <v>0</v>
          </cell>
        </row>
        <row r="19">
          <cell r="B19" t="str">
            <v>282300-043</v>
          </cell>
          <cell r="C19" t="str">
            <v>1 - RRMP</v>
          </cell>
          <cell r="D19" t="str">
            <v>MIXED SWEATER T-SHIRT 10-25 ANS</v>
          </cell>
          <cell r="E19" t="str">
            <v>Ballot de 100</v>
          </cell>
          <cell r="F19">
            <v>0</v>
          </cell>
          <cell r="G19">
            <v>0</v>
          </cell>
        </row>
        <row r="20">
          <cell r="B20" t="str">
            <v>282300-052</v>
          </cell>
          <cell r="C20" t="str">
            <v>1 - RRMP</v>
          </cell>
          <cell r="D20" t="str">
            <v>PAGNE,100% COTON,WAX 6 YARDS</v>
          </cell>
          <cell r="E20" t="str">
            <v>EA</v>
          </cell>
          <cell r="F20">
            <v>0</v>
          </cell>
          <cell r="G20">
            <v>0</v>
          </cell>
        </row>
        <row r="21">
          <cell r="B21" t="str">
            <v>362350-001</v>
          </cell>
          <cell r="C21" t="str">
            <v>1 - RRMP</v>
          </cell>
          <cell r="D21" t="str">
            <v>HYGIENE KITS</v>
          </cell>
          <cell r="E21" t="str">
            <v>KIT</v>
          </cell>
          <cell r="F21">
            <v>0</v>
          </cell>
          <cell r="G21">
            <v>0</v>
          </cell>
        </row>
        <row r="22">
          <cell r="B22" t="str">
            <v>362350-001</v>
          </cell>
          <cell r="C22" t="str">
            <v>1 - RRMP</v>
          </cell>
          <cell r="D22" t="str">
            <v>bandes de tissus de 30 cm X 1m20</v>
          </cell>
          <cell r="E22" t="str">
            <v>EA</v>
          </cell>
          <cell r="F22">
            <v>0</v>
          </cell>
          <cell r="G22">
            <v>0</v>
          </cell>
        </row>
        <row r="23">
          <cell r="B23" t="str">
            <v>362350-001</v>
          </cell>
          <cell r="C23" t="str">
            <v>1 - RRMP</v>
          </cell>
          <cell r="D23" t="str">
            <v>Sous vêtement  dame Coton</v>
          </cell>
          <cell r="E23" t="str">
            <v>EA</v>
          </cell>
          <cell r="F23">
            <v>0</v>
          </cell>
          <cell r="G23">
            <v>0</v>
          </cell>
        </row>
        <row r="24">
          <cell r="B24" t="str">
            <v>362350-001</v>
          </cell>
          <cell r="C24" t="str">
            <v>1 - RRMP</v>
          </cell>
          <cell r="D24" t="str">
            <v>petit seau en plastique 3 litres</v>
          </cell>
          <cell r="E24" t="str">
            <v>EA</v>
          </cell>
          <cell r="F24">
            <v>0</v>
          </cell>
          <cell r="G24">
            <v>0</v>
          </cell>
        </row>
        <row r="25">
          <cell r="B25" t="str">
            <v>362350-001</v>
          </cell>
          <cell r="C25" t="str">
            <v>1 - RRMP</v>
          </cell>
          <cell r="D25" t="str">
            <v>Sac d’emballage en papier</v>
          </cell>
          <cell r="E25" t="str">
            <v>EA</v>
          </cell>
          <cell r="F25">
            <v>0</v>
          </cell>
          <cell r="G25">
            <v>0</v>
          </cell>
        </row>
        <row r="26">
          <cell r="B26" t="str">
            <v>362350-010</v>
          </cell>
          <cell r="C26" t="str">
            <v>1 - RRMP</v>
          </cell>
          <cell r="D26" t="str">
            <v>PLASTIC WASHING BASIN (round) 22 litres</v>
          </cell>
          <cell r="E26" t="str">
            <v>EA</v>
          </cell>
          <cell r="F26">
            <v>0</v>
          </cell>
          <cell r="G26">
            <v>0</v>
          </cell>
        </row>
        <row r="27">
          <cell r="B27" t="str">
            <v>362350-023</v>
          </cell>
          <cell r="C27" t="str">
            <v>1 - RRMP</v>
          </cell>
          <cell r="D27" t="str">
            <v>KIT NFI NOYAU</v>
          </cell>
          <cell r="E27" t="str">
            <v>KIT</v>
          </cell>
          <cell r="F27">
            <v>0</v>
          </cell>
          <cell r="G27">
            <v>0</v>
          </cell>
        </row>
        <row r="28">
          <cell r="B28" t="str">
            <v>422357-005</v>
          </cell>
          <cell r="C28" t="str">
            <v>1 - RRMP</v>
          </cell>
          <cell r="D28" t="str">
            <v>JERRY CAN, COLLAPSABLE, 10LTRS</v>
          </cell>
          <cell r="E28" t="str">
            <v>EA</v>
          </cell>
          <cell r="F28">
            <v>0</v>
          </cell>
          <cell r="G28">
            <v>0</v>
          </cell>
        </row>
        <row r="29">
          <cell r="B29" t="str">
            <v>422357-007</v>
          </cell>
          <cell r="C29" t="str">
            <v>1 - RRMP</v>
          </cell>
          <cell r="D29" t="str">
            <v>JERRYCAN RIGID 20LITRES</v>
          </cell>
          <cell r="E29" t="str">
            <v>EA</v>
          </cell>
          <cell r="F29">
            <v>0</v>
          </cell>
          <cell r="G29">
            <v>0</v>
          </cell>
        </row>
        <row r="30">
          <cell r="B30" t="str">
            <v>448200-002</v>
          </cell>
          <cell r="C30" t="str">
            <v>1 - RRMP</v>
          </cell>
          <cell r="D30" t="str">
            <v>COOKING SET</v>
          </cell>
          <cell r="E30" t="str">
            <v>EA</v>
          </cell>
          <cell r="F30">
            <v>0</v>
          </cell>
          <cell r="G30">
            <v>0</v>
          </cell>
        </row>
        <row r="31">
          <cell r="B31" t="str">
            <v>271100-001</v>
          </cell>
          <cell r="C31" t="str">
            <v>1 - RRMP</v>
          </cell>
          <cell r="D31" t="str">
            <v>BLANKETS AND TRAVELLING RUGS</v>
          </cell>
          <cell r="E31" t="str">
            <v>EA</v>
          </cell>
          <cell r="F31">
            <v>0</v>
          </cell>
          <cell r="G31">
            <v>0</v>
          </cell>
        </row>
        <row r="32">
          <cell r="B32" t="str">
            <v>0000423-002</v>
          </cell>
          <cell r="C32" t="str">
            <v>1 - RRMP</v>
          </cell>
          <cell r="D32" t="str">
            <v>SLEEPING MAT</v>
          </cell>
          <cell r="E32" t="str">
            <v>EA</v>
          </cell>
          <cell r="F32">
            <v>0</v>
          </cell>
          <cell r="G32">
            <v>0</v>
          </cell>
        </row>
        <row r="33">
          <cell r="B33" t="str">
            <v>290000-011</v>
          </cell>
          <cell r="C33" t="str">
            <v>1 - RRMP</v>
          </cell>
          <cell r="D33" t="str">
            <v>POLYPROPYLENE BAG, 90 KGS CAPACITY, SIZE 74X116CM,</v>
          </cell>
          <cell r="E33" t="str">
            <v>EA</v>
          </cell>
          <cell r="F33">
            <v>0</v>
          </cell>
          <cell r="G33">
            <v>0</v>
          </cell>
        </row>
        <row r="34">
          <cell r="B34" t="str">
            <v>271610-016</v>
          </cell>
          <cell r="C34" t="str">
            <v>1 - RRMP</v>
          </cell>
          <cell r="D34" t="str">
            <v>PLASTIC SHEETING 4X60M + ROPES</v>
          </cell>
          <cell r="E34" t="str">
            <v>EA</v>
          </cell>
          <cell r="F34">
            <v>0</v>
          </cell>
          <cell r="G34">
            <v>0</v>
          </cell>
        </row>
        <row r="35">
          <cell r="B35" t="str">
            <v>0000230-001</v>
          </cell>
          <cell r="C35" t="str">
            <v>1 - RRMP</v>
          </cell>
          <cell r="D35" t="str">
            <v>EMERGENCY FOOD RATION,BP-5,24 X 500G</v>
          </cell>
          <cell r="E35" t="str">
            <v>CAR</v>
          </cell>
          <cell r="F35">
            <v>0</v>
          </cell>
          <cell r="G35">
            <v>0</v>
          </cell>
        </row>
        <row r="36">
          <cell r="B36">
            <v>0</v>
          </cell>
          <cell r="C36" t="str">
            <v>1 - RRMP</v>
          </cell>
          <cell r="D36" t="str">
            <v>COOKING POT 5 Litres</v>
          </cell>
          <cell r="E36" t="str">
            <v>EA</v>
          </cell>
          <cell r="F36">
            <v>0</v>
          </cell>
          <cell r="G36">
            <v>0</v>
          </cell>
        </row>
        <row r="37">
          <cell r="B37">
            <v>0</v>
          </cell>
          <cell r="C37" t="str">
            <v>1 - RRMP</v>
          </cell>
          <cell r="D37" t="str">
            <v>COOKING POT 7 Litres</v>
          </cell>
          <cell r="E37" t="str">
            <v>EA</v>
          </cell>
          <cell r="F37">
            <v>0</v>
          </cell>
          <cell r="G37">
            <v>0</v>
          </cell>
        </row>
        <row r="38">
          <cell r="B38">
            <v>0</v>
          </cell>
          <cell r="C38" t="str">
            <v>1 - RRMP</v>
          </cell>
          <cell r="D38" t="str">
            <v>MUG: Stainless Steel, 0.35</v>
          </cell>
          <cell r="E38" t="str">
            <v>EA</v>
          </cell>
          <cell r="F38">
            <v>0</v>
          </cell>
          <cell r="G38">
            <v>0</v>
          </cell>
        </row>
        <row r="39">
          <cell r="B39">
            <v>0</v>
          </cell>
          <cell r="C39" t="str">
            <v>1 - RRMP</v>
          </cell>
          <cell r="D39" t="str">
            <v>STAINLESS STEEL SPOON</v>
          </cell>
          <cell r="E39" t="str">
            <v>EA</v>
          </cell>
          <cell r="F39">
            <v>0</v>
          </cell>
          <cell r="G39">
            <v>0</v>
          </cell>
        </row>
        <row r="40">
          <cell r="B40">
            <v>0</v>
          </cell>
          <cell r="C40" t="str">
            <v>1 - RRMP</v>
          </cell>
          <cell r="D40" t="str">
            <v>STAINLESS STEEL BOWLS NON MAGNETIC 24 cm</v>
          </cell>
          <cell r="E40" t="str">
            <v>EA</v>
          </cell>
          <cell r="F40">
            <v>0</v>
          </cell>
          <cell r="G40">
            <v>0</v>
          </cell>
        </row>
        <row r="41">
          <cell r="B41">
            <v>0</v>
          </cell>
          <cell r="C41" t="str">
            <v>1 - RRMP</v>
          </cell>
          <cell r="D41" t="str">
            <v>STAINLESS STEEL BOWLS NON MAGNETIC 28 cm</v>
          </cell>
          <cell r="E41" t="str">
            <v>EA</v>
          </cell>
          <cell r="F41">
            <v>0</v>
          </cell>
          <cell r="G41">
            <v>0</v>
          </cell>
        </row>
        <row r="42">
          <cell r="B42">
            <v>0</v>
          </cell>
          <cell r="C42" t="str">
            <v>1 - RRMP</v>
          </cell>
          <cell r="D42" t="str">
            <v>COOKING SPOON</v>
          </cell>
          <cell r="E42" t="str">
            <v>EA</v>
          </cell>
          <cell r="F42">
            <v>0</v>
          </cell>
          <cell r="G42">
            <v>0</v>
          </cell>
        </row>
        <row r="43">
          <cell r="B43">
            <v>0</v>
          </cell>
          <cell r="C43" t="str">
            <v>1 - RRMP</v>
          </cell>
          <cell r="D43" t="str">
            <v>KITCHEN KNIFE</v>
          </cell>
          <cell r="E43" t="str">
            <v>EA</v>
          </cell>
          <cell r="F43">
            <v>0</v>
          </cell>
          <cell r="G43">
            <v>0</v>
          </cell>
        </row>
        <row r="44">
          <cell r="B44" t="str">
            <v>4416501-001</v>
          </cell>
          <cell r="C44" t="str">
            <v>2 - Education</v>
          </cell>
          <cell r="D44" t="str">
            <v>SLATE,STUDENT'S,A4 (210 X 297MM)</v>
          </cell>
          <cell r="E44" t="str">
            <v>BOX</v>
          </cell>
          <cell r="F44">
            <v>0</v>
          </cell>
          <cell r="G44">
            <v>0</v>
          </cell>
        </row>
        <row r="45">
          <cell r="B45" t="str">
            <v>4461000-001</v>
          </cell>
          <cell r="C45" t="str">
            <v>2 - Education</v>
          </cell>
          <cell r="D45" t="str">
            <v>PENCIL FOR SLATES</v>
          </cell>
          <cell r="E45" t="str">
            <v>BOX</v>
          </cell>
          <cell r="F45">
            <v>0</v>
          </cell>
          <cell r="G45">
            <v>0</v>
          </cell>
        </row>
        <row r="46">
          <cell r="B46" t="str">
            <v>9935025-001</v>
          </cell>
          <cell r="C46" t="str">
            <v>2 - Education</v>
          </cell>
          <cell r="D46" t="str">
            <v>RECREATION KIT</v>
          </cell>
          <cell r="E46" t="str">
            <v>EA</v>
          </cell>
          <cell r="F46">
            <v>0</v>
          </cell>
          <cell r="G46">
            <v>0</v>
          </cell>
        </row>
        <row r="47">
          <cell r="B47" t="str">
            <v>9935050-001</v>
          </cell>
          <cell r="C47" t="str">
            <v>2 - Education</v>
          </cell>
          <cell r="D47" t="str">
            <v>DRC KIT FOR 40 STUDENTS GRADE 3-6</v>
          </cell>
          <cell r="E47" t="str">
            <v>EA</v>
          </cell>
          <cell r="F47">
            <v>0</v>
          </cell>
          <cell r="G47">
            <v>0</v>
          </cell>
        </row>
        <row r="48">
          <cell r="B48" t="str">
            <v>9935053-001</v>
          </cell>
          <cell r="C48" t="str">
            <v>2 - Education</v>
          </cell>
          <cell r="D48" t="str">
            <v>DRC DIDACTIC MATERIALS KIT FOR SCHOOLS</v>
          </cell>
          <cell r="E48" t="str">
            <v>EA</v>
          </cell>
          <cell r="F48">
            <v>0</v>
          </cell>
          <cell r="G48">
            <v>0</v>
          </cell>
        </row>
        <row r="49">
          <cell r="B49" t="str">
            <v>9935054-001</v>
          </cell>
          <cell r="C49" t="str">
            <v>2 - Education</v>
          </cell>
          <cell r="D49" t="str">
            <v>DRC KIT FOR 10 TEACHERS GRADE 1-6</v>
          </cell>
          <cell r="E49" t="str">
            <v>EA</v>
          </cell>
          <cell r="F49">
            <v>0</v>
          </cell>
          <cell r="G49">
            <v>0</v>
          </cell>
        </row>
        <row r="50">
          <cell r="B50" t="str">
            <v>9935055-001</v>
          </cell>
          <cell r="C50" t="str">
            <v>2 - Education</v>
          </cell>
          <cell r="D50" t="str">
            <v>DRC KIT FOR 10 TEACHERS GRADE 1-2</v>
          </cell>
          <cell r="E50" t="str">
            <v>EA</v>
          </cell>
          <cell r="F50">
            <v>0</v>
          </cell>
          <cell r="G50">
            <v>0</v>
          </cell>
        </row>
        <row r="51">
          <cell r="B51" t="str">
            <v>0000571</v>
          </cell>
          <cell r="C51" t="str">
            <v>3 - WASH</v>
          </cell>
          <cell r="D51" t="str">
            <v>Aluminium Sulphate</v>
          </cell>
          <cell r="E51" t="str">
            <v>Kg</v>
          </cell>
          <cell r="F51">
            <v>0</v>
          </cell>
          <cell r="G51">
            <v>0</v>
          </cell>
        </row>
        <row r="52">
          <cell r="B52">
            <v>0</v>
          </cell>
          <cell r="C52" t="str">
            <v>3 - WASH</v>
          </cell>
          <cell r="D52" t="str">
            <v>Chlore</v>
          </cell>
          <cell r="E52" t="str">
            <v>KG</v>
          </cell>
          <cell r="F52">
            <v>0</v>
          </cell>
          <cell r="G52">
            <v>0</v>
          </cell>
        </row>
        <row r="53">
          <cell r="B53">
            <v>0</v>
          </cell>
          <cell r="C53" t="str">
            <v>3 - WASH</v>
          </cell>
          <cell r="D53" t="str">
            <v>Generateur 3 kva</v>
          </cell>
          <cell r="E53" t="str">
            <v>EA</v>
          </cell>
          <cell r="F53">
            <v>0</v>
          </cell>
          <cell r="G53">
            <v>0</v>
          </cell>
        </row>
        <row r="54">
          <cell r="B54">
            <v>0</v>
          </cell>
          <cell r="C54" t="str">
            <v>3 - WASH</v>
          </cell>
          <cell r="D54" t="str">
            <v>Motopompe</v>
          </cell>
          <cell r="E54" t="str">
            <v>EA</v>
          </cell>
          <cell r="F54">
            <v>0</v>
          </cell>
          <cell r="G54">
            <v>0</v>
          </cell>
        </row>
        <row r="55">
          <cell r="B55">
            <v>0</v>
          </cell>
          <cell r="C55" t="str">
            <v>3 - WASH</v>
          </cell>
          <cell r="D55" t="str">
            <v>Générateur 5kva</v>
          </cell>
          <cell r="E55" t="str">
            <v>EA</v>
          </cell>
          <cell r="F55">
            <v>0</v>
          </cell>
          <cell r="G55">
            <v>0</v>
          </cell>
        </row>
        <row r="56">
          <cell r="B56">
            <v>0</v>
          </cell>
          <cell r="C56" t="str">
            <v>3 - WASH</v>
          </cell>
          <cell r="D56" t="str">
            <v>Pompe immergée</v>
          </cell>
          <cell r="E56" t="str">
            <v>EA</v>
          </cell>
          <cell r="F56">
            <v>0</v>
          </cell>
          <cell r="G56">
            <v>0</v>
          </cell>
        </row>
        <row r="57">
          <cell r="B57" t="str">
            <v>271620-017</v>
          </cell>
          <cell r="C57" t="str">
            <v>5 - Autres</v>
          </cell>
          <cell r="D57" t="str">
            <v>TENTE 12 M2</v>
          </cell>
          <cell r="E57" t="str">
            <v>EA</v>
          </cell>
          <cell r="F57">
            <v>0</v>
          </cell>
          <cell r="G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</sheetData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F"/>
      <sheetName val="BRGL19"/>
      <sheetName val="OABRGL19"/>
      <sheetName val="HQSS19"/>
      <sheetName val="ARDI"/>
      <sheetName val="DEP217DG"/>
      <sheetName val="EVE217DG"/>
      <sheetName val="KLEP17DG"/>
      <sheetName val="KPBP17GB"/>
      <sheetName val="LEGE16DF"/>
      <sheetName val="MBFS15BF"/>
      <sheetName val="PASA17DG"/>
      <sheetName val="PICAGL"/>
      <sheetName val="TBHO18UE"/>
      <sheetName val="WASH18VO"/>
      <sheetName val="P1"/>
      <sheetName val="P2"/>
      <sheetName val="P3"/>
      <sheetName val="P4"/>
      <sheetName val="P5"/>
      <sheetName val="Model"/>
      <sheetName val="Lexique"/>
      <sheetName val="Tables"/>
      <sheetName val="Comment"/>
    </sheetNames>
    <sheetDataSet>
      <sheetData sheetId="0">
        <row r="7">
          <cell r="A7" t="str">
            <v>O/Y</v>
          </cell>
        </row>
      </sheetData>
      <sheetData sheetId="1"/>
      <sheetData sheetId="2">
        <row r="6">
          <cell r="B6" t="str">
            <v>BRGL19</v>
          </cell>
        </row>
      </sheetData>
      <sheetData sheetId="3">
        <row r="6">
          <cell r="B6" t="str">
            <v>OABRGL2019</v>
          </cell>
        </row>
      </sheetData>
      <sheetData sheetId="4">
        <row r="19">
          <cell r="F19">
            <v>0</v>
          </cell>
        </row>
      </sheetData>
      <sheetData sheetId="5"/>
      <sheetData sheetId="6">
        <row r="6">
          <cell r="B6" t="str">
            <v>DEP217DG</v>
          </cell>
        </row>
      </sheetData>
      <sheetData sheetId="7">
        <row r="6">
          <cell r="B6" t="str">
            <v>EVE217DG</v>
          </cell>
        </row>
      </sheetData>
      <sheetData sheetId="8">
        <row r="6">
          <cell r="B6" t="str">
            <v>KLEP17DG</v>
          </cell>
        </row>
      </sheetData>
      <sheetData sheetId="9">
        <row r="6">
          <cell r="B6" t="str">
            <v>KPBP17GB</v>
          </cell>
        </row>
      </sheetData>
      <sheetData sheetId="10">
        <row r="6">
          <cell r="B6" t="str">
            <v>LEGE16DF</v>
          </cell>
        </row>
      </sheetData>
      <sheetData sheetId="11">
        <row r="6">
          <cell r="B6" t="str">
            <v>MBFS15BF</v>
          </cell>
        </row>
      </sheetData>
      <sheetData sheetId="12">
        <row r="6">
          <cell r="B6" t="str">
            <v>PASA17DG</v>
          </cell>
        </row>
      </sheetData>
      <sheetData sheetId="13">
        <row r="6">
          <cell r="B6" t="str">
            <v>PICAGL</v>
          </cell>
        </row>
      </sheetData>
      <sheetData sheetId="14">
        <row r="6">
          <cell r="B6" t="str">
            <v>TBHO18UE</v>
          </cell>
        </row>
      </sheetData>
      <sheetData sheetId="15">
        <row r="6">
          <cell r="B6" t="str">
            <v>WASH18VO</v>
          </cell>
        </row>
      </sheetData>
      <sheetData sheetId="16">
        <row r="6">
          <cell r="B6" t="str">
            <v>Projet 1</v>
          </cell>
        </row>
      </sheetData>
      <sheetData sheetId="17">
        <row r="6">
          <cell r="B6" t="str">
            <v>Projet 2</v>
          </cell>
        </row>
      </sheetData>
      <sheetData sheetId="18">
        <row r="6">
          <cell r="B6" t="str">
            <v>Projet 3</v>
          </cell>
        </row>
      </sheetData>
      <sheetData sheetId="19">
        <row r="6">
          <cell r="B6" t="str">
            <v>Projet 4</v>
          </cell>
        </row>
      </sheetData>
      <sheetData sheetId="20">
        <row r="6">
          <cell r="B6" t="str">
            <v>Projet 5</v>
          </cell>
        </row>
      </sheetData>
      <sheetData sheetId="21"/>
      <sheetData sheetId="22"/>
      <sheetData sheetId="23">
        <row r="1">
          <cell r="A1" t="str">
            <v>ENGL</v>
          </cell>
        </row>
        <row r="4">
          <cell r="C4" t="str">
            <v>BIR</v>
          </cell>
          <cell r="D4" t="str">
            <v>GL</v>
          </cell>
        </row>
        <row r="5">
          <cell r="C5" t="str">
            <v>BUR</v>
          </cell>
          <cell r="D5" t="str">
            <v>WA</v>
          </cell>
        </row>
        <row r="6">
          <cell r="C6" t="str">
            <v>HQ</v>
          </cell>
          <cell r="D6" t="str">
            <v>HQ</v>
          </cell>
        </row>
        <row r="7">
          <cell r="C7" t="str">
            <v>KEN</v>
          </cell>
          <cell r="D7" t="str">
            <v>EA</v>
          </cell>
        </row>
        <row r="8">
          <cell r="C8" t="str">
            <v>MAL</v>
          </cell>
          <cell r="D8" t="str">
            <v>WA</v>
          </cell>
        </row>
        <row r="9">
          <cell r="C9" t="str">
            <v>NIG</v>
          </cell>
          <cell r="D9" t="str">
            <v>WA</v>
          </cell>
        </row>
        <row r="10">
          <cell r="C10" t="str">
            <v>RDC</v>
          </cell>
          <cell r="D10" t="str">
            <v>GL</v>
          </cell>
        </row>
        <row r="11">
          <cell r="C11" t="str">
            <v>RWA</v>
          </cell>
          <cell r="D11" t="str">
            <v>GL</v>
          </cell>
        </row>
        <row r="12">
          <cell r="C12" t="str">
            <v>SSU</v>
          </cell>
          <cell r="D12" t="str">
            <v>EA</v>
          </cell>
        </row>
        <row r="13">
          <cell r="C13" t="str">
            <v>TAN</v>
          </cell>
          <cell r="D13" t="str">
            <v>GL</v>
          </cell>
        </row>
        <row r="14">
          <cell r="C14" t="str">
            <v>UGA</v>
          </cell>
          <cell r="D14" t="str">
            <v>GL</v>
          </cell>
        </row>
      </sheetData>
      <sheetData sheetId="2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ez moi"/>
      <sheetName val="Read me"/>
      <sheetName val="Récap. Exp"/>
      <sheetName val="Récap. With Simulation"/>
      <sheetName val="Expenses 2020"/>
      <sheetName val="Co-Funding 2020"/>
      <sheetName val="Comment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E2" t="str">
            <v>BEN</v>
          </cell>
          <cell r="F2" t="str">
            <v>WA</v>
          </cell>
        </row>
        <row r="3">
          <cell r="E3" t="str">
            <v>BIR</v>
          </cell>
          <cell r="F3" t="str">
            <v>GL</v>
          </cell>
        </row>
        <row r="4">
          <cell r="E4" t="str">
            <v>BUR</v>
          </cell>
          <cell r="F4" t="str">
            <v>WA</v>
          </cell>
        </row>
        <row r="5">
          <cell r="E5" t="str">
            <v>HQ</v>
          </cell>
          <cell r="F5" t="str">
            <v>HQ</v>
          </cell>
        </row>
        <row r="6">
          <cell r="E6" t="str">
            <v>MAL</v>
          </cell>
          <cell r="F6" t="str">
            <v>WA</v>
          </cell>
        </row>
        <row r="7">
          <cell r="E7" t="str">
            <v>NIG</v>
          </cell>
          <cell r="F7" t="str">
            <v>WA</v>
          </cell>
        </row>
        <row r="8">
          <cell r="E8" t="str">
            <v>RDC</v>
          </cell>
          <cell r="F8" t="str">
            <v>GL</v>
          </cell>
        </row>
        <row r="9">
          <cell r="E9" t="str">
            <v>RWA</v>
          </cell>
          <cell r="F9" t="str">
            <v>GL</v>
          </cell>
        </row>
        <row r="10">
          <cell r="E10" t="str">
            <v>TAN</v>
          </cell>
          <cell r="F10" t="str">
            <v>GL</v>
          </cell>
        </row>
        <row r="11">
          <cell r="E11" t="str">
            <v>UGA</v>
          </cell>
          <cell r="F11" t="str">
            <v>GL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STAFF LIST"/>
      <sheetName val="5 RECAP CONTRAT"/>
      <sheetName val="4 SALARY GRID"/>
      <sheetName val="5 RECAP CONTRAT REAL"/>
      <sheetName val="6 RECAP Z1"/>
      <sheetName val="7 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 t="str">
            <v>CODE</v>
          </cell>
          <cell r="D17" t="str">
            <v>CODE</v>
          </cell>
          <cell r="E17" t="str">
            <v>field</v>
          </cell>
        </row>
        <row r="18">
          <cell r="D18" t="str">
            <v>M3E</v>
          </cell>
          <cell r="E18">
            <v>157784</v>
          </cell>
        </row>
        <row r="19">
          <cell r="D19" t="str">
            <v>M3C</v>
          </cell>
          <cell r="E19">
            <v>146120</v>
          </cell>
        </row>
        <row r="20">
          <cell r="D20" t="str">
            <v>M3Q</v>
          </cell>
          <cell r="E20">
            <v>139208</v>
          </cell>
        </row>
        <row r="21">
          <cell r="D21" t="str">
            <v>M3J</v>
          </cell>
          <cell r="E21">
            <v>135104</v>
          </cell>
        </row>
        <row r="22">
          <cell r="D22" t="str">
            <v>M2E</v>
          </cell>
          <cell r="E22">
            <v>103352</v>
          </cell>
        </row>
        <row r="23">
          <cell r="D23" t="str">
            <v>M2C</v>
          </cell>
          <cell r="E23">
            <v>95684</v>
          </cell>
        </row>
        <row r="24">
          <cell r="D24" t="str">
            <v>M2Q</v>
          </cell>
          <cell r="E24">
            <v>91148</v>
          </cell>
        </row>
        <row r="25">
          <cell r="D25" t="str">
            <v>M2J</v>
          </cell>
          <cell r="E25">
            <v>88556</v>
          </cell>
        </row>
        <row r="26">
          <cell r="D26" t="str">
            <v>M1E</v>
          </cell>
          <cell r="E26">
            <v>71060</v>
          </cell>
        </row>
        <row r="27">
          <cell r="D27" t="str">
            <v>M1C</v>
          </cell>
          <cell r="E27">
            <v>65876</v>
          </cell>
        </row>
        <row r="28">
          <cell r="D28" t="str">
            <v>M1Q</v>
          </cell>
          <cell r="E28">
            <v>62744</v>
          </cell>
        </row>
        <row r="29">
          <cell r="D29" t="str">
            <v>M1J</v>
          </cell>
          <cell r="E29">
            <v>60908</v>
          </cell>
        </row>
        <row r="30">
          <cell r="D30" t="str">
            <v>T3E</v>
          </cell>
          <cell r="E30">
            <v>49784</v>
          </cell>
        </row>
        <row r="31">
          <cell r="D31" t="str">
            <v>T3C</v>
          </cell>
          <cell r="E31">
            <v>45680</v>
          </cell>
        </row>
        <row r="32">
          <cell r="D32" t="str">
            <v>T3Q</v>
          </cell>
          <cell r="E32">
            <v>41252</v>
          </cell>
        </row>
        <row r="33">
          <cell r="D33" t="str">
            <v>T3J</v>
          </cell>
          <cell r="E33">
            <v>40010</v>
          </cell>
        </row>
        <row r="34">
          <cell r="D34" t="str">
            <v>T2E</v>
          </cell>
          <cell r="E34">
            <v>34772</v>
          </cell>
        </row>
        <row r="35">
          <cell r="D35" t="str">
            <v>T2C</v>
          </cell>
          <cell r="E35">
            <v>32180</v>
          </cell>
        </row>
        <row r="36">
          <cell r="D36" t="str">
            <v>T2Q</v>
          </cell>
          <cell r="E36">
            <v>30668</v>
          </cell>
        </row>
        <row r="37">
          <cell r="D37" t="str">
            <v>T2J</v>
          </cell>
          <cell r="E37">
            <v>29804</v>
          </cell>
        </row>
        <row r="38">
          <cell r="D38" t="str">
            <v>T1E</v>
          </cell>
          <cell r="E38">
            <v>25808</v>
          </cell>
        </row>
        <row r="39">
          <cell r="D39" t="str">
            <v>T1C</v>
          </cell>
          <cell r="E39">
            <v>23648</v>
          </cell>
        </row>
        <row r="40">
          <cell r="D40" t="str">
            <v>T1Q</v>
          </cell>
          <cell r="E40">
            <v>21920</v>
          </cell>
        </row>
        <row r="41">
          <cell r="D41" t="str">
            <v>T1J</v>
          </cell>
          <cell r="E41">
            <v>21326</v>
          </cell>
        </row>
        <row r="42">
          <cell r="D42" t="str">
            <v>E3E</v>
          </cell>
          <cell r="E42">
            <v>18896</v>
          </cell>
        </row>
        <row r="43">
          <cell r="D43" t="str">
            <v>E3C</v>
          </cell>
          <cell r="E43">
            <v>17384</v>
          </cell>
        </row>
        <row r="44">
          <cell r="D44" t="str">
            <v>E3Q</v>
          </cell>
          <cell r="E44">
            <v>16628</v>
          </cell>
        </row>
        <row r="45">
          <cell r="D45" t="str">
            <v>E3J</v>
          </cell>
          <cell r="E45">
            <v>16196</v>
          </cell>
        </row>
        <row r="46">
          <cell r="D46" t="str">
            <v>E2E</v>
          </cell>
          <cell r="E46">
            <v>14792</v>
          </cell>
        </row>
        <row r="47">
          <cell r="D47" t="str">
            <v>E2C</v>
          </cell>
          <cell r="E47">
            <v>13712</v>
          </cell>
        </row>
        <row r="48">
          <cell r="D48" t="str">
            <v>E2Q</v>
          </cell>
          <cell r="E48">
            <v>13172</v>
          </cell>
        </row>
        <row r="49">
          <cell r="D49" t="str">
            <v>E2J</v>
          </cell>
          <cell r="E49">
            <v>12848</v>
          </cell>
        </row>
        <row r="50">
          <cell r="D50" t="str">
            <v>E1E</v>
          </cell>
          <cell r="E50">
            <v>11876</v>
          </cell>
        </row>
        <row r="51">
          <cell r="D51" t="str">
            <v>E1C</v>
          </cell>
          <cell r="E51">
            <v>11120</v>
          </cell>
        </row>
        <row r="52">
          <cell r="D52" t="str">
            <v>E1Q</v>
          </cell>
          <cell r="E52">
            <v>10364</v>
          </cell>
        </row>
        <row r="53">
          <cell r="D53" t="str">
            <v>E1J</v>
          </cell>
          <cell r="E53">
            <v>10040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2"/>
      <sheetName val="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A15" t="str">
            <v>ElFasherAdmin</v>
          </cell>
          <cell r="D15" t="str">
            <v>Active</v>
          </cell>
          <cell r="H15" t="str">
            <v>ELFASHER</v>
          </cell>
          <cell r="T15" t="str">
            <v>AM10</v>
          </cell>
          <cell r="V15" t="str">
            <v>AB00</v>
          </cell>
          <cell r="X15" t="str">
            <v>AG00</v>
          </cell>
          <cell r="Z15" t="str">
            <v>AB00</v>
          </cell>
          <cell r="AH15" t="str">
            <v>Office</v>
          </cell>
        </row>
        <row r="16">
          <cell r="D16" t="str">
            <v>Stopped</v>
          </cell>
          <cell r="H16" t="str">
            <v>KEBKABIYA</v>
          </cell>
          <cell r="T16" t="str">
            <v>AM11</v>
          </cell>
          <cell r="V16" t="str">
            <v>AB01</v>
          </cell>
          <cell r="X16" t="str">
            <v>BB01</v>
          </cell>
          <cell r="Z16" t="str">
            <v>AB01</v>
          </cell>
          <cell r="AH16" t="str">
            <v>Guest House</v>
          </cell>
        </row>
        <row r="17">
          <cell r="H17" t="str">
            <v>NYALA</v>
          </cell>
          <cell r="T17" t="str">
            <v>BA20</v>
          </cell>
          <cell r="V17" t="str">
            <v>AB02</v>
          </cell>
          <cell r="Z17" t="str">
            <v>AB02</v>
          </cell>
          <cell r="AH17" t="str">
            <v>SFC</v>
          </cell>
        </row>
        <row r="18">
          <cell r="H18" t="str">
            <v>SANYAFENDU</v>
          </cell>
          <cell r="Z18" t="str">
            <v>AB03</v>
          </cell>
          <cell r="AH18" t="str">
            <v>TFC</v>
          </cell>
        </row>
        <row r="19">
          <cell r="Z19" t="str">
            <v>AB04</v>
          </cell>
          <cell r="AH19" t="str">
            <v>Field</v>
          </cell>
        </row>
        <row r="20">
          <cell r="Z20" t="str">
            <v>AB05</v>
          </cell>
          <cell r="AH20" t="str">
            <v>Nut survey</v>
          </cell>
        </row>
        <row r="21">
          <cell r="Z21" t="str">
            <v>AC01</v>
          </cell>
          <cell r="AH21" t="str">
            <v>Psy</v>
          </cell>
        </row>
        <row r="22">
          <cell r="Z22" t="str">
            <v>AF01</v>
          </cell>
          <cell r="AH22" t="str">
            <v>WHouse</v>
          </cell>
        </row>
        <row r="23">
          <cell r="Z23" t="str">
            <v>AF02</v>
          </cell>
        </row>
        <row r="24">
          <cell r="Z24" t="str">
            <v>AF03</v>
          </cell>
        </row>
        <row r="25">
          <cell r="Z25" t="str">
            <v>AG01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"/>
      <sheetName val="Staff Grade"/>
      <sheetName val="Monthly projection"/>
      <sheetName val="Budget Projection"/>
      <sheetName val="Salary Grid"/>
      <sheetName val="LOG MGD A1Q-Z1M"/>
      <sheetName val="NUT MGD A1Q_D1F"/>
      <sheetName val="NUT SURVEY A1Q_CERF"/>
      <sheetName val="PREVENTION MGD A1Q"/>
      <sheetName val="WASH A2E"/>
      <sheetName val="FS A2E"/>
      <sheetName val="ADMIN MGD A1Q_Z1M"/>
      <sheetName val="LOG STW CERF_Z1M"/>
      <sheetName val="NUT STW CERF"/>
      <sheetName val="ADMIN STW CERF"/>
      <sheetName val="LOG YGN A1R_A1Q_CERF _A2E_Z1M"/>
      <sheetName val="ADM YGN A1R_A1Q_CERF _A2E_Z1M"/>
      <sheetName val="COO YGN A1R_A1Q_CERF _A2E"/>
      <sheetName val="LOG KAYAH_A1R_Z1M"/>
      <sheetName val="WASH KAYAH_A1R"/>
      <sheetName val="FS KAYAH_A1R"/>
      <sheetName val="ADMIN KAYAH_A1R_Z1M"/>
      <sheetName val="Datas"/>
      <sheetName val="Loan"/>
      <sheetName val="Payroll"/>
      <sheetName val="Advance"/>
      <sheetName val="LeaveBook"/>
      <sheetName val="LeaveFollow-up"/>
      <sheetName val="End of Service"/>
      <sheetName val="Contracts"/>
      <sheetName val="SAlary Slip"/>
      <sheetName val="Pivot Table"/>
      <sheetName val="IT"/>
      <sheetName val="NASSIT"/>
      <sheetName val="Salary Scale"/>
      <sheetName val="Accountancy"/>
      <sheetName val="Lists"/>
      <sheetName val="PSB paid"/>
      <sheetName val="Std Donor Financial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F2" t="str">
            <v>S1</v>
          </cell>
          <cell r="G2" t="str">
            <v>S2</v>
          </cell>
          <cell r="H2" t="str">
            <v>S3</v>
          </cell>
          <cell r="I2" t="str">
            <v>S4</v>
          </cell>
          <cell r="J2" t="str">
            <v>S5</v>
          </cell>
        </row>
        <row r="3">
          <cell r="F3">
            <v>0.03</v>
          </cell>
          <cell r="G3">
            <v>0.03</v>
          </cell>
          <cell r="H3">
            <v>0.02</v>
          </cell>
          <cell r="I3">
            <v>0.02</v>
          </cell>
          <cell r="J3">
            <v>0.02</v>
          </cell>
        </row>
        <row r="4">
          <cell r="F4">
            <v>0.04</v>
          </cell>
          <cell r="G4">
            <v>0.06</v>
          </cell>
          <cell r="H4">
            <v>0.08</v>
          </cell>
          <cell r="I4">
            <v>0.1</v>
          </cell>
          <cell r="J4">
            <v>0.12000000000000001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voi"/>
      <sheetName val="PSB paid"/>
      <sheetName val="Lists"/>
    </sheetNames>
    <sheetDataSet>
      <sheetData sheetId="0" refreshError="1">
        <row r="5">
          <cell r="A5" t="str">
            <v>RPS</v>
          </cell>
        </row>
        <row r="8">
          <cell r="A8" t="str">
            <v>USD</v>
          </cell>
        </row>
      </sheetData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budget"/>
      <sheetName val="budget"/>
      <sheetName val="raccordement"/>
      <sheetName val="browse"/>
      <sheetName val="conversion"/>
      <sheetName val="joker"/>
      <sheetName val="SB"/>
      <sheetName val="verifdep"/>
      <sheetName val="saisieraccordement"/>
      <sheetName val="saisiedepenses"/>
      <sheetName val="saisieforfaits"/>
      <sheetName val="renv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8">
          <cell r="C28" t="str">
            <v>ECU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roject Funding Flowchart"/>
      <sheetName val="How to use"/>
      <sheetName val="A1 N pivot"/>
      <sheetName val="A1N-ECHO_v10032013"/>
      <sheetName val="D1 K pivot"/>
      <sheetName val="D1K-HCR_v10032013"/>
    </sheetNames>
    <sheetDataSet>
      <sheetData sheetId="0">
        <row r="2">
          <cell r="C2" t="str">
            <v>HQ</v>
          </cell>
          <cell r="E2" t="str">
            <v>YES</v>
          </cell>
        </row>
        <row r="3">
          <cell r="C3" t="str">
            <v>REGIONAL</v>
          </cell>
          <cell r="E3" t="str">
            <v>NO</v>
          </cell>
        </row>
        <row r="4">
          <cell r="C4" t="str">
            <v>CAPITAL</v>
          </cell>
        </row>
        <row r="5">
          <cell r="C5" t="str">
            <v>BASE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How"/>
      <sheetName val="D1"/>
      <sheetName val="BK1 AL"/>
      <sheetName val="BK1 OL"/>
      <sheetName val="BK2"/>
      <sheetName val="BK3"/>
      <sheetName val="BK4"/>
      <sheetName val="BK5"/>
      <sheetName val="BK6"/>
      <sheetName val="F2"/>
      <sheetName val="R1"/>
      <sheetName val="R2"/>
      <sheetName val="PRINT"/>
      <sheetName val="SalarySlip"/>
      <sheetName val="AdvanceSlip"/>
      <sheetName val="P2"/>
      <sheetName val="P3"/>
      <sheetName val="Contract"/>
      <sheetName val="D1 Stopped"/>
    </sheetNames>
    <sheetDataSet>
      <sheetData sheetId="0"/>
      <sheetData sheetId="1" refreshError="1"/>
      <sheetData sheetId="2" refreshError="1">
        <row r="5">
          <cell r="A5" t="str">
            <v>JUAD211</v>
          </cell>
        </row>
        <row r="6">
          <cell r="A6" t="str">
            <v>JUJK034</v>
          </cell>
        </row>
        <row r="7">
          <cell r="A7" t="str">
            <v>JUJK035</v>
          </cell>
        </row>
        <row r="8">
          <cell r="A8" t="str">
            <v>JUNT089</v>
          </cell>
        </row>
        <row r="9">
          <cell r="A9" t="str">
            <v>JUNT099</v>
          </cell>
        </row>
        <row r="10">
          <cell r="A10" t="str">
            <v>BE0240</v>
          </cell>
        </row>
        <row r="11">
          <cell r="A11" t="str">
            <v>JU0001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Parameters"/>
      <sheetName val="2 Assumptions"/>
      <sheetName val="3 COSTS COLLECTION"/>
      <sheetName val="4 RECAP ACCOUNT"/>
      <sheetName val="5 RECAP FIN LINE"/>
      <sheetName val="6 RECAP Z1"/>
      <sheetName val="7 ReadMe Fr"/>
      <sheetName val="4 RECAP CON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 format ECHO"/>
      <sheetName val="nouveau matériel"/>
      <sheetName val="saga terrain "/>
      <sheetName val="Taux mensuel"/>
      <sheetName val="OD "/>
      <sheetName val="TCD terrain"/>
      <sheetName val="SECUR2"/>
      <sheetName val="FUELVE"/>
      <sheetName val="running costs"/>
      <sheetName val="Calcul Frais de vie"/>
      <sheetName val="Calcul GFU CRMCRF"/>
      <sheetName val="Calcul GFU DRAS"/>
      <sheetName val="Accouchements CPN"/>
      <sheetName val="Supervision et équipe mobile"/>
      <sheetName val="Formation Nut"/>
      <sheetName val="Réunions"/>
      <sheetName val="Activités communautaires"/>
      <sheetName val="Formation Santé Reproduction"/>
      <sheetName val="Appui à la DRAS"/>
      <sheetName val="CRENI CRENAS"/>
      <sheetName val="Evaluation+ suivi  interne"/>
      <sheetName val="Personnel Programme"/>
      <sheetName val="ES 201601"/>
      <sheetName val="ES non intégrées 201609"/>
      <sheetName val="Feuil1"/>
      <sheetName val="ES 052016"/>
    </sheetNames>
    <sheetDataSet>
      <sheetData sheetId="0">
        <row r="11">
          <cell r="L11">
            <v>343.42</v>
          </cell>
          <cell r="V11">
            <v>355.03</v>
          </cell>
          <cell r="W11">
            <v>390</v>
          </cell>
          <cell r="Y11">
            <v>401.03649999999999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F1">
            <v>390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VHL BOARD"/>
      <sheetName val="COMMUNICATION"/>
      <sheetName val="WATER SUPPLY IMPLEMENT"/>
      <sheetName val="EMERGENCY AWARENESS"/>
      <sheetName val="IDP MONITORING"/>
      <sheetName val="LATRINES"/>
      <sheetName val="COUTS EXPAT INPAT"/>
      <sheetName val="OFFICE-STOCK"/>
      <sheetName val="REHAB DETAIL"/>
      <sheetName val="REPARTITION VHL"/>
      <sheetName val="RUNNING COST"/>
      <sheetName val="VISIBILITE"/>
      <sheetName val="WATSAN MAINT"/>
      <sheetName val="WATER TREATMENT"/>
      <sheetName val="WATER TRUCKING"/>
    </sheetNames>
    <sheetDataSet>
      <sheetData sheetId="0" refreshError="1">
        <row r="1">
          <cell r="G1">
            <v>250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e financière ECHO "/>
      <sheetName val="GFU DRAS"/>
      <sheetName val="Calcul GFU CRMCRF"/>
      <sheetName val="Calcul Frais de vie"/>
      <sheetName val="running costs"/>
      <sheetName val="Cumulatif"/>
      <sheetName val="Equip.mobilier"/>
      <sheetName val="RH DMI"/>
      <sheetName val="RH NAT SUPPORT &amp; OPE"/>
      <sheetName val="PERSONNEL CRM"/>
      <sheetName val="Feuil1"/>
    </sheetNames>
    <sheetDataSet>
      <sheetData sheetId="0">
        <row r="2">
          <cell r="K2">
            <v>390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udget Breakdown"/>
      <sheetName val="INITIAL internal ACF detail"/>
      <sheetName val="WFP Budget"/>
      <sheetName val="WFP Staff Costs"/>
      <sheetName val="Organigram"/>
    </sheetNames>
    <sheetDataSet>
      <sheetData sheetId="0"/>
      <sheetData sheetId="1"/>
      <sheetData sheetId="2">
        <row r="18">
          <cell r="E18">
            <v>68.5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42E8-4BD5-4923-B35C-2CD7ED2B83CD}">
  <dimension ref="B3:I8"/>
  <sheetViews>
    <sheetView workbookViewId="0">
      <selection activeCell="F20" sqref="F20"/>
    </sheetView>
  </sheetViews>
  <sheetFormatPr baseColWidth="10" defaultRowHeight="13.8" x14ac:dyDescent="0.25"/>
  <cols>
    <col min="1" max="1" width="7.6640625" style="116" customWidth="1"/>
    <col min="2" max="2" width="17.5546875" style="116" customWidth="1"/>
    <col min="3" max="3" width="14.6640625" style="116" customWidth="1"/>
    <col min="4" max="4" width="16.6640625" style="116" customWidth="1"/>
    <col min="5" max="5" width="16.21875" style="116" customWidth="1"/>
    <col min="6" max="6" width="14.44140625" style="116" customWidth="1"/>
    <col min="7" max="8" width="16.88671875" style="116" customWidth="1"/>
    <col min="9" max="9" width="13" style="116" bestFit="1" customWidth="1"/>
    <col min="10" max="16384" width="11.5546875" style="116"/>
  </cols>
  <sheetData>
    <row r="3" spans="2:9" s="113" customFormat="1" ht="37.799999999999997" customHeight="1" x14ac:dyDescent="0.3">
      <c r="B3" s="112" t="s">
        <v>136</v>
      </c>
      <c r="C3" s="112" t="s">
        <v>4</v>
      </c>
      <c r="D3" s="112" t="s">
        <v>5</v>
      </c>
      <c r="E3" s="112" t="s">
        <v>6</v>
      </c>
      <c r="F3" s="112" t="s">
        <v>7</v>
      </c>
      <c r="G3" s="112" t="s">
        <v>139</v>
      </c>
      <c r="H3" s="112" t="s">
        <v>104</v>
      </c>
      <c r="I3" s="112" t="s">
        <v>137</v>
      </c>
    </row>
    <row r="4" spans="2:9" x14ac:dyDescent="0.25">
      <c r="B4" s="114" t="s">
        <v>132</v>
      </c>
      <c r="C4" s="115">
        <f>'BU Niger'!E67</f>
        <v>379005.70471197047</v>
      </c>
      <c r="D4" s="115">
        <f>'BU Niger'!F67</f>
        <v>284442.86446482013</v>
      </c>
      <c r="E4" s="115">
        <f>'BU Niger'!G67</f>
        <v>150821.30085622991</v>
      </c>
      <c r="F4" s="115">
        <f>'BU Niger'!H67</f>
        <v>194794.14945301291</v>
      </c>
      <c r="G4" s="115">
        <f>'BU Niger'!I67</f>
        <v>60522</v>
      </c>
      <c r="H4" s="115">
        <f>'BU Niger'!D68</f>
        <v>63104</v>
      </c>
      <c r="I4" s="117">
        <v>1210440</v>
      </c>
    </row>
    <row r="5" spans="2:9" x14ac:dyDescent="0.25">
      <c r="B5" s="114" t="s">
        <v>133</v>
      </c>
      <c r="C5" s="115">
        <f>'BU BURKINA'!E67</f>
        <v>160009.39758436912</v>
      </c>
      <c r="D5" s="115">
        <f>'BU BURKINA'!F67</f>
        <v>258237.81877661188</v>
      </c>
      <c r="E5" s="115">
        <f>'BU BURKINA'!G67</f>
        <v>150557.55851564964</v>
      </c>
      <c r="F5" s="115">
        <f>'BU BURKINA'!H67</f>
        <v>160259.34245118202</v>
      </c>
      <c r="G5" s="115">
        <f>'BU BURKINA'!I67</f>
        <v>43728</v>
      </c>
      <c r="H5" s="115">
        <f>'BU BURKINA'!D68</f>
        <v>45593</v>
      </c>
      <c r="I5" s="117">
        <v>874560</v>
      </c>
    </row>
    <row r="6" spans="2:9" x14ac:dyDescent="0.25">
      <c r="B6" s="114" t="s">
        <v>134</v>
      </c>
      <c r="C6" s="115">
        <f>'BU OUGANDA'!E67</f>
        <v>160925.80798004987</v>
      </c>
      <c r="D6" s="115">
        <f>'BU OUGANDA'!F67</f>
        <v>230601.61845386535</v>
      </c>
      <c r="E6" s="115">
        <f>'BU OUGANDA'!G67</f>
        <v>128905.8578553616</v>
      </c>
      <c r="F6" s="115">
        <f>'BU OUGANDA'!H67</f>
        <v>105202.87531172071</v>
      </c>
      <c r="G6" s="115">
        <f>'BU OUGANDA'!I67</f>
        <v>37541</v>
      </c>
      <c r="H6" s="115">
        <f>'BU OUGANDA'!D68</f>
        <v>39143</v>
      </c>
      <c r="I6" s="117">
        <v>750825</v>
      </c>
    </row>
    <row r="7" spans="2:9" x14ac:dyDescent="0.25">
      <c r="B7" s="114" t="s">
        <v>135</v>
      </c>
      <c r="C7" s="115">
        <f>'BU RDC'!E67</f>
        <v>429238.35550458712</v>
      </c>
      <c r="D7" s="115">
        <f>'BU RDC'!F67</f>
        <v>266386.97935779818</v>
      </c>
      <c r="E7" s="115">
        <f>'BU RDC'!G67</f>
        <v>187272.30045871559</v>
      </c>
      <c r="F7" s="115">
        <f>'BU RDC'!H67</f>
        <v>228823.75</v>
      </c>
      <c r="G7" s="115">
        <f>'BU RDC'!I67</f>
        <v>66709</v>
      </c>
      <c r="H7" s="115">
        <f>'BU RDC'!D68</f>
        <v>69554</v>
      </c>
      <c r="I7" s="117">
        <v>1334175</v>
      </c>
    </row>
    <row r="8" spans="2:9" x14ac:dyDescent="0.25">
      <c r="B8" s="114" t="s">
        <v>138</v>
      </c>
      <c r="C8" s="117">
        <f>SUM(C4:C7)</f>
        <v>1129179.2657809765</v>
      </c>
      <c r="D8" s="117">
        <f t="shared" ref="D8:I8" si="0">SUM(D4:D7)</f>
        <v>1039669.2810530956</v>
      </c>
      <c r="E8" s="117">
        <f t="shared" si="0"/>
        <v>617557.01768595679</v>
      </c>
      <c r="F8" s="117">
        <f t="shared" si="0"/>
        <v>689080.11721591558</v>
      </c>
      <c r="G8" s="117">
        <f t="shared" si="0"/>
        <v>208500</v>
      </c>
      <c r="H8" s="117">
        <f t="shared" si="0"/>
        <v>217394</v>
      </c>
      <c r="I8" s="118">
        <f t="shared" si="0"/>
        <v>4170000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E7C39-EE22-45E0-9F77-7DAEB38F2EFE}">
  <sheetPr>
    <pageSetUpPr fitToPage="1"/>
  </sheetPr>
  <dimension ref="A1:CJ355"/>
  <sheetViews>
    <sheetView tabSelected="1" zoomScale="70" zoomScaleNormal="70" zoomScalePageLayoutView="60" workbookViewId="0">
      <pane xSplit="3" ySplit="3" topLeftCell="D4" activePane="bottomRight" state="frozen"/>
      <selection activeCell="B146" sqref="B146"/>
      <selection pane="topRight" activeCell="B146" sqref="B146"/>
      <selection pane="bottomLeft" activeCell="B146" sqref="B146"/>
      <selection pane="bottomRight" activeCell="O64" sqref="O64"/>
    </sheetView>
  </sheetViews>
  <sheetFormatPr baseColWidth="10" defaultColWidth="11.44140625" defaultRowHeight="20.399999999999999" x14ac:dyDescent="0.3"/>
  <cols>
    <col min="1" max="1" width="8.77734375" style="25" customWidth="1"/>
    <col min="2" max="2" width="7.77734375" style="53" customWidth="1"/>
    <col min="3" max="3" width="114" style="26" customWidth="1"/>
    <col min="4" max="4" width="26.44140625" style="54" customWidth="1"/>
    <col min="5" max="9" width="22.44140625" style="54" customWidth="1"/>
    <col min="10" max="10" width="22.44140625" style="196" customWidth="1"/>
    <col min="11" max="82" width="11.44140625" style="25" customWidth="1"/>
    <col min="83" max="228" width="11.44140625" style="26" customWidth="1"/>
    <col min="229" max="16384" width="11.44140625" style="26"/>
  </cols>
  <sheetData>
    <row r="1" spans="1:82" s="1" customFormat="1" ht="21" thickBot="1" x14ac:dyDescent="0.35">
      <c r="B1" s="2"/>
      <c r="D1" s="3"/>
      <c r="E1" s="4"/>
      <c r="F1" s="4"/>
      <c r="G1" s="4"/>
      <c r="H1" s="4"/>
      <c r="I1" s="4"/>
      <c r="J1" s="184"/>
    </row>
    <row r="2" spans="1:82" s="6" customFormat="1" ht="18" x14ac:dyDescent="0.3">
      <c r="A2" s="5"/>
      <c r="B2" s="138"/>
      <c r="C2" s="139"/>
      <c r="D2" s="142" t="s">
        <v>3</v>
      </c>
      <c r="E2" s="144" t="s">
        <v>4</v>
      </c>
      <c r="F2" s="144" t="s">
        <v>5</v>
      </c>
      <c r="G2" s="144" t="s">
        <v>6</v>
      </c>
      <c r="H2" s="144" t="s">
        <v>7</v>
      </c>
      <c r="I2" s="173" t="s">
        <v>8</v>
      </c>
      <c r="J2" s="170" t="s">
        <v>141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</row>
    <row r="3" spans="1:82" s="9" customFormat="1" ht="18" x14ac:dyDescent="0.3">
      <c r="A3" s="7"/>
      <c r="B3" s="140"/>
      <c r="C3" s="141"/>
      <c r="D3" s="143"/>
      <c r="E3" s="145"/>
      <c r="F3" s="145"/>
      <c r="G3" s="145"/>
      <c r="H3" s="145"/>
      <c r="I3" s="174"/>
      <c r="J3" s="171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</row>
    <row r="4" spans="1:82" s="15" customFormat="1" ht="33.6" customHeight="1" x14ac:dyDescent="0.3">
      <c r="A4" s="10"/>
      <c r="B4" s="11" t="s">
        <v>9</v>
      </c>
      <c r="C4" s="12"/>
      <c r="D4" s="13"/>
      <c r="E4" s="13"/>
      <c r="F4" s="13"/>
      <c r="G4" s="13"/>
      <c r="H4" s="13"/>
      <c r="I4" s="175"/>
      <c r="J4" s="185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s="17" customFormat="1" ht="20.399999999999999" customHeight="1" x14ac:dyDescent="0.3">
      <c r="A5" s="8"/>
      <c r="B5" s="16" t="s">
        <v>10</v>
      </c>
      <c r="C5" s="136" t="s">
        <v>11</v>
      </c>
      <c r="D5" s="136"/>
      <c r="E5" s="136"/>
      <c r="F5" s="136"/>
      <c r="G5" s="136"/>
      <c r="H5" s="136"/>
      <c r="I5" s="136"/>
      <c r="J5" s="13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</row>
    <row r="6" spans="1:82" s="17" customFormat="1" x14ac:dyDescent="0.3">
      <c r="A6" s="8"/>
      <c r="B6" s="18" t="s">
        <v>12</v>
      </c>
      <c r="C6" s="19" t="s">
        <v>13</v>
      </c>
      <c r="D6" s="20">
        <f>'[105]TEMPLATE 1 (detailled)'!I6</f>
        <v>55645</v>
      </c>
      <c r="E6" s="127">
        <f>$D$6/4</f>
        <v>13911.25</v>
      </c>
      <c r="F6" s="127">
        <f t="shared" ref="F6:H6" si="0">$D$6/4</f>
        <v>13911.25</v>
      </c>
      <c r="G6" s="127">
        <f t="shared" si="0"/>
        <v>13911.25</v>
      </c>
      <c r="H6" s="127">
        <f t="shared" si="0"/>
        <v>13911.25</v>
      </c>
      <c r="I6" s="176"/>
      <c r="J6" s="186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</row>
    <row r="7" spans="1:82" s="17" customFormat="1" x14ac:dyDescent="0.3">
      <c r="A7" s="8"/>
      <c r="B7" s="18" t="s">
        <v>14</v>
      </c>
      <c r="C7" s="19" t="s">
        <v>15</v>
      </c>
      <c r="D7" s="23">
        <f>'[105]TEMPLATE 1 (detailled)'!I15</f>
        <v>40379.411811551254</v>
      </c>
      <c r="E7" s="127">
        <f>$D$7/4</f>
        <v>10094.852952887813</v>
      </c>
      <c r="F7" s="127">
        <f t="shared" ref="F7:H7" si="1">$D$7/4</f>
        <v>10094.852952887813</v>
      </c>
      <c r="G7" s="127">
        <f t="shared" si="1"/>
        <v>10094.852952887813</v>
      </c>
      <c r="H7" s="127">
        <f t="shared" si="1"/>
        <v>10094.852952887813</v>
      </c>
      <c r="I7" s="129"/>
      <c r="J7" s="18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</row>
    <row r="8" spans="1:82" x14ac:dyDescent="0.3">
      <c r="A8" s="8"/>
      <c r="B8" s="148" t="s">
        <v>16</v>
      </c>
      <c r="C8" s="149"/>
      <c r="D8" s="24">
        <f>SUM(D7,D6)</f>
        <v>96024.411811551254</v>
      </c>
      <c r="E8" s="24">
        <f t="shared" ref="E8:H8" si="2">SUM(E7,E6)</f>
        <v>24006.102952887813</v>
      </c>
      <c r="F8" s="24">
        <f t="shared" si="2"/>
        <v>24006.102952887813</v>
      </c>
      <c r="G8" s="24">
        <f t="shared" si="2"/>
        <v>24006.102952887813</v>
      </c>
      <c r="H8" s="24">
        <f t="shared" si="2"/>
        <v>24006.102952887813</v>
      </c>
      <c r="I8" s="177"/>
      <c r="J8" s="188">
        <f>D8/D70</f>
        <v>2.3027438820468035E-2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</row>
    <row r="9" spans="1:82" s="17" customFormat="1" ht="20.399999999999999" customHeight="1" x14ac:dyDescent="0.3">
      <c r="A9" s="8"/>
      <c r="B9" s="16" t="s">
        <v>17</v>
      </c>
      <c r="C9" s="136" t="s">
        <v>18</v>
      </c>
      <c r="D9" s="136"/>
      <c r="E9" s="136"/>
      <c r="F9" s="136"/>
      <c r="G9" s="136"/>
      <c r="H9" s="136"/>
      <c r="I9" s="136"/>
      <c r="J9" s="13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</row>
    <row r="10" spans="1:82" s="17" customFormat="1" ht="40.799999999999997" x14ac:dyDescent="0.3">
      <c r="A10" s="8"/>
      <c r="B10" s="18" t="s">
        <v>19</v>
      </c>
      <c r="C10" s="19" t="s">
        <v>20</v>
      </c>
      <c r="D10" s="23">
        <f>'[105]TEMPLATE 1 (detailled)'!I33</f>
        <v>7926.6055045871553</v>
      </c>
      <c r="E10" s="126">
        <f>$D$10/4</f>
        <v>1981.6513761467888</v>
      </c>
      <c r="F10" s="126">
        <f t="shared" ref="F10:H10" si="3">$D$10/4</f>
        <v>1981.6513761467888</v>
      </c>
      <c r="G10" s="126">
        <f t="shared" si="3"/>
        <v>1981.6513761467888</v>
      </c>
      <c r="H10" s="126">
        <f t="shared" si="3"/>
        <v>1981.6513761467888</v>
      </c>
      <c r="I10" s="176"/>
      <c r="J10" s="186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</row>
    <row r="11" spans="1:82" s="17" customFormat="1" ht="40.799999999999997" x14ac:dyDescent="0.3">
      <c r="A11" s="8"/>
      <c r="B11" s="18" t="s">
        <v>21</v>
      </c>
      <c r="C11" s="19" t="s">
        <v>22</v>
      </c>
      <c r="D11" s="23">
        <f>'[105]TEMPLATE 1 (detailled)'!I36</f>
        <v>424627.85266794101</v>
      </c>
      <c r="E11" s="126">
        <f>$D$11/4</f>
        <v>106156.96316698525</v>
      </c>
      <c r="F11" s="126">
        <f t="shared" ref="F11:H11" si="4">$D$11/4</f>
        <v>106156.96316698525</v>
      </c>
      <c r="G11" s="126">
        <f t="shared" si="4"/>
        <v>106156.96316698525</v>
      </c>
      <c r="H11" s="126">
        <f t="shared" si="4"/>
        <v>106156.96316698525</v>
      </c>
      <c r="I11" s="176"/>
      <c r="J11" s="186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</row>
    <row r="12" spans="1:82" s="17" customFormat="1" ht="40.799999999999997" x14ac:dyDescent="0.3">
      <c r="A12" s="8"/>
      <c r="B12" s="27" t="s">
        <v>23</v>
      </c>
      <c r="C12" s="28" t="s">
        <v>24</v>
      </c>
      <c r="D12" s="29">
        <f>'[105]TEMPLATE 1 (detailled)'!I42</f>
        <v>115229.99713835612</v>
      </c>
      <c r="E12" s="126">
        <f>$D$12/4</f>
        <v>28807.49928458903</v>
      </c>
      <c r="F12" s="126">
        <f t="shared" ref="F12:H12" si="5">$D$12/4</f>
        <v>28807.49928458903</v>
      </c>
      <c r="G12" s="126">
        <f t="shared" si="5"/>
        <v>28807.49928458903</v>
      </c>
      <c r="H12" s="126">
        <f t="shared" si="5"/>
        <v>28807.49928458903</v>
      </c>
      <c r="I12" s="176"/>
      <c r="J12" s="18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</row>
    <row r="13" spans="1:82" s="17" customFormat="1" ht="40.799999999999997" x14ac:dyDescent="0.3">
      <c r="A13" s="8"/>
      <c r="B13" s="27" t="s">
        <v>25</v>
      </c>
      <c r="C13" s="28" t="s">
        <v>26</v>
      </c>
      <c r="D13" s="29">
        <f>'[105]TEMPLATE 1 (detailled)'!I49</f>
        <v>153390.97960351812</v>
      </c>
      <c r="E13" s="126">
        <f>$D$13/4</f>
        <v>38347.74490087953</v>
      </c>
      <c r="F13" s="126">
        <f t="shared" ref="F13:H13" si="6">$D$13/4</f>
        <v>38347.74490087953</v>
      </c>
      <c r="G13" s="126">
        <f t="shared" si="6"/>
        <v>38347.74490087953</v>
      </c>
      <c r="H13" s="126">
        <f t="shared" si="6"/>
        <v>38347.74490087953</v>
      </c>
      <c r="I13" s="176"/>
      <c r="J13" s="18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</row>
    <row r="14" spans="1:82" x14ac:dyDescent="0.3">
      <c r="A14" s="8"/>
      <c r="B14" s="148" t="s">
        <v>27</v>
      </c>
      <c r="C14" s="149"/>
      <c r="D14" s="24">
        <f>SUM(D13,D12,D11,D10)</f>
        <v>701175.43491440243</v>
      </c>
      <c r="E14" s="24">
        <f t="shared" ref="E14" si="7">D14/4</f>
        <v>175293.85872860061</v>
      </c>
      <c r="F14" s="24">
        <f t="shared" ref="F14:H14" si="8">SUM(F13,F12,F11,F10)</f>
        <v>175293.85872860061</v>
      </c>
      <c r="G14" s="24">
        <f t="shared" si="8"/>
        <v>175293.85872860061</v>
      </c>
      <c r="H14" s="24">
        <f t="shared" si="8"/>
        <v>175293.85872860061</v>
      </c>
      <c r="I14" s="177"/>
      <c r="J14" s="188">
        <f>D14/D70</f>
        <v>0.16814760044137186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</row>
    <row r="15" spans="1:82" s="17" customFormat="1" ht="20.399999999999999" customHeight="1" x14ac:dyDescent="0.3">
      <c r="A15" s="8"/>
      <c r="B15" s="16" t="s">
        <v>28</v>
      </c>
      <c r="C15" s="136" t="s">
        <v>29</v>
      </c>
      <c r="D15" s="136"/>
      <c r="E15" s="136"/>
      <c r="F15" s="136"/>
      <c r="G15" s="136"/>
      <c r="H15" s="136"/>
      <c r="I15" s="136"/>
      <c r="J15" s="137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</row>
    <row r="16" spans="1:82" s="17" customFormat="1" x14ac:dyDescent="0.3">
      <c r="A16" s="8"/>
      <c r="B16" s="18" t="s">
        <v>30</v>
      </c>
      <c r="C16" s="19" t="s">
        <v>29</v>
      </c>
      <c r="D16" s="23">
        <f>'[105]TEMPLATE 1 (detailled)'!I57</f>
        <v>241946.38323140252</v>
      </c>
      <c r="E16" s="126">
        <f>$D$16/4</f>
        <v>60486.59580785063</v>
      </c>
      <c r="F16" s="126">
        <f t="shared" ref="F16:H16" si="9">$D$16/4</f>
        <v>60486.59580785063</v>
      </c>
      <c r="G16" s="126">
        <f t="shared" si="9"/>
        <v>60486.59580785063</v>
      </c>
      <c r="H16" s="126">
        <f t="shared" si="9"/>
        <v>60486.59580785063</v>
      </c>
      <c r="I16" s="176"/>
      <c r="J16" s="186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</row>
    <row r="17" spans="1:82" s="17" customFormat="1" x14ac:dyDescent="0.3">
      <c r="A17" s="8"/>
      <c r="B17" s="18" t="s">
        <v>31</v>
      </c>
      <c r="C17" s="19" t="s">
        <v>32</v>
      </c>
      <c r="D17" s="23">
        <f>'[105]TEMPLATE 1 (detailled)'!I82</f>
        <v>93937.475707178251</v>
      </c>
      <c r="E17" s="126">
        <f>$D$17/4</f>
        <v>23484.368926794563</v>
      </c>
      <c r="F17" s="126">
        <f t="shared" ref="F17:H17" si="10">$D$17/4</f>
        <v>23484.368926794563</v>
      </c>
      <c r="G17" s="126">
        <f t="shared" si="10"/>
        <v>23484.368926794563</v>
      </c>
      <c r="H17" s="126">
        <f t="shared" si="10"/>
        <v>23484.368926794563</v>
      </c>
      <c r="I17" s="176"/>
      <c r="J17" s="186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</row>
    <row r="18" spans="1:82" s="17" customFormat="1" x14ac:dyDescent="0.3">
      <c r="A18" s="8"/>
      <c r="B18" s="18" t="s">
        <v>33</v>
      </c>
      <c r="C18" s="19" t="s">
        <v>34</v>
      </c>
      <c r="D18" s="23">
        <f>'[105]TEMPLATE 1 (detailled)'!I101</f>
        <v>34389.954599135621</v>
      </c>
      <c r="E18" s="126">
        <f>$D$18/4</f>
        <v>8597.4886497839052</v>
      </c>
      <c r="F18" s="126">
        <f t="shared" ref="F18:H18" si="11">$D$18/4</f>
        <v>8597.4886497839052</v>
      </c>
      <c r="G18" s="126">
        <f t="shared" si="11"/>
        <v>8597.4886497839052</v>
      </c>
      <c r="H18" s="126">
        <f t="shared" si="11"/>
        <v>8597.4886497839052</v>
      </c>
      <c r="I18" s="176"/>
      <c r="J18" s="186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</row>
    <row r="19" spans="1:82" s="17" customFormat="1" x14ac:dyDescent="0.3">
      <c r="A19" s="8"/>
      <c r="B19" s="18"/>
      <c r="C19" s="30"/>
      <c r="D19" s="23"/>
      <c r="E19" s="21"/>
      <c r="F19" s="21"/>
      <c r="G19" s="21"/>
      <c r="H19" s="21"/>
      <c r="I19" s="176"/>
      <c r="J19" s="186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</row>
    <row r="20" spans="1:82" x14ac:dyDescent="0.3">
      <c r="A20" s="8"/>
      <c r="B20" s="148" t="s">
        <v>35</v>
      </c>
      <c r="C20" s="149"/>
      <c r="D20" s="24">
        <f>SUM(D16,D17,D18)</f>
        <v>370273.8135377164</v>
      </c>
      <c r="E20" s="24">
        <f t="shared" ref="E20:H20" si="12">SUM(E16,E17,E18)</f>
        <v>92568.4533844291</v>
      </c>
      <c r="F20" s="24">
        <f t="shared" si="12"/>
        <v>92568.4533844291</v>
      </c>
      <c r="G20" s="24">
        <f t="shared" si="12"/>
        <v>92568.4533844291</v>
      </c>
      <c r="H20" s="24">
        <f t="shared" si="12"/>
        <v>92568.4533844291</v>
      </c>
      <c r="I20" s="177"/>
      <c r="J20" s="188">
        <f>D20/D70</f>
        <v>8.8794686967668193E-2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</row>
    <row r="21" spans="1:82" s="17" customFormat="1" ht="20.399999999999999" customHeight="1" x14ac:dyDescent="0.3">
      <c r="A21" s="8"/>
      <c r="B21" s="16" t="s">
        <v>36</v>
      </c>
      <c r="C21" s="136" t="s">
        <v>37</v>
      </c>
      <c r="D21" s="136"/>
      <c r="E21" s="136"/>
      <c r="F21" s="136"/>
      <c r="G21" s="136"/>
      <c r="H21" s="136"/>
      <c r="I21" s="136"/>
      <c r="J21" s="137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</row>
    <row r="22" spans="1:82" s="17" customFormat="1" x14ac:dyDescent="0.3">
      <c r="A22" s="8"/>
      <c r="B22" s="18" t="s">
        <v>38</v>
      </c>
      <c r="C22" s="19" t="s">
        <v>39</v>
      </c>
      <c r="D22" s="23">
        <v>45000</v>
      </c>
      <c r="E22" s="126">
        <f>$D$22/4</f>
        <v>11250</v>
      </c>
      <c r="F22" s="126">
        <f t="shared" ref="F22:H22" si="13">$D$22/4</f>
        <v>11250</v>
      </c>
      <c r="G22" s="126">
        <f t="shared" si="13"/>
        <v>11250</v>
      </c>
      <c r="H22" s="126">
        <f t="shared" si="13"/>
        <v>11250</v>
      </c>
      <c r="I22" s="176"/>
      <c r="J22" s="186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</row>
    <row r="23" spans="1:82" s="17" customFormat="1" x14ac:dyDescent="0.3">
      <c r="A23" s="8"/>
      <c r="B23" s="18" t="s">
        <v>40</v>
      </c>
      <c r="C23" s="19" t="s">
        <v>41</v>
      </c>
      <c r="D23" s="23">
        <v>12500</v>
      </c>
      <c r="E23" s="126">
        <f>$D$23/4</f>
        <v>3125</v>
      </c>
      <c r="F23" s="126">
        <f t="shared" ref="F23:H23" si="14">$D$23/4</f>
        <v>3125</v>
      </c>
      <c r="G23" s="126">
        <f t="shared" si="14"/>
        <v>3125</v>
      </c>
      <c r="H23" s="126">
        <f t="shared" si="14"/>
        <v>3125</v>
      </c>
      <c r="I23" s="176"/>
      <c r="J23" s="186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</row>
    <row r="24" spans="1:82" x14ac:dyDescent="0.3">
      <c r="A24" s="8"/>
      <c r="B24" s="148" t="s">
        <v>42</v>
      </c>
      <c r="C24" s="149"/>
      <c r="D24" s="24">
        <f>D23+D22</f>
        <v>57500</v>
      </c>
      <c r="E24" s="24">
        <f t="shared" ref="E24:H24" si="15">E23+E22</f>
        <v>14375</v>
      </c>
      <c r="F24" s="24">
        <f t="shared" si="15"/>
        <v>14375</v>
      </c>
      <c r="G24" s="24">
        <f t="shared" si="15"/>
        <v>14375</v>
      </c>
      <c r="H24" s="24">
        <f t="shared" si="15"/>
        <v>14375</v>
      </c>
      <c r="I24" s="177"/>
      <c r="J24" s="188">
        <f>D24/D70</f>
        <v>1.3788969983751904E-2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</row>
    <row r="25" spans="1:82" s="36" customFormat="1" ht="33.6" customHeight="1" x14ac:dyDescent="0.3">
      <c r="A25" s="31"/>
      <c r="B25" s="32"/>
      <c r="C25" s="33" t="s">
        <v>43</v>
      </c>
      <c r="D25" s="34">
        <f>D24+D20+D14+D8</f>
        <v>1224973.6602636701</v>
      </c>
      <c r="E25" s="34">
        <f>E24+E20+E14+E8</f>
        <v>306243.41506591754</v>
      </c>
      <c r="F25" s="34">
        <f t="shared" ref="F25:H25" si="16">F24+F20+F14+F8</f>
        <v>306243.41506591754</v>
      </c>
      <c r="G25" s="34">
        <f t="shared" si="16"/>
        <v>306243.41506591754</v>
      </c>
      <c r="H25" s="34">
        <f t="shared" si="16"/>
        <v>306243.41506591754</v>
      </c>
      <c r="I25" s="178"/>
      <c r="J25" s="189">
        <f>D25/D70</f>
        <v>0.29375869621326001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5"/>
      <c r="CC25" s="35"/>
      <c r="CD25" s="35"/>
    </row>
    <row r="26" spans="1:82" s="15" customFormat="1" ht="33.6" customHeight="1" x14ac:dyDescent="0.3">
      <c r="A26" s="10"/>
      <c r="B26" s="11" t="s">
        <v>44</v>
      </c>
      <c r="C26" s="12"/>
      <c r="D26" s="13"/>
      <c r="E26" s="13"/>
      <c r="F26" s="13"/>
      <c r="G26" s="13"/>
      <c r="H26" s="13"/>
      <c r="I26" s="175"/>
      <c r="J26" s="185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</row>
    <row r="27" spans="1:82" s="17" customFormat="1" ht="20.399999999999999" customHeight="1" x14ac:dyDescent="0.3">
      <c r="A27" s="8"/>
      <c r="B27" s="16" t="s">
        <v>45</v>
      </c>
      <c r="C27" s="136" t="s">
        <v>18</v>
      </c>
      <c r="D27" s="136"/>
      <c r="E27" s="136"/>
      <c r="F27" s="136"/>
      <c r="G27" s="136"/>
      <c r="H27" s="136"/>
      <c r="I27" s="136"/>
      <c r="J27" s="137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</row>
    <row r="28" spans="1:82" s="17" customFormat="1" ht="40.799999999999997" x14ac:dyDescent="0.3">
      <c r="A28" s="8"/>
      <c r="B28" s="18" t="s">
        <v>46</v>
      </c>
      <c r="C28" s="19" t="s">
        <v>47</v>
      </c>
      <c r="D28" s="23">
        <f>'[105]TEMPLATE 1 (detailled)'!I133</f>
        <v>0</v>
      </c>
      <c r="E28" s="21"/>
      <c r="F28" s="21"/>
      <c r="G28" s="21"/>
      <c r="H28" s="21"/>
      <c r="I28" s="176"/>
      <c r="J28" s="186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</row>
    <row r="29" spans="1:82" s="17" customFormat="1" ht="40.799999999999997" x14ac:dyDescent="0.3">
      <c r="A29" s="8"/>
      <c r="B29" s="18" t="s">
        <v>48</v>
      </c>
      <c r="C29" s="19" t="s">
        <v>49</v>
      </c>
      <c r="D29" s="23">
        <f>'[105]TEMPLATE 1 (detailled)'!I137</f>
        <v>625762.26410278934</v>
      </c>
      <c r="E29" s="126">
        <f>$D$29/4</f>
        <v>156440.56602569734</v>
      </c>
      <c r="F29" s="126">
        <f t="shared" ref="F29:H29" si="17">$D$29/4</f>
        <v>156440.56602569734</v>
      </c>
      <c r="G29" s="126">
        <f t="shared" si="17"/>
        <v>156440.56602569734</v>
      </c>
      <c r="H29" s="126">
        <f t="shared" si="17"/>
        <v>156440.56602569734</v>
      </c>
      <c r="I29" s="176"/>
      <c r="J29" s="186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</row>
    <row r="30" spans="1:82" s="17" customFormat="1" ht="40.799999999999997" x14ac:dyDescent="0.3">
      <c r="A30" s="8"/>
      <c r="B30" s="27" t="s">
        <v>50</v>
      </c>
      <c r="C30" s="28" t="s">
        <v>51</v>
      </c>
      <c r="D30" s="23"/>
      <c r="E30" s="126"/>
      <c r="F30" s="126"/>
      <c r="G30" s="126"/>
      <c r="H30" s="126"/>
      <c r="I30" s="176"/>
      <c r="J30" s="186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</row>
    <row r="31" spans="1:82" s="17" customFormat="1" ht="40.799999999999997" x14ac:dyDescent="0.3">
      <c r="A31" s="8"/>
      <c r="B31" s="27" t="s">
        <v>52</v>
      </c>
      <c r="C31" s="28" t="s">
        <v>53</v>
      </c>
      <c r="D31" s="23"/>
      <c r="E31" s="126"/>
      <c r="F31" s="126"/>
      <c r="G31" s="126"/>
      <c r="H31" s="126"/>
      <c r="I31" s="176"/>
      <c r="J31" s="186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</row>
    <row r="32" spans="1:82" s="17" customFormat="1" ht="40.799999999999997" x14ac:dyDescent="0.3">
      <c r="A32" s="8"/>
      <c r="B32" s="18" t="s">
        <v>54</v>
      </c>
      <c r="C32" s="19" t="s">
        <v>55</v>
      </c>
      <c r="D32" s="23">
        <f>'[105]TEMPLATE 1 (detailled)'!I148</f>
        <v>77053.734865955979</v>
      </c>
      <c r="E32" s="126">
        <f>$D$32/4</f>
        <v>19263.433716488995</v>
      </c>
      <c r="F32" s="126">
        <f t="shared" ref="F32:H32" si="18">$D$32/4</f>
        <v>19263.433716488995</v>
      </c>
      <c r="G32" s="126">
        <f t="shared" si="18"/>
        <v>19263.433716488995</v>
      </c>
      <c r="H32" s="126">
        <f t="shared" si="18"/>
        <v>19263.433716488995</v>
      </c>
      <c r="I32" s="176"/>
      <c r="J32" s="186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</row>
    <row r="33" spans="1:82" x14ac:dyDescent="0.3">
      <c r="A33" s="8"/>
      <c r="B33" s="148" t="s">
        <v>56</v>
      </c>
      <c r="C33" s="151"/>
      <c r="D33" s="24">
        <f>SUM(D32,D31,D30,D29,D28)</f>
        <v>702815.99896874535</v>
      </c>
      <c r="E33" s="24">
        <f>SUM(E32,E31,E30,E29,E28)</f>
        <v>175703.99974218634</v>
      </c>
      <c r="F33" s="24">
        <f>SUM(F32,F31,F30,F29,F28)</f>
        <v>175703.99974218634</v>
      </c>
      <c r="G33" s="24">
        <f>SUM(G32,G31,G30,G29,G28)</f>
        <v>175703.99974218634</v>
      </c>
      <c r="H33" s="24">
        <f>SUM(H32,H31,H30,H29,H28)</f>
        <v>175703.99974218634</v>
      </c>
      <c r="I33" s="177"/>
      <c r="J33" s="188">
        <f>D33/D70</f>
        <v>0.16854102111096764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</row>
    <row r="34" spans="1:82" s="17" customFormat="1" ht="20.399999999999999" customHeight="1" x14ac:dyDescent="0.3">
      <c r="A34" s="8"/>
      <c r="B34" s="16" t="s">
        <v>57</v>
      </c>
      <c r="C34" s="136" t="s">
        <v>58</v>
      </c>
      <c r="D34" s="136"/>
      <c r="E34" s="136"/>
      <c r="F34" s="136"/>
      <c r="G34" s="136"/>
      <c r="H34" s="136"/>
      <c r="I34" s="136"/>
      <c r="J34" s="137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</row>
    <row r="35" spans="1:82" s="17" customFormat="1" x14ac:dyDescent="0.3">
      <c r="A35" s="8"/>
      <c r="B35" s="18" t="s">
        <v>59</v>
      </c>
      <c r="C35" s="19" t="s">
        <v>60</v>
      </c>
      <c r="D35" s="23">
        <f>'[105]TEMPLATE 1 (detailled)'!I155</f>
        <v>15386.717057672988</v>
      </c>
      <c r="E35" s="182">
        <f>$D$35/4</f>
        <v>3846.6792644182469</v>
      </c>
      <c r="F35" s="182">
        <f t="shared" ref="F35:H35" si="19">$D$35/4</f>
        <v>3846.6792644182469</v>
      </c>
      <c r="G35" s="182">
        <f t="shared" si="19"/>
        <v>3846.6792644182469</v>
      </c>
      <c r="H35" s="182">
        <f t="shared" si="19"/>
        <v>3846.6792644182469</v>
      </c>
      <c r="I35" s="176"/>
      <c r="J35" s="186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</row>
    <row r="36" spans="1:82" x14ac:dyDescent="0.3">
      <c r="A36" s="8"/>
      <c r="B36" s="179" t="s">
        <v>61</v>
      </c>
      <c r="C36" s="180"/>
      <c r="D36" s="181">
        <f>D35</f>
        <v>15386.717057672988</v>
      </c>
      <c r="E36" s="181">
        <f t="shared" ref="E36:H36" si="20">E35</f>
        <v>3846.6792644182469</v>
      </c>
      <c r="F36" s="181">
        <f t="shared" si="20"/>
        <v>3846.6792644182469</v>
      </c>
      <c r="G36" s="181">
        <f t="shared" si="20"/>
        <v>3846.6792644182469</v>
      </c>
      <c r="H36" s="181">
        <f t="shared" si="20"/>
        <v>3846.6792644182469</v>
      </c>
      <c r="I36" s="177"/>
      <c r="J36" s="188">
        <f>D36/D70</f>
        <v>3.6898605157693258E-3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</row>
    <row r="37" spans="1:82" s="17" customFormat="1" ht="20.399999999999999" customHeight="1" x14ac:dyDescent="0.3">
      <c r="A37" s="8"/>
      <c r="B37" s="150" t="s">
        <v>140</v>
      </c>
      <c r="C37" s="136"/>
      <c r="D37" s="136"/>
      <c r="E37" s="136"/>
      <c r="F37" s="136"/>
      <c r="G37" s="136"/>
      <c r="H37" s="136"/>
      <c r="I37" s="136"/>
      <c r="J37" s="137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</row>
    <row r="38" spans="1:82" s="17" customFormat="1" x14ac:dyDescent="0.3">
      <c r="A38" s="8"/>
      <c r="B38" s="18" t="s">
        <v>63</v>
      </c>
      <c r="C38" s="19" t="s">
        <v>64</v>
      </c>
      <c r="D38" s="23">
        <f>'[105]TEMPLATE 1 (detailled)'!I163</f>
        <v>20663.543446256612</v>
      </c>
      <c r="E38" s="126">
        <f>$D$38/4</f>
        <v>5165.8858615641529</v>
      </c>
      <c r="F38" s="126">
        <f t="shared" ref="F38:H38" si="21">$D$38/4</f>
        <v>5165.8858615641529</v>
      </c>
      <c r="G38" s="126">
        <f t="shared" si="21"/>
        <v>5165.8858615641529</v>
      </c>
      <c r="H38" s="126">
        <f t="shared" si="21"/>
        <v>5165.8858615641529</v>
      </c>
      <c r="I38" s="176"/>
      <c r="J38" s="186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</row>
    <row r="39" spans="1:82" s="17" customFormat="1" x14ac:dyDescent="0.3">
      <c r="A39" s="8"/>
      <c r="B39" s="18" t="s">
        <v>65</v>
      </c>
      <c r="C39" s="19" t="s">
        <v>66</v>
      </c>
      <c r="D39" s="23">
        <f>'[105]TEMPLATE 1 (detailled)'!I171</f>
        <v>15258.587169921479</v>
      </c>
      <c r="E39" s="126">
        <f>$D$39/4</f>
        <v>3814.6467924803696</v>
      </c>
      <c r="F39" s="126">
        <f t="shared" ref="F39:H39" si="22">$D$39/4</f>
        <v>3814.6467924803696</v>
      </c>
      <c r="G39" s="126">
        <f t="shared" si="22"/>
        <v>3814.6467924803696</v>
      </c>
      <c r="H39" s="126">
        <f t="shared" si="22"/>
        <v>3814.6467924803696</v>
      </c>
      <c r="I39" s="176"/>
      <c r="J39" s="186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</row>
    <row r="40" spans="1:82" s="17" customFormat="1" x14ac:dyDescent="0.3">
      <c r="A40" s="8"/>
      <c r="B40" s="18" t="s">
        <v>67</v>
      </c>
      <c r="C40" s="19" t="s">
        <v>68</v>
      </c>
      <c r="D40" s="23">
        <f>'[105]TEMPLATE 1 (detailled)'!I177</f>
        <v>10515.685460138617</v>
      </c>
      <c r="E40" s="126">
        <f>$D$40/4</f>
        <v>2628.9213650346542</v>
      </c>
      <c r="F40" s="126">
        <f t="shared" ref="F40:H40" si="23">$D$40/4</f>
        <v>2628.9213650346542</v>
      </c>
      <c r="G40" s="126">
        <f t="shared" si="23"/>
        <v>2628.9213650346542</v>
      </c>
      <c r="H40" s="126">
        <f t="shared" si="23"/>
        <v>2628.9213650346542</v>
      </c>
      <c r="I40" s="176"/>
      <c r="J40" s="186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</row>
    <row r="41" spans="1:82" s="17" customFormat="1" x14ac:dyDescent="0.3">
      <c r="A41" s="8"/>
      <c r="B41" s="18" t="s">
        <v>69</v>
      </c>
      <c r="C41" s="19" t="s">
        <v>70</v>
      </c>
      <c r="D41" s="23">
        <f>'[105]TEMPLATE 1 (detailled)'!I182</f>
        <v>30895.609592122928</v>
      </c>
      <c r="E41" s="126">
        <f>$D$41/4</f>
        <v>7723.902398030732</v>
      </c>
      <c r="F41" s="126">
        <f t="shared" ref="F41:H41" si="24">$D$41/4</f>
        <v>7723.902398030732</v>
      </c>
      <c r="G41" s="126">
        <f t="shared" si="24"/>
        <v>7723.902398030732</v>
      </c>
      <c r="H41" s="126">
        <f t="shared" si="24"/>
        <v>7723.902398030732</v>
      </c>
      <c r="I41" s="176"/>
      <c r="J41" s="186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</row>
    <row r="42" spans="1:82" s="17" customFormat="1" x14ac:dyDescent="0.3">
      <c r="A42" s="8"/>
      <c r="B42" s="18" t="s">
        <v>71</v>
      </c>
      <c r="C42" s="19" t="s">
        <v>72</v>
      </c>
      <c r="D42" s="23">
        <f>'[105]TEMPLATE 1 (detailled)'!I187</f>
        <v>21458.116652799166</v>
      </c>
      <c r="E42" s="126">
        <f>$D$42/4</f>
        <v>5364.5291631997916</v>
      </c>
      <c r="F42" s="126">
        <f t="shared" ref="F42:H42" si="25">$D$42/4</f>
        <v>5364.5291631997916</v>
      </c>
      <c r="G42" s="126">
        <f t="shared" si="25"/>
        <v>5364.5291631997916</v>
      </c>
      <c r="H42" s="126">
        <f t="shared" si="25"/>
        <v>5364.5291631997916</v>
      </c>
      <c r="I42" s="176"/>
      <c r="J42" s="186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</row>
    <row r="43" spans="1:82" ht="24.6" customHeight="1" x14ac:dyDescent="0.3">
      <c r="B43" s="148" t="s">
        <v>73</v>
      </c>
      <c r="C43" s="151"/>
      <c r="D43" s="24">
        <f>SUM(D38,D39,D40,D41,D42)</f>
        <v>98791.542321238783</v>
      </c>
      <c r="E43" s="24">
        <f>SUM(E38:E42)</f>
        <v>24697.885580309696</v>
      </c>
      <c r="F43" s="24">
        <f t="shared" ref="F43:H43" si="26">SUM(F38:F42)</f>
        <v>24697.885580309696</v>
      </c>
      <c r="G43" s="24">
        <f t="shared" si="26"/>
        <v>24697.885580309696</v>
      </c>
      <c r="H43" s="24">
        <f t="shared" si="26"/>
        <v>24697.885580309696</v>
      </c>
      <c r="I43" s="177"/>
      <c r="J43" s="188">
        <f>D43/D70</f>
        <v>2.3691019334193347E-2</v>
      </c>
    </row>
    <row r="44" spans="1:82" s="17" customFormat="1" ht="20.399999999999999" customHeight="1" x14ac:dyDescent="0.3">
      <c r="A44" s="8"/>
      <c r="B44" s="168" t="s">
        <v>74</v>
      </c>
      <c r="C44" s="169"/>
      <c r="D44" s="169"/>
      <c r="E44" s="169"/>
      <c r="F44" s="169"/>
      <c r="G44" s="169"/>
      <c r="H44" s="169"/>
      <c r="I44" s="169"/>
      <c r="J44" s="172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</row>
    <row r="45" spans="1:82" s="17" customFormat="1" ht="40.799999999999997" customHeight="1" x14ac:dyDescent="0.3">
      <c r="A45" s="8"/>
      <c r="B45" s="18" t="s">
        <v>75</v>
      </c>
      <c r="C45" s="19" t="str">
        <f>'[105]TEMPLATE 1 (detailled)'!C194</f>
        <v>1.1 Soutien à la sécurité et diversité alimentaire des ménages</v>
      </c>
      <c r="D45" s="23">
        <f>'[105]TEMPLATE 1 (detailled)'!I194</f>
        <v>297308.28642030444</v>
      </c>
      <c r="E45" s="129">
        <f>D45</f>
        <v>297308.28642030444</v>
      </c>
      <c r="F45" s="21"/>
      <c r="G45" s="21"/>
      <c r="H45" s="21"/>
      <c r="I45" s="176"/>
      <c r="J45" s="186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</row>
    <row r="46" spans="1:82" s="17" customFormat="1" x14ac:dyDescent="0.3">
      <c r="A46" s="8"/>
      <c r="B46" s="18" t="s">
        <v>76</v>
      </c>
      <c r="C46" s="19" t="str">
        <f>'[105]TEMPLATE 1 (detailled)'!C203</f>
        <v>1.2 Protection des ressources essentielles pour le maintien des activités d'élevage</v>
      </c>
      <c r="D46" s="38">
        <f>'[105]TEMPLATE 1 (detailled)'!I203</f>
        <v>236182.50432169886</v>
      </c>
      <c r="E46" s="129">
        <f t="shared" ref="E46:E47" si="27">D46</f>
        <v>236182.50432169886</v>
      </c>
      <c r="F46" s="21"/>
      <c r="G46" s="21"/>
      <c r="H46" s="21"/>
      <c r="I46" s="176"/>
      <c r="J46" s="186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</row>
    <row r="47" spans="1:82" s="40" customFormat="1" x14ac:dyDescent="0.3">
      <c r="A47" s="39"/>
      <c r="B47" s="18" t="s">
        <v>77</v>
      </c>
      <c r="C47" s="19" t="str">
        <f>'[105]TEMPLATE 1 (detailled)'!C212</f>
        <v>1.3 Assistance aux victimes d'incidents de protection</v>
      </c>
      <c r="D47" s="38">
        <f>'[105]TEMPLATE 1 (detailled)'!I212</f>
        <v>152351.15846815199</v>
      </c>
      <c r="E47" s="129">
        <f t="shared" si="27"/>
        <v>152351.15846815199</v>
      </c>
      <c r="F47" s="21"/>
      <c r="G47" s="21"/>
      <c r="H47" s="21"/>
      <c r="I47" s="176"/>
      <c r="J47" s="186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</row>
    <row r="48" spans="1:82" ht="24.6" customHeight="1" x14ac:dyDescent="0.3">
      <c r="B48" s="148" t="s">
        <v>78</v>
      </c>
      <c r="C48" s="151"/>
      <c r="D48" s="24">
        <f>SUM(D45,D46,D47)</f>
        <v>685841.94921015529</v>
      </c>
      <c r="E48" s="24">
        <f>SUM(E45:E47)</f>
        <v>685841.94921015529</v>
      </c>
      <c r="F48" s="24"/>
      <c r="G48" s="24"/>
      <c r="H48" s="24"/>
      <c r="I48" s="24"/>
      <c r="J48" s="190">
        <f>D48/D70</f>
        <v>0.16447050523924747</v>
      </c>
    </row>
    <row r="49" spans="1:82" s="17" customFormat="1" ht="20.399999999999999" customHeight="1" x14ac:dyDescent="0.3">
      <c r="A49" s="8"/>
      <c r="B49" s="168" t="s">
        <v>79</v>
      </c>
      <c r="C49" s="169"/>
      <c r="D49" s="169"/>
      <c r="E49" s="169"/>
      <c r="F49" s="169"/>
      <c r="G49" s="169"/>
      <c r="H49" s="169"/>
      <c r="I49" s="169"/>
      <c r="J49" s="172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</row>
    <row r="50" spans="1:82" s="17" customFormat="1" x14ac:dyDescent="0.3">
      <c r="A50" s="8"/>
      <c r="B50" s="18" t="s">
        <v>80</v>
      </c>
      <c r="C50" s="19" t="str">
        <f>'[105]TEMPLATE 1 (detailled)'!C223</f>
        <v>2.1 Soutien à un service de l'élevage accessible et abordable</v>
      </c>
      <c r="D50" s="20">
        <f>'[105]TEMPLATE 1 (detailled)'!I223</f>
        <v>111302.78695047043</v>
      </c>
      <c r="E50" s="21"/>
      <c r="F50" s="126">
        <f>D50</f>
        <v>111302.78695047043</v>
      </c>
      <c r="G50" s="21"/>
      <c r="H50" s="21"/>
      <c r="I50" s="176"/>
      <c r="J50" s="186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</row>
    <row r="51" spans="1:82" s="17" customFormat="1" x14ac:dyDescent="0.3">
      <c r="A51" s="8"/>
      <c r="B51" s="18" t="s">
        <v>81</v>
      </c>
      <c r="C51" s="19" t="str">
        <f>'[105]TEMPLATE 1 (detailled)'!C232</f>
        <v xml:space="preserve">2.2 Relance des activités de production agricole des plus vulnérables </v>
      </c>
      <c r="D51" s="20">
        <f>'[105]TEMPLATE 1 (detailled)'!I232</f>
        <v>428532.75393727212</v>
      </c>
      <c r="E51" s="21"/>
      <c r="F51" s="126">
        <f t="shared" ref="F51:F52" si="28">D51</f>
        <v>428532.75393727212</v>
      </c>
      <c r="G51" s="21"/>
      <c r="H51" s="21"/>
      <c r="I51" s="176"/>
      <c r="J51" s="186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</row>
    <row r="52" spans="1:82" s="40" customFormat="1" x14ac:dyDescent="0.3">
      <c r="A52" s="39"/>
      <c r="B52" s="18" t="s">
        <v>82</v>
      </c>
      <c r="C52" s="19" t="str">
        <f>'[105]TEMPLATE 1 (detailled)'!C241</f>
        <v>2.3 Soutien à l'autonomisation et au relèvement économique</v>
      </c>
      <c r="D52" s="20">
        <f>'[105]TEMPLATE 1 (detailled)'!I241</f>
        <v>56497.613120716283</v>
      </c>
      <c r="E52" s="21"/>
      <c r="F52" s="126">
        <f t="shared" si="28"/>
        <v>56497.613120716283</v>
      </c>
      <c r="G52" s="21"/>
      <c r="H52" s="21"/>
      <c r="I52" s="176"/>
      <c r="J52" s="186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</row>
    <row r="53" spans="1:82" ht="24.6" customHeight="1" x14ac:dyDescent="0.3">
      <c r="B53" s="148" t="s">
        <v>83</v>
      </c>
      <c r="C53" s="151"/>
      <c r="D53" s="24">
        <f>SUM(D52,D51,D50)</f>
        <v>596333.15400845883</v>
      </c>
      <c r="E53" s="24"/>
      <c r="F53" s="24">
        <f>SUM(F50:F52)</f>
        <v>596333.15400845883</v>
      </c>
      <c r="G53" s="24"/>
      <c r="H53" s="24"/>
      <c r="I53" s="177"/>
      <c r="J53" s="188">
        <f>D53/D70</f>
        <v>0.14300556453806504</v>
      </c>
    </row>
    <row r="54" spans="1:82" s="17" customFormat="1" ht="20.399999999999999" customHeight="1" x14ac:dyDescent="0.3">
      <c r="A54" s="8"/>
      <c r="B54" s="168" t="s">
        <v>84</v>
      </c>
      <c r="C54" s="169"/>
      <c r="D54" s="169"/>
      <c r="E54" s="169"/>
      <c r="F54" s="169"/>
      <c r="G54" s="169"/>
      <c r="H54" s="169"/>
      <c r="I54" s="169"/>
      <c r="J54" s="172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</row>
    <row r="55" spans="1:82" s="17" customFormat="1" ht="40.799999999999997" x14ac:dyDescent="0.3">
      <c r="A55" s="8"/>
      <c r="B55" s="18" t="s">
        <v>85</v>
      </c>
      <c r="C55" s="19" t="str">
        <f>'[105]TEMPLATE 1 (detailled)'!C252</f>
        <v>3.1 Soutien aux mécanismes formels et informels de gestion des ressources naturelles et communautaires</v>
      </c>
      <c r="D55" s="20">
        <f>'[105]TEMPLATE 1 (detailled)'!I252</f>
        <v>60254.917717642966</v>
      </c>
      <c r="E55" s="21"/>
      <c r="F55" s="21"/>
      <c r="G55" s="126">
        <f>D55</f>
        <v>60254.917717642966</v>
      </c>
      <c r="H55" s="21"/>
      <c r="I55" s="176"/>
      <c r="J55" s="186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</row>
    <row r="56" spans="1:82" s="17" customFormat="1" ht="40.799999999999997" x14ac:dyDescent="0.3">
      <c r="A56" s="8"/>
      <c r="B56" s="18" t="s">
        <v>86</v>
      </c>
      <c r="C56" s="19" t="str">
        <f>'[105]TEMPLATE 1 (detailled)'!C261</f>
        <v>3.2 Soutien aux initiatives contribuant à la réduction des conflit  et à la promotion de la cohésion sociale</v>
      </c>
      <c r="D56" s="20">
        <f>'[105]TEMPLATE 1 (detailled)'!I261</f>
        <v>104817.79248793621</v>
      </c>
      <c r="E56" s="21"/>
      <c r="F56" s="21"/>
      <c r="G56" s="126">
        <f t="shared" ref="G56:G57" si="29">D56</f>
        <v>104817.79248793621</v>
      </c>
      <c r="H56" s="21"/>
      <c r="I56" s="176"/>
      <c r="J56" s="186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</row>
    <row r="57" spans="1:82" s="40" customFormat="1" ht="61.2" x14ac:dyDescent="0.3">
      <c r="A57" s="39"/>
      <c r="B57" s="18" t="s">
        <v>87</v>
      </c>
      <c r="C57" s="19" t="str">
        <f>'[105]TEMPLATE 1 (detailled)'!C270</f>
        <v>3.3 Développement des dispositifs de veille, surveillance et alerte concernant la protection et collecte de preuves relatifs aux vols de bétail, la violence ethnique et les violations des droits de l'homme</v>
      </c>
      <c r="D57" s="20">
        <f>'[105]TEMPLATE 1 (detailled)'!I270</f>
        <v>9146.9410342446226</v>
      </c>
      <c r="E57" s="21"/>
      <c r="F57" s="21"/>
      <c r="G57" s="126">
        <f t="shared" si="29"/>
        <v>9146.9410342446226</v>
      </c>
      <c r="H57" s="21"/>
      <c r="I57" s="176"/>
      <c r="J57" s="186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</row>
    <row r="58" spans="1:82" ht="24.6" customHeight="1" x14ac:dyDescent="0.3">
      <c r="B58" s="148" t="s">
        <v>88</v>
      </c>
      <c r="C58" s="151"/>
      <c r="D58" s="24">
        <f>SUM(D57,D56,D55)</f>
        <v>174219.65123982378</v>
      </c>
      <c r="E58" s="24"/>
      <c r="F58" s="24"/>
      <c r="G58" s="24">
        <f>SUM(G55:G57)</f>
        <v>174219.65123982381</v>
      </c>
      <c r="H58" s="24"/>
      <c r="I58" s="177"/>
      <c r="J58" s="188">
        <f>D58/D70</f>
        <v>4.1779296374359225E-2</v>
      </c>
    </row>
    <row r="59" spans="1:82" s="17" customFormat="1" ht="20.399999999999999" customHeight="1" x14ac:dyDescent="0.3">
      <c r="A59" s="8"/>
      <c r="B59" s="168" t="s">
        <v>89</v>
      </c>
      <c r="C59" s="169"/>
      <c r="D59" s="169"/>
      <c r="E59" s="169"/>
      <c r="F59" s="169"/>
      <c r="G59" s="169"/>
      <c r="H59" s="169"/>
      <c r="I59" s="169"/>
      <c r="J59" s="172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</row>
    <row r="60" spans="1:82" s="17" customFormat="1" x14ac:dyDescent="0.3">
      <c r="A60" s="8"/>
      <c r="B60" s="18" t="s">
        <v>90</v>
      </c>
      <c r="C60" s="19" t="str">
        <f>'[105]TEMPLATE 1 (detailled)'!C281</f>
        <v>4.1 Renforcement des capacités des 1ers répondants locaux (STD, autorités, partenaires)</v>
      </c>
      <c r="D60" s="20">
        <f>'[105]TEMPLATE 1 (detailled)'!I281</f>
        <v>90571.161252626305</v>
      </c>
      <c r="E60" s="21"/>
      <c r="F60" s="21"/>
      <c r="G60" s="21"/>
      <c r="H60" s="126">
        <f>D60</f>
        <v>90571.161252626305</v>
      </c>
      <c r="I60" s="176"/>
      <c r="J60" s="186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</row>
    <row r="61" spans="1:82" s="17" customFormat="1" x14ac:dyDescent="0.3">
      <c r="A61" s="8"/>
      <c r="B61" s="18" t="s">
        <v>91</v>
      </c>
      <c r="C61" s="19" t="str">
        <f>'[105]TEMPLATE 1 (detailled)'!C290</f>
        <v>4.2 Développement des mécanismes de réponse rapide face aux chocs</v>
      </c>
      <c r="D61" s="20">
        <f>'[105]TEMPLATE 1 (detailled)'!I290</f>
        <v>57231.591716049079</v>
      </c>
      <c r="E61" s="21"/>
      <c r="F61" s="21"/>
      <c r="G61" s="21"/>
      <c r="H61" s="126">
        <f t="shared" ref="H61:H62" si="30">D61</f>
        <v>57231.591716049079</v>
      </c>
      <c r="I61" s="176"/>
      <c r="J61" s="186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</row>
    <row r="62" spans="1:82" s="40" customFormat="1" ht="40.799999999999997" x14ac:dyDescent="0.3">
      <c r="A62" s="39"/>
      <c r="B62" s="18" t="s">
        <v>92</v>
      </c>
      <c r="C62" s="19" t="str">
        <f>'[105]TEMPLATE 1 (detailled)'!C299</f>
        <v>4.3 Amélioration des connaissances et des pratiques humanitaires dans l’assistance fournie aux communautés vivant de l’élevage.</v>
      </c>
      <c r="D62" s="20">
        <f>'[105]TEMPLATE 1 (detailled)'!I299</f>
        <v>97940.223518745712</v>
      </c>
      <c r="E62" s="21"/>
      <c r="F62" s="21"/>
      <c r="G62" s="21"/>
      <c r="H62" s="126">
        <f t="shared" si="30"/>
        <v>97940.223518745712</v>
      </c>
      <c r="I62" s="176"/>
      <c r="J62" s="186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</row>
    <row r="63" spans="1:82" x14ac:dyDescent="0.3">
      <c r="B63" s="148" t="s">
        <v>93</v>
      </c>
      <c r="C63" s="151"/>
      <c r="D63" s="24">
        <f>SUM(D62,D61,D60)</f>
        <v>245742.97648742111</v>
      </c>
      <c r="E63" s="24"/>
      <c r="F63" s="24"/>
      <c r="G63" s="24"/>
      <c r="H63" s="24">
        <f>SUM(H60:H62)</f>
        <v>245742.97648742111</v>
      </c>
      <c r="I63" s="177"/>
      <c r="J63" s="188">
        <f>D63/D70</f>
        <v>5.8931174373963474E-2</v>
      </c>
    </row>
    <row r="64" spans="1:82" s="17" customFormat="1" ht="20.399999999999999" customHeight="1" x14ac:dyDescent="0.3">
      <c r="A64" s="8"/>
      <c r="B64" s="168" t="s">
        <v>94</v>
      </c>
      <c r="C64" s="169"/>
      <c r="D64" s="169"/>
      <c r="E64" s="169"/>
      <c r="F64" s="169"/>
      <c r="G64" s="169"/>
      <c r="H64" s="169"/>
      <c r="I64" s="169"/>
      <c r="J64" s="172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</row>
    <row r="65" spans="1:88" x14ac:dyDescent="0.3">
      <c r="B65" s="18" t="s">
        <v>95</v>
      </c>
      <c r="C65" s="19" t="s">
        <v>96</v>
      </c>
      <c r="D65" s="20">
        <f>'[105]TEMPLATE 1 (detailled)'!I310</f>
        <v>208500</v>
      </c>
      <c r="E65" s="182"/>
      <c r="F65" s="182"/>
      <c r="G65" s="182"/>
      <c r="H65" s="183"/>
      <c r="I65" s="183">
        <f>D65</f>
        <v>208500</v>
      </c>
      <c r="J65" s="191"/>
    </row>
    <row r="66" spans="1:88" ht="24.6" customHeight="1" x14ac:dyDescent="0.3">
      <c r="B66" s="148" t="s">
        <v>97</v>
      </c>
      <c r="C66" s="151"/>
      <c r="D66" s="24">
        <f>SUM(D65:D65)</f>
        <v>208500</v>
      </c>
      <c r="E66" s="24"/>
      <c r="F66" s="24"/>
      <c r="G66" s="24"/>
      <c r="H66" s="24"/>
      <c r="I66" s="24">
        <f>I65</f>
        <v>208500</v>
      </c>
      <c r="J66" s="190">
        <f>D66/D70</f>
        <v>5.0000004201952553E-2</v>
      </c>
    </row>
    <row r="67" spans="1:88" s="36" customFormat="1" ht="33.6" customHeight="1" x14ac:dyDescent="0.3">
      <c r="A67" s="31"/>
      <c r="B67" s="32"/>
      <c r="C67" s="33" t="s">
        <v>98</v>
      </c>
      <c r="D67" s="45">
        <f>+SUM(D53,D43,D36,D33,D58,D66,D63,D48)</f>
        <v>2727631.9892935161</v>
      </c>
      <c r="E67" s="45">
        <f>+SUM(E53,E43,E36,E33,E58,E66,E63,E48)</f>
        <v>890090.51379706955</v>
      </c>
      <c r="F67" s="45">
        <f>+SUM(F53,F43,F36,F33,F58,F66,F63,F48)</f>
        <v>800581.71859537298</v>
      </c>
      <c r="G67" s="45">
        <f>+SUM(G53,G43,G36,G33,G58,G66,G63,G48)</f>
        <v>378468.2158267381</v>
      </c>
      <c r="H67" s="45">
        <f>+SUM(H53,H43,H36,H33,H58,H66,H63,H48)</f>
        <v>449991.5410743354</v>
      </c>
      <c r="I67" s="45">
        <f>+SUM(I53,I43,I36,I33,I58,I66,I63)</f>
        <v>208500</v>
      </c>
      <c r="J67" s="192">
        <f>D67/D70</f>
        <v>0.65410844568851811</v>
      </c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5"/>
      <c r="CC67" s="35"/>
      <c r="CD67" s="35"/>
    </row>
    <row r="68" spans="1:88" s="36" customFormat="1" ht="33.6" customHeight="1" x14ac:dyDescent="0.3">
      <c r="A68" s="31"/>
      <c r="B68" s="119"/>
      <c r="C68" s="120" t="s">
        <v>99</v>
      </c>
      <c r="D68" s="121">
        <f>D67+D25</f>
        <v>3952605.6495571863</v>
      </c>
      <c r="E68" s="121">
        <f>E67+E25</f>
        <v>1196333.9288629871</v>
      </c>
      <c r="F68" s="121">
        <f>F67+F25</f>
        <v>1106825.1336612906</v>
      </c>
      <c r="G68" s="121">
        <f>G67+G25</f>
        <v>684711.63089265558</v>
      </c>
      <c r="H68" s="121">
        <f>H67+H25</f>
        <v>756234.95614025299</v>
      </c>
      <c r="I68" s="121">
        <f>I67+I25</f>
        <v>208500</v>
      </c>
      <c r="J68" s="193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5"/>
      <c r="CC68" s="35"/>
      <c r="CD68" s="35"/>
    </row>
    <row r="69" spans="1:88" s="36" customFormat="1" ht="33.6" customHeight="1" x14ac:dyDescent="0.3">
      <c r="A69" s="31"/>
      <c r="B69" s="125"/>
      <c r="C69" s="33" t="s">
        <v>100</v>
      </c>
      <c r="D69" s="45">
        <v>217394</v>
      </c>
      <c r="E69" s="132"/>
      <c r="F69" s="133"/>
      <c r="G69" s="133"/>
      <c r="H69" s="133"/>
      <c r="I69" s="133"/>
      <c r="J69" s="192">
        <f>D69/D70</f>
        <v>5.2132858098221935E-2</v>
      </c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5"/>
      <c r="CC69" s="35"/>
      <c r="CD69" s="35"/>
    </row>
    <row r="70" spans="1:88" s="36" customFormat="1" ht="33.6" customHeight="1" thickBot="1" x14ac:dyDescent="0.35">
      <c r="A70" s="31"/>
      <c r="B70" s="122"/>
      <c r="C70" s="123" t="s">
        <v>105</v>
      </c>
      <c r="D70" s="124">
        <f>D69+D68</f>
        <v>4169999.6495571863</v>
      </c>
      <c r="E70" s="134"/>
      <c r="F70" s="135"/>
      <c r="G70" s="135"/>
      <c r="H70" s="135"/>
      <c r="I70" s="135"/>
      <c r="J70" s="194">
        <f>D70/D70</f>
        <v>1</v>
      </c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5"/>
      <c r="CC70" s="35"/>
      <c r="CD70" s="35"/>
    </row>
    <row r="71" spans="1:88" s="25" customFormat="1" x14ac:dyDescent="0.3">
      <c r="B71" s="51"/>
      <c r="D71" s="52"/>
      <c r="E71" s="52"/>
      <c r="F71" s="52"/>
      <c r="G71" s="52"/>
      <c r="H71" s="52"/>
      <c r="I71" s="52"/>
      <c r="J71" s="195"/>
    </row>
    <row r="72" spans="1:88" s="25" customFormat="1" x14ac:dyDescent="0.3">
      <c r="B72" s="51"/>
      <c r="D72" s="52"/>
      <c r="E72" s="52"/>
      <c r="F72" s="52"/>
      <c r="G72" s="52"/>
      <c r="H72" s="52"/>
      <c r="I72" s="52"/>
      <c r="J72" s="195"/>
    </row>
    <row r="73" spans="1:88" s="52" customFormat="1" x14ac:dyDescent="0.3">
      <c r="A73" s="25"/>
      <c r="B73" s="51"/>
      <c r="C73" s="25"/>
      <c r="J73" s="19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</row>
    <row r="74" spans="1:88" s="25" customFormat="1" x14ac:dyDescent="0.3">
      <c r="B74" s="51"/>
      <c r="D74" s="52"/>
      <c r="E74" s="52"/>
      <c r="F74" s="52"/>
      <c r="G74" s="52"/>
      <c r="H74" s="52"/>
      <c r="I74" s="52"/>
      <c r="J74" s="195"/>
    </row>
    <row r="75" spans="1:88" s="25" customFormat="1" x14ac:dyDescent="0.3">
      <c r="B75" s="51"/>
      <c r="D75" s="52"/>
      <c r="E75" s="52"/>
      <c r="F75" s="52"/>
      <c r="G75" s="52"/>
      <c r="H75" s="52"/>
      <c r="I75" s="52"/>
      <c r="J75" s="195"/>
    </row>
    <row r="76" spans="1:88" s="25" customFormat="1" x14ac:dyDescent="0.3">
      <c r="B76" s="51"/>
      <c r="D76" s="52"/>
      <c r="E76" s="52"/>
      <c r="F76" s="52"/>
      <c r="G76" s="52"/>
      <c r="H76" s="52"/>
      <c r="I76" s="52"/>
      <c r="J76" s="195"/>
    </row>
    <row r="77" spans="1:88" s="25" customFormat="1" x14ac:dyDescent="0.3">
      <c r="B77" s="51"/>
      <c r="D77" s="52"/>
      <c r="E77" s="52"/>
      <c r="F77" s="52"/>
      <c r="G77" s="52"/>
      <c r="H77" s="52"/>
      <c r="I77" s="52"/>
      <c r="J77" s="195"/>
    </row>
    <row r="78" spans="1:88" s="25" customFormat="1" x14ac:dyDescent="0.3">
      <c r="B78" s="51"/>
      <c r="D78" s="52"/>
      <c r="E78" s="52"/>
      <c r="F78" s="52"/>
      <c r="G78" s="52"/>
      <c r="H78" s="52"/>
      <c r="I78" s="52"/>
      <c r="J78" s="195"/>
    </row>
    <row r="79" spans="1:88" s="25" customFormat="1" x14ac:dyDescent="0.3">
      <c r="B79" s="51"/>
      <c r="D79" s="52"/>
      <c r="E79" s="52"/>
      <c r="F79" s="52"/>
      <c r="G79" s="52"/>
      <c r="H79" s="52"/>
      <c r="I79" s="52"/>
      <c r="J79" s="195"/>
    </row>
    <row r="80" spans="1:88" s="25" customFormat="1" x14ac:dyDescent="0.3">
      <c r="B80" s="51"/>
      <c r="D80" s="52"/>
      <c r="E80" s="52"/>
      <c r="F80" s="52"/>
      <c r="G80" s="52"/>
      <c r="H80" s="52"/>
      <c r="I80" s="52"/>
      <c r="J80" s="195"/>
    </row>
    <row r="81" spans="2:10" s="25" customFormat="1" x14ac:dyDescent="0.3">
      <c r="B81" s="51"/>
      <c r="D81" s="52"/>
      <c r="E81" s="52"/>
      <c r="F81" s="52"/>
      <c r="G81" s="52"/>
      <c r="H81" s="52"/>
      <c r="I81" s="52"/>
      <c r="J81" s="195"/>
    </row>
    <row r="82" spans="2:10" s="25" customFormat="1" x14ac:dyDescent="0.3">
      <c r="B82" s="51"/>
      <c r="D82" s="52"/>
      <c r="E82" s="52"/>
      <c r="F82" s="52"/>
      <c r="G82" s="52"/>
      <c r="H82" s="52"/>
      <c r="I82" s="52"/>
      <c r="J82" s="195"/>
    </row>
    <row r="83" spans="2:10" s="25" customFormat="1" x14ac:dyDescent="0.3">
      <c r="B83" s="51"/>
      <c r="D83" s="52"/>
      <c r="E83" s="52"/>
      <c r="F83" s="52"/>
      <c r="G83" s="52"/>
      <c r="H83" s="52"/>
      <c r="I83" s="52"/>
      <c r="J83" s="195"/>
    </row>
    <row r="84" spans="2:10" s="25" customFormat="1" x14ac:dyDescent="0.3">
      <c r="B84" s="51"/>
      <c r="D84" s="52"/>
      <c r="E84" s="52"/>
      <c r="F84" s="52"/>
      <c r="G84" s="52"/>
      <c r="H84" s="52"/>
      <c r="I84" s="52"/>
      <c r="J84" s="195"/>
    </row>
    <row r="85" spans="2:10" s="25" customFormat="1" x14ac:dyDescent="0.3">
      <c r="B85" s="51"/>
      <c r="D85" s="52"/>
      <c r="E85" s="52"/>
      <c r="F85" s="52"/>
      <c r="G85" s="52"/>
      <c r="H85" s="52"/>
      <c r="I85" s="52"/>
      <c r="J85" s="195"/>
    </row>
    <row r="86" spans="2:10" s="25" customFormat="1" x14ac:dyDescent="0.3">
      <c r="B86" s="51"/>
      <c r="D86" s="52"/>
      <c r="E86" s="52"/>
      <c r="F86" s="52"/>
      <c r="G86" s="52"/>
      <c r="H86" s="52"/>
      <c r="I86" s="52"/>
      <c r="J86" s="195"/>
    </row>
    <row r="87" spans="2:10" s="25" customFormat="1" x14ac:dyDescent="0.3">
      <c r="B87" s="51"/>
      <c r="D87" s="52"/>
      <c r="E87" s="52"/>
      <c r="F87" s="52"/>
      <c r="G87" s="52"/>
      <c r="H87" s="52"/>
      <c r="I87" s="52"/>
      <c r="J87" s="195"/>
    </row>
    <row r="88" spans="2:10" s="25" customFormat="1" x14ac:dyDescent="0.3">
      <c r="B88" s="51"/>
      <c r="D88" s="52"/>
      <c r="E88" s="52"/>
      <c r="F88" s="52"/>
      <c r="G88" s="52"/>
      <c r="H88" s="52"/>
      <c r="I88" s="52"/>
      <c r="J88" s="195"/>
    </row>
    <row r="89" spans="2:10" s="25" customFormat="1" x14ac:dyDescent="0.3">
      <c r="B89" s="51"/>
      <c r="D89" s="52"/>
      <c r="E89" s="52"/>
      <c r="F89" s="52"/>
      <c r="G89" s="52"/>
      <c r="H89" s="52"/>
      <c r="I89" s="52"/>
      <c r="J89" s="195"/>
    </row>
    <row r="90" spans="2:10" s="25" customFormat="1" x14ac:dyDescent="0.3">
      <c r="B90" s="51"/>
      <c r="D90" s="52"/>
      <c r="E90" s="52"/>
      <c r="F90" s="52"/>
      <c r="G90" s="52"/>
      <c r="H90" s="52"/>
      <c r="I90" s="52"/>
      <c r="J90" s="195"/>
    </row>
    <row r="91" spans="2:10" s="25" customFormat="1" x14ac:dyDescent="0.3">
      <c r="B91" s="51"/>
      <c r="D91" s="52"/>
      <c r="E91" s="52"/>
      <c r="F91" s="52"/>
      <c r="G91" s="52"/>
      <c r="H91" s="52"/>
      <c r="I91" s="52"/>
      <c r="J91" s="195"/>
    </row>
    <row r="92" spans="2:10" s="25" customFormat="1" x14ac:dyDescent="0.3">
      <c r="B92" s="51"/>
      <c r="D92" s="52"/>
      <c r="E92" s="52"/>
      <c r="F92" s="52"/>
      <c r="G92" s="52"/>
      <c r="H92" s="52"/>
      <c r="I92" s="52"/>
      <c r="J92" s="195"/>
    </row>
    <row r="93" spans="2:10" s="25" customFormat="1" x14ac:dyDescent="0.3">
      <c r="B93" s="51"/>
      <c r="D93" s="52"/>
      <c r="E93" s="52"/>
      <c r="F93" s="52"/>
      <c r="G93" s="52"/>
      <c r="H93" s="52"/>
      <c r="I93" s="52"/>
      <c r="J93" s="195"/>
    </row>
    <row r="94" spans="2:10" s="25" customFormat="1" x14ac:dyDescent="0.3">
      <c r="B94" s="51"/>
      <c r="D94" s="52"/>
      <c r="E94" s="52"/>
      <c r="F94" s="52"/>
      <c r="G94" s="52"/>
      <c r="H94" s="52"/>
      <c r="I94" s="52"/>
      <c r="J94" s="195"/>
    </row>
    <row r="95" spans="2:10" s="25" customFormat="1" x14ac:dyDescent="0.3">
      <c r="B95" s="51"/>
      <c r="D95" s="52"/>
      <c r="E95" s="52"/>
      <c r="F95" s="52"/>
      <c r="G95" s="52"/>
      <c r="H95" s="52"/>
      <c r="I95" s="52"/>
      <c r="J95" s="195"/>
    </row>
    <row r="96" spans="2:10" s="25" customFormat="1" x14ac:dyDescent="0.3">
      <c r="B96" s="51"/>
      <c r="D96" s="52"/>
      <c r="E96" s="52"/>
      <c r="F96" s="52"/>
      <c r="G96" s="52"/>
      <c r="H96" s="52"/>
      <c r="I96" s="52"/>
      <c r="J96" s="195"/>
    </row>
    <row r="97" spans="2:10" s="25" customFormat="1" x14ac:dyDescent="0.3">
      <c r="B97" s="51"/>
      <c r="D97" s="52"/>
      <c r="E97" s="52"/>
      <c r="F97" s="52"/>
      <c r="G97" s="52"/>
      <c r="H97" s="52"/>
      <c r="I97" s="52"/>
      <c r="J97" s="195"/>
    </row>
    <row r="98" spans="2:10" s="25" customFormat="1" x14ac:dyDescent="0.3">
      <c r="B98" s="51"/>
      <c r="D98" s="52"/>
      <c r="E98" s="52"/>
      <c r="F98" s="52"/>
      <c r="G98" s="52"/>
      <c r="H98" s="52"/>
      <c r="I98" s="52"/>
      <c r="J98" s="195"/>
    </row>
    <row r="99" spans="2:10" s="25" customFormat="1" x14ac:dyDescent="0.3">
      <c r="B99" s="51"/>
      <c r="D99" s="52"/>
      <c r="E99" s="52"/>
      <c r="F99" s="52"/>
      <c r="G99" s="52"/>
      <c r="H99" s="52"/>
      <c r="I99" s="52"/>
      <c r="J99" s="195"/>
    </row>
    <row r="100" spans="2:10" s="25" customFormat="1" x14ac:dyDescent="0.3">
      <c r="B100" s="51"/>
      <c r="D100" s="52"/>
      <c r="E100" s="52"/>
      <c r="F100" s="52"/>
      <c r="G100" s="52"/>
      <c r="H100" s="52"/>
      <c r="I100" s="52"/>
      <c r="J100" s="195"/>
    </row>
    <row r="101" spans="2:10" s="25" customFormat="1" x14ac:dyDescent="0.3">
      <c r="B101" s="51"/>
      <c r="D101" s="52"/>
      <c r="E101" s="52"/>
      <c r="F101" s="52"/>
      <c r="G101" s="52"/>
      <c r="H101" s="52"/>
      <c r="I101" s="52"/>
      <c r="J101" s="195"/>
    </row>
    <row r="102" spans="2:10" s="25" customFormat="1" x14ac:dyDescent="0.3">
      <c r="B102" s="51"/>
      <c r="D102" s="52"/>
      <c r="E102" s="52"/>
      <c r="F102" s="52"/>
      <c r="G102" s="52"/>
      <c r="H102" s="52"/>
      <c r="I102" s="52"/>
      <c r="J102" s="195"/>
    </row>
    <row r="103" spans="2:10" s="25" customFormat="1" x14ac:dyDescent="0.3">
      <c r="B103" s="51"/>
      <c r="D103" s="52"/>
      <c r="E103" s="52"/>
      <c r="F103" s="52"/>
      <c r="G103" s="52"/>
      <c r="H103" s="52"/>
      <c r="I103" s="52"/>
      <c r="J103" s="195"/>
    </row>
    <row r="104" spans="2:10" s="25" customFormat="1" x14ac:dyDescent="0.3">
      <c r="B104" s="51"/>
      <c r="D104" s="52"/>
      <c r="E104" s="52"/>
      <c r="F104" s="52"/>
      <c r="G104" s="52"/>
      <c r="H104" s="52"/>
      <c r="I104" s="52"/>
      <c r="J104" s="195"/>
    </row>
    <row r="105" spans="2:10" s="25" customFormat="1" x14ac:dyDescent="0.3">
      <c r="B105" s="51"/>
      <c r="D105" s="52"/>
      <c r="E105" s="52"/>
      <c r="F105" s="52"/>
      <c r="G105" s="52"/>
      <c r="H105" s="52"/>
      <c r="I105" s="52"/>
      <c r="J105" s="195"/>
    </row>
    <row r="106" spans="2:10" s="25" customFormat="1" x14ac:dyDescent="0.3">
      <c r="B106" s="51"/>
      <c r="D106" s="52"/>
      <c r="E106" s="52"/>
      <c r="F106" s="52"/>
      <c r="G106" s="52"/>
      <c r="H106" s="52"/>
      <c r="I106" s="52"/>
      <c r="J106" s="195"/>
    </row>
    <row r="107" spans="2:10" s="25" customFormat="1" x14ac:dyDescent="0.3">
      <c r="B107" s="51"/>
      <c r="D107" s="52"/>
      <c r="E107" s="52"/>
      <c r="F107" s="52"/>
      <c r="G107" s="52"/>
      <c r="H107" s="52"/>
      <c r="I107" s="52"/>
      <c r="J107" s="195"/>
    </row>
    <row r="108" spans="2:10" s="25" customFormat="1" x14ac:dyDescent="0.3">
      <c r="B108" s="51"/>
      <c r="D108" s="52"/>
      <c r="E108" s="52"/>
      <c r="F108" s="52"/>
      <c r="G108" s="52"/>
      <c r="H108" s="52"/>
      <c r="I108" s="52"/>
      <c r="J108" s="195"/>
    </row>
    <row r="109" spans="2:10" s="25" customFormat="1" x14ac:dyDescent="0.3">
      <c r="B109" s="51"/>
      <c r="D109" s="52"/>
      <c r="E109" s="52"/>
      <c r="F109" s="52"/>
      <c r="G109" s="52"/>
      <c r="H109" s="52"/>
      <c r="I109" s="52"/>
      <c r="J109" s="195"/>
    </row>
    <row r="110" spans="2:10" s="25" customFormat="1" x14ac:dyDescent="0.3">
      <c r="B110" s="51"/>
      <c r="D110" s="52"/>
      <c r="E110" s="52"/>
      <c r="F110" s="52"/>
      <c r="G110" s="52"/>
      <c r="H110" s="52"/>
      <c r="I110" s="52"/>
      <c r="J110" s="195"/>
    </row>
    <row r="111" spans="2:10" s="25" customFormat="1" x14ac:dyDescent="0.3">
      <c r="B111" s="51"/>
      <c r="D111" s="52"/>
      <c r="E111" s="52"/>
      <c r="F111" s="52"/>
      <c r="G111" s="52"/>
      <c r="H111" s="52"/>
      <c r="I111" s="52"/>
      <c r="J111" s="195"/>
    </row>
    <row r="112" spans="2:10" s="25" customFormat="1" x14ac:dyDescent="0.3">
      <c r="B112" s="51"/>
      <c r="D112" s="52"/>
      <c r="E112" s="52"/>
      <c r="F112" s="52"/>
      <c r="G112" s="52"/>
      <c r="H112" s="52"/>
      <c r="I112" s="52"/>
      <c r="J112" s="195"/>
    </row>
    <row r="113" spans="2:10" s="25" customFormat="1" x14ac:dyDescent="0.3">
      <c r="B113" s="51"/>
      <c r="D113" s="52"/>
      <c r="E113" s="52"/>
      <c r="F113" s="52"/>
      <c r="G113" s="52"/>
      <c r="H113" s="52"/>
      <c r="I113" s="52"/>
      <c r="J113" s="195"/>
    </row>
    <row r="114" spans="2:10" s="25" customFormat="1" x14ac:dyDescent="0.3">
      <c r="B114" s="51"/>
      <c r="D114" s="52"/>
      <c r="E114" s="52"/>
      <c r="F114" s="52"/>
      <c r="G114" s="52"/>
      <c r="H114" s="52"/>
      <c r="I114" s="52"/>
      <c r="J114" s="195"/>
    </row>
    <row r="115" spans="2:10" s="25" customFormat="1" x14ac:dyDescent="0.3">
      <c r="B115" s="51"/>
      <c r="D115" s="52"/>
      <c r="E115" s="52"/>
      <c r="F115" s="52"/>
      <c r="G115" s="52"/>
      <c r="H115" s="52"/>
      <c r="I115" s="52"/>
      <c r="J115" s="195"/>
    </row>
    <row r="116" spans="2:10" s="25" customFormat="1" x14ac:dyDescent="0.3">
      <c r="B116" s="51"/>
      <c r="D116" s="52"/>
      <c r="E116" s="52"/>
      <c r="F116" s="52"/>
      <c r="G116" s="52"/>
      <c r="H116" s="52"/>
      <c r="I116" s="52"/>
      <c r="J116" s="195"/>
    </row>
    <row r="117" spans="2:10" s="25" customFormat="1" x14ac:dyDescent="0.3">
      <c r="B117" s="51"/>
      <c r="D117" s="52"/>
      <c r="E117" s="52"/>
      <c r="F117" s="52"/>
      <c r="G117" s="52"/>
      <c r="H117" s="52"/>
      <c r="I117" s="52"/>
      <c r="J117" s="195"/>
    </row>
    <row r="118" spans="2:10" s="25" customFormat="1" x14ac:dyDescent="0.3">
      <c r="B118" s="51"/>
      <c r="D118" s="52"/>
      <c r="E118" s="52"/>
      <c r="F118" s="52"/>
      <c r="G118" s="52"/>
      <c r="H118" s="52"/>
      <c r="I118" s="52"/>
      <c r="J118" s="195"/>
    </row>
    <row r="119" spans="2:10" s="25" customFormat="1" x14ac:dyDescent="0.3">
      <c r="B119" s="51"/>
      <c r="D119" s="52"/>
      <c r="E119" s="52"/>
      <c r="F119" s="52"/>
      <c r="G119" s="52"/>
      <c r="H119" s="52"/>
      <c r="I119" s="52"/>
      <c r="J119" s="195"/>
    </row>
    <row r="120" spans="2:10" s="25" customFormat="1" x14ac:dyDescent="0.3">
      <c r="B120" s="51"/>
      <c r="D120" s="52"/>
      <c r="E120" s="52"/>
      <c r="F120" s="52"/>
      <c r="G120" s="52"/>
      <c r="H120" s="52"/>
      <c r="I120" s="52"/>
      <c r="J120" s="195"/>
    </row>
    <row r="121" spans="2:10" s="25" customFormat="1" x14ac:dyDescent="0.3">
      <c r="B121" s="51"/>
      <c r="D121" s="52"/>
      <c r="E121" s="52"/>
      <c r="F121" s="52"/>
      <c r="G121" s="52"/>
      <c r="H121" s="52"/>
      <c r="I121" s="52"/>
      <c r="J121" s="195"/>
    </row>
    <row r="122" spans="2:10" s="25" customFormat="1" x14ac:dyDescent="0.3">
      <c r="B122" s="51"/>
      <c r="D122" s="52"/>
      <c r="E122" s="52"/>
      <c r="F122" s="52"/>
      <c r="G122" s="52"/>
      <c r="H122" s="52"/>
      <c r="I122" s="52"/>
      <c r="J122" s="195"/>
    </row>
    <row r="123" spans="2:10" s="25" customFormat="1" x14ac:dyDescent="0.3">
      <c r="B123" s="51"/>
      <c r="D123" s="52"/>
      <c r="E123" s="52"/>
      <c r="F123" s="52"/>
      <c r="G123" s="52"/>
      <c r="H123" s="52"/>
      <c r="I123" s="52"/>
      <c r="J123" s="195"/>
    </row>
    <row r="124" spans="2:10" s="25" customFormat="1" x14ac:dyDescent="0.3">
      <c r="B124" s="51"/>
      <c r="D124" s="52"/>
      <c r="E124" s="52"/>
      <c r="F124" s="52"/>
      <c r="G124" s="52"/>
      <c r="H124" s="52"/>
      <c r="I124" s="52"/>
      <c r="J124" s="195"/>
    </row>
    <row r="125" spans="2:10" s="25" customFormat="1" x14ac:dyDescent="0.3">
      <c r="B125" s="51"/>
      <c r="D125" s="52"/>
      <c r="E125" s="52"/>
      <c r="F125" s="52"/>
      <c r="G125" s="52"/>
      <c r="H125" s="52"/>
      <c r="I125" s="52"/>
      <c r="J125" s="195"/>
    </row>
    <row r="126" spans="2:10" s="25" customFormat="1" x14ac:dyDescent="0.3">
      <c r="B126" s="51"/>
      <c r="D126" s="52"/>
      <c r="E126" s="52"/>
      <c r="F126" s="52"/>
      <c r="G126" s="52"/>
      <c r="H126" s="52"/>
      <c r="I126" s="52"/>
      <c r="J126" s="195"/>
    </row>
    <row r="127" spans="2:10" s="25" customFormat="1" x14ac:dyDescent="0.3">
      <c r="B127" s="51"/>
      <c r="D127" s="52"/>
      <c r="E127" s="52"/>
      <c r="F127" s="52"/>
      <c r="G127" s="52"/>
      <c r="H127" s="52"/>
      <c r="I127" s="52"/>
      <c r="J127" s="195"/>
    </row>
    <row r="128" spans="2:10" s="25" customFormat="1" x14ac:dyDescent="0.3">
      <c r="B128" s="51"/>
      <c r="D128" s="52"/>
      <c r="E128" s="52"/>
      <c r="F128" s="52"/>
      <c r="G128" s="52"/>
      <c r="H128" s="52"/>
      <c r="I128" s="52"/>
      <c r="J128" s="195"/>
    </row>
    <row r="129" spans="2:10" s="25" customFormat="1" x14ac:dyDescent="0.3">
      <c r="B129" s="51"/>
      <c r="D129" s="52"/>
      <c r="E129" s="52"/>
      <c r="F129" s="52"/>
      <c r="G129" s="52"/>
      <c r="H129" s="52"/>
      <c r="I129" s="52"/>
      <c r="J129" s="195"/>
    </row>
    <row r="130" spans="2:10" s="25" customFormat="1" x14ac:dyDescent="0.3">
      <c r="B130" s="51"/>
      <c r="D130" s="52"/>
      <c r="E130" s="52"/>
      <c r="F130" s="52"/>
      <c r="G130" s="52"/>
      <c r="H130" s="52"/>
      <c r="I130" s="52"/>
      <c r="J130" s="195"/>
    </row>
    <row r="131" spans="2:10" s="25" customFormat="1" x14ac:dyDescent="0.3">
      <c r="B131" s="51"/>
      <c r="D131" s="52"/>
      <c r="E131" s="52"/>
      <c r="F131" s="52"/>
      <c r="G131" s="52"/>
      <c r="H131" s="52"/>
      <c r="I131" s="52"/>
      <c r="J131" s="195"/>
    </row>
    <row r="132" spans="2:10" s="25" customFormat="1" x14ac:dyDescent="0.3">
      <c r="B132" s="51"/>
      <c r="D132" s="52"/>
      <c r="E132" s="52"/>
      <c r="F132" s="52"/>
      <c r="G132" s="52"/>
      <c r="H132" s="52"/>
      <c r="I132" s="52"/>
      <c r="J132" s="195"/>
    </row>
    <row r="133" spans="2:10" s="25" customFormat="1" x14ac:dyDescent="0.3">
      <c r="B133" s="51"/>
      <c r="D133" s="52"/>
      <c r="E133" s="52"/>
      <c r="F133" s="52"/>
      <c r="G133" s="52"/>
      <c r="H133" s="52"/>
      <c r="I133" s="52"/>
      <c r="J133" s="195"/>
    </row>
    <row r="134" spans="2:10" s="25" customFormat="1" x14ac:dyDescent="0.3">
      <c r="B134" s="51"/>
      <c r="D134" s="52"/>
      <c r="E134" s="52"/>
      <c r="F134" s="52"/>
      <c r="G134" s="52"/>
      <c r="H134" s="52"/>
      <c r="I134" s="52"/>
      <c r="J134" s="195"/>
    </row>
    <row r="135" spans="2:10" s="25" customFormat="1" x14ac:dyDescent="0.3">
      <c r="B135" s="51"/>
      <c r="D135" s="52"/>
      <c r="E135" s="52"/>
      <c r="F135" s="52"/>
      <c r="G135" s="52"/>
      <c r="H135" s="52"/>
      <c r="I135" s="52"/>
      <c r="J135" s="195"/>
    </row>
    <row r="136" spans="2:10" s="25" customFormat="1" x14ac:dyDescent="0.3">
      <c r="B136" s="51"/>
      <c r="D136" s="52"/>
      <c r="E136" s="52"/>
      <c r="F136" s="52"/>
      <c r="G136" s="52"/>
      <c r="H136" s="52"/>
      <c r="I136" s="52"/>
      <c r="J136" s="195"/>
    </row>
    <row r="137" spans="2:10" s="25" customFormat="1" x14ac:dyDescent="0.3">
      <c r="B137" s="51"/>
      <c r="D137" s="52"/>
      <c r="E137" s="52"/>
      <c r="F137" s="52"/>
      <c r="G137" s="52"/>
      <c r="H137" s="52"/>
      <c r="I137" s="52"/>
      <c r="J137" s="195"/>
    </row>
    <row r="138" spans="2:10" s="25" customFormat="1" x14ac:dyDescent="0.3">
      <c r="B138" s="51"/>
      <c r="D138" s="52"/>
      <c r="E138" s="52"/>
      <c r="F138" s="52"/>
      <c r="G138" s="52"/>
      <c r="H138" s="52"/>
      <c r="I138" s="52"/>
      <c r="J138" s="195"/>
    </row>
    <row r="139" spans="2:10" s="25" customFormat="1" x14ac:dyDescent="0.3">
      <c r="B139" s="51"/>
      <c r="D139" s="52"/>
      <c r="E139" s="52"/>
      <c r="F139" s="52"/>
      <c r="G139" s="52"/>
      <c r="H139" s="52"/>
      <c r="I139" s="52"/>
      <c r="J139" s="195"/>
    </row>
    <row r="140" spans="2:10" s="25" customFormat="1" x14ac:dyDescent="0.3">
      <c r="B140" s="51"/>
      <c r="D140" s="52"/>
      <c r="E140" s="52"/>
      <c r="F140" s="52"/>
      <c r="G140" s="52"/>
      <c r="H140" s="52"/>
      <c r="I140" s="52"/>
      <c r="J140" s="195"/>
    </row>
    <row r="141" spans="2:10" s="25" customFormat="1" x14ac:dyDescent="0.3">
      <c r="B141" s="51"/>
      <c r="D141" s="52"/>
      <c r="E141" s="52"/>
      <c r="F141" s="52"/>
      <c r="G141" s="52"/>
      <c r="H141" s="52"/>
      <c r="I141" s="52"/>
      <c r="J141" s="195"/>
    </row>
    <row r="142" spans="2:10" s="25" customFormat="1" x14ac:dyDescent="0.3">
      <c r="B142" s="51"/>
      <c r="D142" s="52"/>
      <c r="E142" s="52"/>
      <c r="F142" s="52"/>
      <c r="G142" s="52"/>
      <c r="H142" s="52"/>
      <c r="I142" s="52"/>
      <c r="J142" s="195"/>
    </row>
    <row r="143" spans="2:10" s="25" customFormat="1" x14ac:dyDescent="0.3">
      <c r="B143" s="51"/>
      <c r="D143" s="52"/>
      <c r="E143" s="52"/>
      <c r="F143" s="52"/>
      <c r="G143" s="52"/>
      <c r="H143" s="52"/>
      <c r="I143" s="52"/>
      <c r="J143" s="195"/>
    </row>
    <row r="144" spans="2:10" s="25" customFormat="1" x14ac:dyDescent="0.3">
      <c r="B144" s="51"/>
      <c r="D144" s="52"/>
      <c r="E144" s="52"/>
      <c r="F144" s="52"/>
      <c r="G144" s="52"/>
      <c r="H144" s="52"/>
      <c r="I144" s="52"/>
      <c r="J144" s="195"/>
    </row>
    <row r="145" spans="2:10" s="25" customFormat="1" x14ac:dyDescent="0.3">
      <c r="B145" s="51"/>
      <c r="D145" s="52"/>
      <c r="E145" s="52"/>
      <c r="F145" s="52"/>
      <c r="G145" s="52"/>
      <c r="H145" s="52"/>
      <c r="I145" s="52"/>
      <c r="J145" s="195"/>
    </row>
    <row r="146" spans="2:10" s="25" customFormat="1" x14ac:dyDescent="0.3">
      <c r="B146" s="51"/>
      <c r="D146" s="52"/>
      <c r="E146" s="52"/>
      <c r="F146" s="52"/>
      <c r="G146" s="52"/>
      <c r="H146" s="52"/>
      <c r="I146" s="52"/>
      <c r="J146" s="195"/>
    </row>
    <row r="147" spans="2:10" s="25" customFormat="1" x14ac:dyDescent="0.3">
      <c r="B147" s="51"/>
      <c r="D147" s="52"/>
      <c r="E147" s="52"/>
      <c r="F147" s="52"/>
      <c r="G147" s="52"/>
      <c r="H147" s="52"/>
      <c r="I147" s="52"/>
      <c r="J147" s="195"/>
    </row>
    <row r="148" spans="2:10" s="25" customFormat="1" x14ac:dyDescent="0.3">
      <c r="B148" s="51"/>
      <c r="D148" s="52"/>
      <c r="E148" s="52"/>
      <c r="F148" s="52"/>
      <c r="G148" s="52"/>
      <c r="H148" s="52"/>
      <c r="I148" s="52"/>
      <c r="J148" s="195"/>
    </row>
    <row r="149" spans="2:10" s="25" customFormat="1" x14ac:dyDescent="0.3">
      <c r="B149" s="51"/>
      <c r="D149" s="52"/>
      <c r="E149" s="52"/>
      <c r="F149" s="52"/>
      <c r="G149" s="52"/>
      <c r="H149" s="52"/>
      <c r="I149" s="52"/>
      <c r="J149" s="195"/>
    </row>
    <row r="150" spans="2:10" s="25" customFormat="1" x14ac:dyDescent="0.3">
      <c r="B150" s="51"/>
      <c r="D150" s="52"/>
      <c r="E150" s="52"/>
      <c r="F150" s="52"/>
      <c r="G150" s="52"/>
      <c r="H150" s="52"/>
      <c r="I150" s="52"/>
      <c r="J150" s="195"/>
    </row>
    <row r="151" spans="2:10" s="25" customFormat="1" x14ac:dyDescent="0.3">
      <c r="B151" s="51"/>
      <c r="D151" s="52"/>
      <c r="E151" s="52"/>
      <c r="F151" s="52"/>
      <c r="G151" s="52"/>
      <c r="H151" s="52"/>
      <c r="I151" s="52"/>
      <c r="J151" s="195"/>
    </row>
    <row r="152" spans="2:10" s="25" customFormat="1" x14ac:dyDescent="0.3">
      <c r="B152" s="51"/>
      <c r="D152" s="52"/>
      <c r="E152" s="52"/>
      <c r="F152" s="52"/>
      <c r="G152" s="52"/>
      <c r="H152" s="52"/>
      <c r="I152" s="52"/>
      <c r="J152" s="195"/>
    </row>
    <row r="153" spans="2:10" s="25" customFormat="1" x14ac:dyDescent="0.3">
      <c r="B153" s="51"/>
      <c r="D153" s="52"/>
      <c r="E153" s="52"/>
      <c r="F153" s="52"/>
      <c r="G153" s="52"/>
      <c r="H153" s="52"/>
      <c r="I153" s="52"/>
      <c r="J153" s="195"/>
    </row>
    <row r="154" spans="2:10" s="25" customFormat="1" x14ac:dyDescent="0.3">
      <c r="B154" s="51"/>
      <c r="D154" s="52"/>
      <c r="E154" s="52"/>
      <c r="F154" s="52"/>
      <c r="G154" s="52"/>
      <c r="H154" s="52"/>
      <c r="I154" s="52"/>
      <c r="J154" s="195"/>
    </row>
    <row r="155" spans="2:10" s="25" customFormat="1" x14ac:dyDescent="0.3">
      <c r="B155" s="51"/>
      <c r="D155" s="52"/>
      <c r="E155" s="52"/>
      <c r="F155" s="52"/>
      <c r="G155" s="52"/>
      <c r="H155" s="52"/>
      <c r="I155" s="52"/>
      <c r="J155" s="195"/>
    </row>
    <row r="156" spans="2:10" s="25" customFormat="1" x14ac:dyDescent="0.3">
      <c r="B156" s="51"/>
      <c r="D156" s="52"/>
      <c r="E156" s="52"/>
      <c r="F156" s="52"/>
      <c r="G156" s="52"/>
      <c r="H156" s="52"/>
      <c r="I156" s="52"/>
      <c r="J156" s="195"/>
    </row>
    <row r="157" spans="2:10" s="25" customFormat="1" x14ac:dyDescent="0.3">
      <c r="B157" s="51"/>
      <c r="D157" s="52"/>
      <c r="E157" s="52"/>
      <c r="F157" s="52"/>
      <c r="G157" s="52"/>
      <c r="H157" s="52"/>
      <c r="I157" s="52"/>
      <c r="J157" s="195"/>
    </row>
    <row r="158" spans="2:10" s="25" customFormat="1" x14ac:dyDescent="0.3">
      <c r="B158" s="51"/>
      <c r="D158" s="52"/>
      <c r="E158" s="52"/>
      <c r="F158" s="52"/>
      <c r="G158" s="52"/>
      <c r="H158" s="52"/>
      <c r="I158" s="52"/>
      <c r="J158" s="195"/>
    </row>
    <row r="159" spans="2:10" s="25" customFormat="1" x14ac:dyDescent="0.3">
      <c r="B159" s="51"/>
      <c r="D159" s="52"/>
      <c r="E159" s="52"/>
      <c r="F159" s="52"/>
      <c r="G159" s="52"/>
      <c r="H159" s="52"/>
      <c r="I159" s="52"/>
      <c r="J159" s="195"/>
    </row>
    <row r="160" spans="2:10" s="25" customFormat="1" x14ac:dyDescent="0.3">
      <c r="B160" s="51"/>
      <c r="D160" s="52"/>
      <c r="E160" s="52"/>
      <c r="F160" s="52"/>
      <c r="G160" s="52"/>
      <c r="H160" s="52"/>
      <c r="I160" s="52"/>
      <c r="J160" s="195"/>
    </row>
    <row r="161" spans="2:10" s="25" customFormat="1" x14ac:dyDescent="0.3">
      <c r="B161" s="51"/>
      <c r="D161" s="52"/>
      <c r="E161" s="52"/>
      <c r="F161" s="52"/>
      <c r="G161" s="52"/>
      <c r="H161" s="52"/>
      <c r="I161" s="52"/>
      <c r="J161" s="195"/>
    </row>
    <row r="162" spans="2:10" s="25" customFormat="1" x14ac:dyDescent="0.3">
      <c r="B162" s="51"/>
      <c r="D162" s="52"/>
      <c r="E162" s="52"/>
      <c r="F162" s="52"/>
      <c r="G162" s="52"/>
      <c r="H162" s="52"/>
      <c r="I162" s="52"/>
      <c r="J162" s="195"/>
    </row>
    <row r="163" spans="2:10" s="25" customFormat="1" x14ac:dyDescent="0.3">
      <c r="B163" s="51"/>
      <c r="D163" s="52"/>
      <c r="E163" s="52"/>
      <c r="F163" s="52"/>
      <c r="G163" s="52"/>
      <c r="H163" s="52"/>
      <c r="I163" s="52"/>
      <c r="J163" s="195"/>
    </row>
    <row r="164" spans="2:10" s="25" customFormat="1" x14ac:dyDescent="0.3">
      <c r="B164" s="51"/>
      <c r="D164" s="52"/>
      <c r="E164" s="52"/>
      <c r="F164" s="52"/>
      <c r="G164" s="52"/>
      <c r="H164" s="52"/>
      <c r="I164" s="52"/>
      <c r="J164" s="195"/>
    </row>
    <row r="165" spans="2:10" s="25" customFormat="1" x14ac:dyDescent="0.3">
      <c r="B165" s="51"/>
      <c r="D165" s="52"/>
      <c r="E165" s="52"/>
      <c r="F165" s="52"/>
      <c r="G165" s="52"/>
      <c r="H165" s="52"/>
      <c r="I165" s="52"/>
      <c r="J165" s="195"/>
    </row>
    <row r="166" spans="2:10" s="25" customFormat="1" x14ac:dyDescent="0.3">
      <c r="B166" s="51"/>
      <c r="D166" s="52"/>
      <c r="E166" s="52"/>
      <c r="F166" s="52"/>
      <c r="G166" s="52"/>
      <c r="H166" s="52"/>
      <c r="I166" s="52"/>
      <c r="J166" s="195"/>
    </row>
    <row r="167" spans="2:10" s="25" customFormat="1" x14ac:dyDescent="0.3">
      <c r="B167" s="51"/>
      <c r="D167" s="52"/>
      <c r="E167" s="52"/>
      <c r="F167" s="52"/>
      <c r="G167" s="52"/>
      <c r="H167" s="52"/>
      <c r="I167" s="52"/>
      <c r="J167" s="195"/>
    </row>
    <row r="168" spans="2:10" s="25" customFormat="1" x14ac:dyDescent="0.3">
      <c r="B168" s="51"/>
      <c r="D168" s="52"/>
      <c r="E168" s="52"/>
      <c r="F168" s="52"/>
      <c r="G168" s="52"/>
      <c r="H168" s="52"/>
      <c r="I168" s="52"/>
      <c r="J168" s="195"/>
    </row>
    <row r="169" spans="2:10" s="25" customFormat="1" x14ac:dyDescent="0.3">
      <c r="B169" s="51"/>
      <c r="D169" s="52"/>
      <c r="E169" s="52"/>
      <c r="F169" s="52"/>
      <c r="G169" s="52"/>
      <c r="H169" s="52"/>
      <c r="I169" s="52"/>
      <c r="J169" s="195"/>
    </row>
    <row r="170" spans="2:10" s="25" customFormat="1" x14ac:dyDescent="0.3">
      <c r="B170" s="51"/>
      <c r="D170" s="52"/>
      <c r="E170" s="52"/>
      <c r="F170" s="52"/>
      <c r="G170" s="52"/>
      <c r="H170" s="52"/>
      <c r="I170" s="52"/>
      <c r="J170" s="195"/>
    </row>
    <row r="171" spans="2:10" s="25" customFormat="1" x14ac:dyDescent="0.3">
      <c r="B171" s="51"/>
      <c r="D171" s="52"/>
      <c r="E171" s="52"/>
      <c r="F171" s="52"/>
      <c r="G171" s="52"/>
      <c r="H171" s="52"/>
      <c r="I171" s="52"/>
      <c r="J171" s="195"/>
    </row>
    <row r="172" spans="2:10" s="25" customFormat="1" x14ac:dyDescent="0.3">
      <c r="B172" s="51"/>
      <c r="D172" s="52"/>
      <c r="E172" s="52"/>
      <c r="F172" s="52"/>
      <c r="G172" s="52"/>
      <c r="H172" s="52"/>
      <c r="I172" s="52"/>
      <c r="J172" s="195"/>
    </row>
    <row r="173" spans="2:10" s="25" customFormat="1" x14ac:dyDescent="0.3">
      <c r="B173" s="51"/>
      <c r="D173" s="52"/>
      <c r="E173" s="52"/>
      <c r="F173" s="52"/>
      <c r="G173" s="52"/>
      <c r="H173" s="52"/>
      <c r="I173" s="52"/>
      <c r="J173" s="195"/>
    </row>
    <row r="174" spans="2:10" s="25" customFormat="1" x14ac:dyDescent="0.3">
      <c r="B174" s="51"/>
      <c r="D174" s="52"/>
      <c r="E174" s="52"/>
      <c r="F174" s="52"/>
      <c r="G174" s="52"/>
      <c r="H174" s="52"/>
      <c r="I174" s="52"/>
      <c r="J174" s="195"/>
    </row>
    <row r="175" spans="2:10" s="25" customFormat="1" x14ac:dyDescent="0.3">
      <c r="B175" s="51"/>
      <c r="D175" s="52"/>
      <c r="E175" s="52"/>
      <c r="F175" s="52"/>
      <c r="G175" s="52"/>
      <c r="H175" s="52"/>
      <c r="I175" s="52"/>
      <c r="J175" s="195"/>
    </row>
    <row r="176" spans="2:10" s="25" customFormat="1" x14ac:dyDescent="0.3">
      <c r="B176" s="51"/>
      <c r="D176" s="52"/>
      <c r="E176" s="52"/>
      <c r="F176" s="52"/>
      <c r="G176" s="52"/>
      <c r="H176" s="52"/>
      <c r="I176" s="52"/>
      <c r="J176" s="195"/>
    </row>
    <row r="177" spans="2:10" s="25" customFormat="1" x14ac:dyDescent="0.3">
      <c r="B177" s="51"/>
      <c r="D177" s="52"/>
      <c r="E177" s="52"/>
      <c r="F177" s="52"/>
      <c r="G177" s="52"/>
      <c r="H177" s="52"/>
      <c r="I177" s="52"/>
      <c r="J177" s="195"/>
    </row>
    <row r="178" spans="2:10" s="25" customFormat="1" x14ac:dyDescent="0.3">
      <c r="B178" s="51"/>
      <c r="D178" s="52"/>
      <c r="E178" s="52"/>
      <c r="F178" s="52"/>
      <c r="G178" s="52"/>
      <c r="H178" s="52"/>
      <c r="I178" s="52"/>
      <c r="J178" s="195"/>
    </row>
    <row r="179" spans="2:10" s="25" customFormat="1" x14ac:dyDescent="0.3">
      <c r="B179" s="51"/>
      <c r="D179" s="52"/>
      <c r="E179" s="52"/>
      <c r="F179" s="52"/>
      <c r="G179" s="52"/>
      <c r="H179" s="52"/>
      <c r="I179" s="52"/>
      <c r="J179" s="195"/>
    </row>
    <row r="180" spans="2:10" s="25" customFormat="1" x14ac:dyDescent="0.3">
      <c r="B180" s="51"/>
      <c r="D180" s="52"/>
      <c r="E180" s="52"/>
      <c r="F180" s="52"/>
      <c r="G180" s="52"/>
      <c r="H180" s="52"/>
      <c r="I180" s="52"/>
      <c r="J180" s="195"/>
    </row>
    <row r="181" spans="2:10" s="25" customFormat="1" x14ac:dyDescent="0.3">
      <c r="B181" s="51"/>
      <c r="D181" s="52"/>
      <c r="E181" s="52"/>
      <c r="F181" s="52"/>
      <c r="G181" s="52"/>
      <c r="H181" s="52"/>
      <c r="I181" s="52"/>
      <c r="J181" s="195"/>
    </row>
    <row r="182" spans="2:10" s="25" customFormat="1" x14ac:dyDescent="0.3">
      <c r="B182" s="51"/>
      <c r="D182" s="52"/>
      <c r="E182" s="52"/>
      <c r="F182" s="52"/>
      <c r="G182" s="52"/>
      <c r="H182" s="52"/>
      <c r="I182" s="52"/>
      <c r="J182" s="195"/>
    </row>
    <row r="183" spans="2:10" s="25" customFormat="1" x14ac:dyDescent="0.3">
      <c r="B183" s="51"/>
      <c r="D183" s="52"/>
      <c r="E183" s="52"/>
      <c r="F183" s="52"/>
      <c r="G183" s="52"/>
      <c r="H183" s="52"/>
      <c r="I183" s="52"/>
      <c r="J183" s="195"/>
    </row>
    <row r="184" spans="2:10" s="25" customFormat="1" x14ac:dyDescent="0.3">
      <c r="B184" s="51"/>
      <c r="D184" s="52"/>
      <c r="E184" s="52"/>
      <c r="F184" s="52"/>
      <c r="G184" s="52"/>
      <c r="H184" s="52"/>
      <c r="I184" s="52"/>
      <c r="J184" s="195"/>
    </row>
    <row r="185" spans="2:10" s="25" customFormat="1" x14ac:dyDescent="0.3">
      <c r="B185" s="51"/>
      <c r="D185" s="52"/>
      <c r="E185" s="52"/>
      <c r="F185" s="52"/>
      <c r="G185" s="52"/>
      <c r="H185" s="52"/>
      <c r="I185" s="52"/>
      <c r="J185" s="195"/>
    </row>
    <row r="186" spans="2:10" s="25" customFormat="1" x14ac:dyDescent="0.3">
      <c r="B186" s="51"/>
      <c r="D186" s="52"/>
      <c r="E186" s="52"/>
      <c r="F186" s="52"/>
      <c r="G186" s="52"/>
      <c r="H186" s="52"/>
      <c r="I186" s="52"/>
      <c r="J186" s="195"/>
    </row>
    <row r="187" spans="2:10" s="25" customFormat="1" x14ac:dyDescent="0.3">
      <c r="B187" s="51"/>
      <c r="D187" s="52"/>
      <c r="E187" s="52"/>
      <c r="F187" s="52"/>
      <c r="G187" s="52"/>
      <c r="H187" s="52"/>
      <c r="I187" s="52"/>
      <c r="J187" s="195"/>
    </row>
    <row r="188" spans="2:10" s="25" customFormat="1" x14ac:dyDescent="0.3">
      <c r="B188" s="51"/>
      <c r="D188" s="52"/>
      <c r="E188" s="52"/>
      <c r="F188" s="52"/>
      <c r="G188" s="52"/>
      <c r="H188" s="52"/>
      <c r="I188" s="52"/>
      <c r="J188" s="195"/>
    </row>
    <row r="189" spans="2:10" s="25" customFormat="1" x14ac:dyDescent="0.3">
      <c r="B189" s="51"/>
      <c r="D189" s="52"/>
      <c r="E189" s="52"/>
      <c r="F189" s="52"/>
      <c r="G189" s="52"/>
      <c r="H189" s="52"/>
      <c r="I189" s="52"/>
      <c r="J189" s="195"/>
    </row>
    <row r="190" spans="2:10" s="25" customFormat="1" x14ac:dyDescent="0.3">
      <c r="B190" s="51"/>
      <c r="D190" s="52"/>
      <c r="E190" s="52"/>
      <c r="F190" s="52"/>
      <c r="G190" s="52"/>
      <c r="H190" s="52"/>
      <c r="I190" s="52"/>
      <c r="J190" s="195"/>
    </row>
    <row r="191" spans="2:10" s="25" customFormat="1" x14ac:dyDescent="0.3">
      <c r="B191" s="51"/>
      <c r="D191" s="52"/>
      <c r="E191" s="52"/>
      <c r="F191" s="52"/>
      <c r="G191" s="52"/>
      <c r="H191" s="52"/>
      <c r="I191" s="52"/>
      <c r="J191" s="195"/>
    </row>
    <row r="192" spans="2:10" s="25" customFormat="1" x14ac:dyDescent="0.3">
      <c r="B192" s="51"/>
      <c r="D192" s="52"/>
      <c r="E192" s="52"/>
      <c r="F192" s="52"/>
      <c r="G192" s="52"/>
      <c r="H192" s="52"/>
      <c r="I192" s="52"/>
      <c r="J192" s="195"/>
    </row>
    <row r="193" spans="2:10" s="25" customFormat="1" x14ac:dyDescent="0.3">
      <c r="B193" s="51"/>
      <c r="D193" s="52"/>
      <c r="E193" s="52"/>
      <c r="F193" s="52"/>
      <c r="G193" s="52"/>
      <c r="H193" s="52"/>
      <c r="I193" s="52"/>
      <c r="J193" s="195"/>
    </row>
    <row r="194" spans="2:10" s="25" customFormat="1" x14ac:dyDescent="0.3">
      <c r="B194" s="51"/>
      <c r="D194" s="52"/>
      <c r="E194" s="52"/>
      <c r="F194" s="52"/>
      <c r="G194" s="52"/>
      <c r="H194" s="52"/>
      <c r="I194" s="52"/>
      <c r="J194" s="195"/>
    </row>
    <row r="195" spans="2:10" s="25" customFormat="1" x14ac:dyDescent="0.3">
      <c r="B195" s="51"/>
      <c r="D195" s="52"/>
      <c r="E195" s="52"/>
      <c r="F195" s="52"/>
      <c r="G195" s="52"/>
      <c r="H195" s="52"/>
      <c r="I195" s="52"/>
      <c r="J195" s="195"/>
    </row>
    <row r="196" spans="2:10" s="25" customFormat="1" x14ac:dyDescent="0.3">
      <c r="B196" s="51"/>
      <c r="D196" s="52"/>
      <c r="E196" s="52"/>
      <c r="F196" s="52"/>
      <c r="G196" s="52"/>
      <c r="H196" s="52"/>
      <c r="I196" s="52"/>
      <c r="J196" s="195"/>
    </row>
    <row r="197" spans="2:10" s="25" customFormat="1" x14ac:dyDescent="0.3">
      <c r="B197" s="51"/>
      <c r="D197" s="52"/>
      <c r="E197" s="52"/>
      <c r="F197" s="52"/>
      <c r="G197" s="52"/>
      <c r="H197" s="52"/>
      <c r="I197" s="52"/>
      <c r="J197" s="195"/>
    </row>
    <row r="198" spans="2:10" s="25" customFormat="1" x14ac:dyDescent="0.3">
      <c r="B198" s="51"/>
      <c r="D198" s="52"/>
      <c r="E198" s="52"/>
      <c r="F198" s="52"/>
      <c r="G198" s="52"/>
      <c r="H198" s="52"/>
      <c r="I198" s="52"/>
      <c r="J198" s="195"/>
    </row>
    <row r="199" spans="2:10" s="25" customFormat="1" x14ac:dyDescent="0.3">
      <c r="B199" s="51"/>
      <c r="D199" s="52"/>
      <c r="E199" s="52"/>
      <c r="F199" s="52"/>
      <c r="G199" s="52"/>
      <c r="H199" s="52"/>
      <c r="I199" s="52"/>
      <c r="J199" s="195"/>
    </row>
    <row r="200" spans="2:10" s="25" customFormat="1" x14ac:dyDescent="0.3">
      <c r="B200" s="51"/>
      <c r="D200" s="52"/>
      <c r="E200" s="52"/>
      <c r="F200" s="52"/>
      <c r="G200" s="52"/>
      <c r="H200" s="52"/>
      <c r="I200" s="52"/>
      <c r="J200" s="195"/>
    </row>
    <row r="201" spans="2:10" s="25" customFormat="1" x14ac:dyDescent="0.3">
      <c r="B201" s="51"/>
      <c r="D201" s="52"/>
      <c r="E201" s="52"/>
      <c r="F201" s="52"/>
      <c r="G201" s="52"/>
      <c r="H201" s="52"/>
      <c r="I201" s="52"/>
      <c r="J201" s="195"/>
    </row>
    <row r="202" spans="2:10" s="25" customFormat="1" x14ac:dyDescent="0.3">
      <c r="B202" s="51"/>
      <c r="D202" s="52"/>
      <c r="E202" s="52"/>
      <c r="F202" s="52"/>
      <c r="G202" s="52"/>
      <c r="H202" s="52"/>
      <c r="I202" s="52"/>
      <c r="J202" s="195"/>
    </row>
    <row r="203" spans="2:10" s="25" customFormat="1" x14ac:dyDescent="0.3">
      <c r="B203" s="51"/>
      <c r="D203" s="52"/>
      <c r="E203" s="52"/>
      <c r="F203" s="52"/>
      <c r="G203" s="52"/>
      <c r="H203" s="52"/>
      <c r="I203" s="52"/>
      <c r="J203" s="195"/>
    </row>
    <row r="204" spans="2:10" s="25" customFormat="1" x14ac:dyDescent="0.3">
      <c r="B204" s="51"/>
      <c r="D204" s="52"/>
      <c r="E204" s="52"/>
      <c r="F204" s="52"/>
      <c r="G204" s="52"/>
      <c r="H204" s="52"/>
      <c r="I204" s="52"/>
      <c r="J204" s="195"/>
    </row>
    <row r="205" spans="2:10" s="25" customFormat="1" x14ac:dyDescent="0.3">
      <c r="B205" s="51"/>
      <c r="D205" s="52"/>
      <c r="E205" s="52"/>
      <c r="F205" s="52"/>
      <c r="G205" s="52"/>
      <c r="H205" s="52"/>
      <c r="I205" s="52"/>
      <c r="J205" s="195"/>
    </row>
    <row r="206" spans="2:10" s="25" customFormat="1" x14ac:dyDescent="0.3">
      <c r="B206" s="51"/>
      <c r="D206" s="52"/>
      <c r="E206" s="52"/>
      <c r="F206" s="52"/>
      <c r="G206" s="52"/>
      <c r="H206" s="52"/>
      <c r="I206" s="52"/>
      <c r="J206" s="195"/>
    </row>
    <row r="207" spans="2:10" s="25" customFormat="1" x14ac:dyDescent="0.3">
      <c r="B207" s="51"/>
      <c r="D207" s="52"/>
      <c r="E207" s="52"/>
      <c r="F207" s="52"/>
      <c r="G207" s="52"/>
      <c r="H207" s="52"/>
      <c r="I207" s="52"/>
      <c r="J207" s="195"/>
    </row>
    <row r="208" spans="2:10" s="25" customFormat="1" x14ac:dyDescent="0.3">
      <c r="B208" s="51"/>
      <c r="D208" s="52"/>
      <c r="E208" s="52"/>
      <c r="F208" s="52"/>
      <c r="G208" s="52"/>
      <c r="H208" s="52"/>
      <c r="I208" s="52"/>
      <c r="J208" s="195"/>
    </row>
    <row r="209" spans="2:10" s="25" customFormat="1" x14ac:dyDescent="0.3">
      <c r="B209" s="51"/>
      <c r="D209" s="52"/>
      <c r="E209" s="52"/>
      <c r="F209" s="52"/>
      <c r="G209" s="52"/>
      <c r="H209" s="52"/>
      <c r="I209" s="52"/>
      <c r="J209" s="195"/>
    </row>
    <row r="210" spans="2:10" s="25" customFormat="1" x14ac:dyDescent="0.3">
      <c r="B210" s="51"/>
      <c r="D210" s="52"/>
      <c r="E210" s="52"/>
      <c r="F210" s="52"/>
      <c r="G210" s="52"/>
      <c r="H210" s="52"/>
      <c r="I210" s="52"/>
      <c r="J210" s="195"/>
    </row>
    <row r="211" spans="2:10" s="25" customFormat="1" x14ac:dyDescent="0.3">
      <c r="B211" s="51"/>
      <c r="D211" s="52"/>
      <c r="E211" s="52"/>
      <c r="F211" s="52"/>
      <c r="G211" s="52"/>
      <c r="H211" s="52"/>
      <c r="I211" s="52"/>
      <c r="J211" s="195"/>
    </row>
    <row r="212" spans="2:10" s="25" customFormat="1" x14ac:dyDescent="0.3">
      <c r="B212" s="51"/>
      <c r="D212" s="52"/>
      <c r="E212" s="52"/>
      <c r="F212" s="52"/>
      <c r="G212" s="52"/>
      <c r="H212" s="52"/>
      <c r="I212" s="52"/>
      <c r="J212" s="195"/>
    </row>
    <row r="213" spans="2:10" s="25" customFormat="1" x14ac:dyDescent="0.3">
      <c r="B213" s="51"/>
      <c r="D213" s="52"/>
      <c r="E213" s="52"/>
      <c r="F213" s="52"/>
      <c r="G213" s="52"/>
      <c r="H213" s="52"/>
      <c r="I213" s="52"/>
      <c r="J213" s="195"/>
    </row>
    <row r="214" spans="2:10" s="25" customFormat="1" x14ac:dyDescent="0.3">
      <c r="B214" s="51"/>
      <c r="D214" s="52"/>
      <c r="E214" s="52"/>
      <c r="F214" s="52"/>
      <c r="G214" s="52"/>
      <c r="H214" s="52"/>
      <c r="I214" s="52"/>
      <c r="J214" s="195"/>
    </row>
    <row r="215" spans="2:10" s="25" customFormat="1" x14ac:dyDescent="0.3">
      <c r="B215" s="51"/>
      <c r="D215" s="52"/>
      <c r="E215" s="52"/>
      <c r="F215" s="52"/>
      <c r="G215" s="52"/>
      <c r="H215" s="52"/>
      <c r="I215" s="52"/>
      <c r="J215" s="195"/>
    </row>
    <row r="216" spans="2:10" s="25" customFormat="1" x14ac:dyDescent="0.3">
      <c r="B216" s="51"/>
      <c r="D216" s="52"/>
      <c r="E216" s="52"/>
      <c r="F216" s="52"/>
      <c r="G216" s="52"/>
      <c r="H216" s="52"/>
      <c r="I216" s="52"/>
      <c r="J216" s="195"/>
    </row>
    <row r="217" spans="2:10" s="25" customFormat="1" x14ac:dyDescent="0.3">
      <c r="B217" s="51"/>
      <c r="D217" s="52"/>
      <c r="E217" s="52"/>
      <c r="F217" s="52"/>
      <c r="G217" s="52"/>
      <c r="H217" s="52"/>
      <c r="I217" s="52"/>
      <c r="J217" s="195"/>
    </row>
    <row r="218" spans="2:10" s="25" customFormat="1" x14ac:dyDescent="0.3">
      <c r="B218" s="51"/>
      <c r="D218" s="52"/>
      <c r="E218" s="52"/>
      <c r="F218" s="52"/>
      <c r="G218" s="52"/>
      <c r="H218" s="52"/>
      <c r="I218" s="52"/>
      <c r="J218" s="195"/>
    </row>
    <row r="219" spans="2:10" s="25" customFormat="1" x14ac:dyDescent="0.3">
      <c r="B219" s="51"/>
      <c r="D219" s="52"/>
      <c r="E219" s="52"/>
      <c r="F219" s="52"/>
      <c r="G219" s="52"/>
      <c r="H219" s="52"/>
      <c r="I219" s="52"/>
      <c r="J219" s="195"/>
    </row>
    <row r="220" spans="2:10" s="25" customFormat="1" x14ac:dyDescent="0.3">
      <c r="B220" s="51"/>
      <c r="D220" s="52"/>
      <c r="E220" s="52"/>
      <c r="F220" s="52"/>
      <c r="G220" s="52"/>
      <c r="H220" s="52"/>
      <c r="I220" s="52"/>
      <c r="J220" s="195"/>
    </row>
    <row r="221" spans="2:10" s="25" customFormat="1" x14ac:dyDescent="0.3">
      <c r="B221" s="51"/>
      <c r="D221" s="52"/>
      <c r="E221" s="52"/>
      <c r="F221" s="52"/>
      <c r="G221" s="52"/>
      <c r="H221" s="52"/>
      <c r="I221" s="52"/>
      <c r="J221" s="195"/>
    </row>
    <row r="222" spans="2:10" s="25" customFormat="1" x14ac:dyDescent="0.3">
      <c r="B222" s="51"/>
      <c r="D222" s="52"/>
      <c r="E222" s="52"/>
      <c r="F222" s="52"/>
      <c r="G222" s="52"/>
      <c r="H222" s="52"/>
      <c r="I222" s="52"/>
      <c r="J222" s="195"/>
    </row>
    <row r="223" spans="2:10" s="25" customFormat="1" x14ac:dyDescent="0.3">
      <c r="B223" s="51"/>
      <c r="D223" s="52"/>
      <c r="E223" s="52"/>
      <c r="F223" s="52"/>
      <c r="G223" s="52"/>
      <c r="H223" s="52"/>
      <c r="I223" s="52"/>
      <c r="J223" s="195"/>
    </row>
    <row r="224" spans="2:10" s="25" customFormat="1" x14ac:dyDescent="0.3">
      <c r="B224" s="51"/>
      <c r="D224" s="52"/>
      <c r="E224" s="52"/>
      <c r="F224" s="52"/>
      <c r="G224" s="52"/>
      <c r="H224" s="52"/>
      <c r="I224" s="52"/>
      <c r="J224" s="195"/>
    </row>
    <row r="225" spans="2:10" s="25" customFormat="1" x14ac:dyDescent="0.3">
      <c r="B225" s="51"/>
      <c r="D225" s="52"/>
      <c r="E225" s="52"/>
      <c r="F225" s="52"/>
      <c r="G225" s="52"/>
      <c r="H225" s="52"/>
      <c r="I225" s="52"/>
      <c r="J225" s="195"/>
    </row>
    <row r="226" spans="2:10" s="25" customFormat="1" x14ac:dyDescent="0.3">
      <c r="B226" s="51"/>
      <c r="D226" s="52"/>
      <c r="E226" s="52"/>
      <c r="F226" s="52"/>
      <c r="G226" s="52"/>
      <c r="H226" s="52"/>
      <c r="I226" s="52"/>
      <c r="J226" s="195"/>
    </row>
    <row r="227" spans="2:10" s="25" customFormat="1" x14ac:dyDescent="0.3">
      <c r="B227" s="51"/>
      <c r="D227" s="52"/>
      <c r="E227" s="52"/>
      <c r="F227" s="52"/>
      <c r="G227" s="52"/>
      <c r="H227" s="52"/>
      <c r="I227" s="52"/>
      <c r="J227" s="195"/>
    </row>
    <row r="228" spans="2:10" s="25" customFormat="1" x14ac:dyDescent="0.3">
      <c r="B228" s="51"/>
      <c r="D228" s="52"/>
      <c r="E228" s="52"/>
      <c r="F228" s="52"/>
      <c r="G228" s="52"/>
      <c r="H228" s="52"/>
      <c r="I228" s="52"/>
      <c r="J228" s="195"/>
    </row>
    <row r="229" spans="2:10" s="25" customFormat="1" x14ac:dyDescent="0.3">
      <c r="B229" s="51"/>
      <c r="D229" s="52"/>
      <c r="E229" s="52"/>
      <c r="F229" s="52"/>
      <c r="G229" s="52"/>
      <c r="H229" s="52"/>
      <c r="I229" s="52"/>
      <c r="J229" s="195"/>
    </row>
    <row r="230" spans="2:10" s="25" customFormat="1" x14ac:dyDescent="0.3">
      <c r="B230" s="51"/>
      <c r="D230" s="52"/>
      <c r="E230" s="52"/>
      <c r="F230" s="52"/>
      <c r="G230" s="52"/>
      <c r="H230" s="52"/>
      <c r="I230" s="52"/>
      <c r="J230" s="195"/>
    </row>
    <row r="231" spans="2:10" s="25" customFormat="1" x14ac:dyDescent="0.3">
      <c r="B231" s="51"/>
      <c r="D231" s="52"/>
      <c r="E231" s="52"/>
      <c r="F231" s="52"/>
      <c r="G231" s="52"/>
      <c r="H231" s="52"/>
      <c r="I231" s="52"/>
      <c r="J231" s="195"/>
    </row>
    <row r="232" spans="2:10" s="25" customFormat="1" x14ac:dyDescent="0.3">
      <c r="B232" s="51"/>
      <c r="D232" s="52"/>
      <c r="E232" s="52"/>
      <c r="F232" s="52"/>
      <c r="G232" s="52"/>
      <c r="H232" s="52"/>
      <c r="I232" s="52"/>
      <c r="J232" s="195"/>
    </row>
    <row r="233" spans="2:10" s="25" customFormat="1" x14ac:dyDescent="0.3">
      <c r="B233" s="51"/>
      <c r="D233" s="52"/>
      <c r="E233" s="52"/>
      <c r="F233" s="52"/>
      <c r="G233" s="52"/>
      <c r="H233" s="52"/>
      <c r="I233" s="52"/>
      <c r="J233" s="195"/>
    </row>
    <row r="234" spans="2:10" s="25" customFormat="1" x14ac:dyDescent="0.3">
      <c r="B234" s="51"/>
      <c r="D234" s="52"/>
      <c r="E234" s="52"/>
      <c r="F234" s="52"/>
      <c r="G234" s="52"/>
      <c r="H234" s="52"/>
      <c r="I234" s="52"/>
      <c r="J234" s="195"/>
    </row>
    <row r="235" spans="2:10" s="25" customFormat="1" x14ac:dyDescent="0.3">
      <c r="B235" s="51"/>
      <c r="D235" s="52"/>
      <c r="E235" s="52"/>
      <c r="F235" s="52"/>
      <c r="G235" s="52"/>
      <c r="H235" s="52"/>
      <c r="I235" s="52"/>
      <c r="J235" s="195"/>
    </row>
    <row r="236" spans="2:10" s="25" customFormat="1" x14ac:dyDescent="0.3">
      <c r="B236" s="51"/>
      <c r="D236" s="52"/>
      <c r="E236" s="52"/>
      <c r="F236" s="52"/>
      <c r="G236" s="52"/>
      <c r="H236" s="52"/>
      <c r="I236" s="52"/>
      <c r="J236" s="195"/>
    </row>
    <row r="237" spans="2:10" s="25" customFormat="1" x14ac:dyDescent="0.3">
      <c r="B237" s="51"/>
      <c r="D237" s="52"/>
      <c r="E237" s="52"/>
      <c r="F237" s="52"/>
      <c r="G237" s="52"/>
      <c r="H237" s="52"/>
      <c r="I237" s="52"/>
      <c r="J237" s="195"/>
    </row>
    <row r="238" spans="2:10" s="25" customFormat="1" x14ac:dyDescent="0.3">
      <c r="B238" s="51"/>
      <c r="D238" s="52"/>
      <c r="E238" s="52"/>
      <c r="F238" s="52"/>
      <c r="G238" s="52"/>
      <c r="H238" s="52"/>
      <c r="I238" s="52"/>
      <c r="J238" s="195"/>
    </row>
    <row r="239" spans="2:10" s="25" customFormat="1" x14ac:dyDescent="0.3">
      <c r="B239" s="51"/>
      <c r="D239" s="52"/>
      <c r="E239" s="52"/>
      <c r="F239" s="52"/>
      <c r="G239" s="52"/>
      <c r="H239" s="52"/>
      <c r="I239" s="52"/>
      <c r="J239" s="195"/>
    </row>
    <row r="240" spans="2:10" s="25" customFormat="1" x14ac:dyDescent="0.3">
      <c r="B240" s="51"/>
      <c r="D240" s="52"/>
      <c r="E240" s="52"/>
      <c r="F240" s="52"/>
      <c r="G240" s="52"/>
      <c r="H240" s="52"/>
      <c r="I240" s="52"/>
      <c r="J240" s="195"/>
    </row>
    <row r="241" spans="2:10" s="25" customFormat="1" x14ac:dyDescent="0.3">
      <c r="B241" s="51"/>
      <c r="D241" s="52"/>
      <c r="E241" s="52"/>
      <c r="F241" s="52"/>
      <c r="G241" s="52"/>
      <c r="H241" s="52"/>
      <c r="I241" s="52"/>
      <c r="J241" s="195"/>
    </row>
    <row r="242" spans="2:10" s="25" customFormat="1" x14ac:dyDescent="0.3">
      <c r="B242" s="51"/>
      <c r="D242" s="52"/>
      <c r="E242" s="52"/>
      <c r="F242" s="52"/>
      <c r="G242" s="52"/>
      <c r="H242" s="52"/>
      <c r="I242" s="52"/>
      <c r="J242" s="195"/>
    </row>
    <row r="243" spans="2:10" s="25" customFormat="1" x14ac:dyDescent="0.3">
      <c r="B243" s="51"/>
      <c r="D243" s="52"/>
      <c r="E243" s="52"/>
      <c r="F243" s="52"/>
      <c r="G243" s="52"/>
      <c r="H243" s="52"/>
      <c r="I243" s="52"/>
      <c r="J243" s="195"/>
    </row>
    <row r="244" spans="2:10" s="25" customFormat="1" x14ac:dyDescent="0.3">
      <c r="B244" s="51"/>
      <c r="D244" s="52"/>
      <c r="E244" s="52"/>
      <c r="F244" s="52"/>
      <c r="G244" s="52"/>
      <c r="H244" s="52"/>
      <c r="I244" s="52"/>
      <c r="J244" s="195"/>
    </row>
    <row r="245" spans="2:10" s="25" customFormat="1" x14ac:dyDescent="0.3">
      <c r="B245" s="51"/>
      <c r="D245" s="52"/>
      <c r="E245" s="52"/>
      <c r="F245" s="52"/>
      <c r="G245" s="52"/>
      <c r="H245" s="52"/>
      <c r="I245" s="52"/>
      <c r="J245" s="195"/>
    </row>
    <row r="246" spans="2:10" s="25" customFormat="1" x14ac:dyDescent="0.3">
      <c r="B246" s="51"/>
      <c r="D246" s="52"/>
      <c r="E246" s="52"/>
      <c r="F246" s="52"/>
      <c r="G246" s="52"/>
      <c r="H246" s="52"/>
      <c r="I246" s="52"/>
      <c r="J246" s="195"/>
    </row>
    <row r="247" spans="2:10" s="25" customFormat="1" x14ac:dyDescent="0.3">
      <c r="B247" s="51"/>
      <c r="D247" s="52"/>
      <c r="E247" s="52"/>
      <c r="F247" s="52"/>
      <c r="G247" s="52"/>
      <c r="H247" s="52"/>
      <c r="I247" s="52"/>
      <c r="J247" s="195"/>
    </row>
    <row r="248" spans="2:10" s="25" customFormat="1" x14ac:dyDescent="0.3">
      <c r="B248" s="51"/>
      <c r="D248" s="52"/>
      <c r="E248" s="52"/>
      <c r="F248" s="52"/>
      <c r="G248" s="52"/>
      <c r="H248" s="52"/>
      <c r="I248" s="52"/>
      <c r="J248" s="195"/>
    </row>
    <row r="249" spans="2:10" s="25" customFormat="1" x14ac:dyDescent="0.3">
      <c r="B249" s="51"/>
      <c r="D249" s="52"/>
      <c r="E249" s="52"/>
      <c r="F249" s="52"/>
      <c r="G249" s="52"/>
      <c r="H249" s="52"/>
      <c r="I249" s="52"/>
      <c r="J249" s="195"/>
    </row>
    <row r="250" spans="2:10" s="25" customFormat="1" x14ac:dyDescent="0.3">
      <c r="B250" s="51"/>
      <c r="D250" s="52"/>
      <c r="E250" s="52"/>
      <c r="F250" s="52"/>
      <c r="G250" s="52"/>
      <c r="H250" s="52"/>
      <c r="I250" s="52"/>
      <c r="J250" s="195"/>
    </row>
    <row r="251" spans="2:10" s="25" customFormat="1" x14ac:dyDescent="0.3">
      <c r="B251" s="51"/>
      <c r="D251" s="52"/>
      <c r="E251" s="52"/>
      <c r="F251" s="52"/>
      <c r="G251" s="52"/>
      <c r="H251" s="52"/>
      <c r="I251" s="52"/>
      <c r="J251" s="195"/>
    </row>
    <row r="252" spans="2:10" s="25" customFormat="1" x14ac:dyDescent="0.3">
      <c r="B252" s="51"/>
      <c r="D252" s="52"/>
      <c r="E252" s="52"/>
      <c r="F252" s="52"/>
      <c r="G252" s="52"/>
      <c r="H252" s="52"/>
      <c r="I252" s="52"/>
      <c r="J252" s="195"/>
    </row>
    <row r="253" spans="2:10" s="25" customFormat="1" x14ac:dyDescent="0.3">
      <c r="B253" s="51"/>
      <c r="D253" s="52"/>
      <c r="E253" s="52"/>
      <c r="F253" s="52"/>
      <c r="G253" s="52"/>
      <c r="H253" s="52"/>
      <c r="I253" s="52"/>
      <c r="J253" s="195"/>
    </row>
    <row r="254" spans="2:10" s="25" customFormat="1" x14ac:dyDescent="0.3">
      <c r="B254" s="51"/>
      <c r="D254" s="52"/>
      <c r="E254" s="52"/>
      <c r="F254" s="52"/>
      <c r="G254" s="52"/>
      <c r="H254" s="52"/>
      <c r="I254" s="52"/>
      <c r="J254" s="195"/>
    </row>
    <row r="255" spans="2:10" s="25" customFormat="1" x14ac:dyDescent="0.3">
      <c r="B255" s="51"/>
      <c r="D255" s="52"/>
      <c r="E255" s="52"/>
      <c r="F255" s="52"/>
      <c r="G255" s="52"/>
      <c r="H255" s="52"/>
      <c r="I255" s="52"/>
      <c r="J255" s="195"/>
    </row>
    <row r="256" spans="2:10" s="25" customFormat="1" x14ac:dyDescent="0.3">
      <c r="B256" s="51"/>
      <c r="D256" s="52"/>
      <c r="E256" s="52"/>
      <c r="F256" s="52"/>
      <c r="G256" s="52"/>
      <c r="H256" s="52"/>
      <c r="I256" s="52"/>
      <c r="J256" s="195"/>
    </row>
    <row r="257" spans="2:10" s="25" customFormat="1" x14ac:dyDescent="0.3">
      <c r="B257" s="51"/>
      <c r="D257" s="52"/>
      <c r="E257" s="52"/>
      <c r="F257" s="52"/>
      <c r="G257" s="52"/>
      <c r="H257" s="52"/>
      <c r="I257" s="52"/>
      <c r="J257" s="195"/>
    </row>
    <row r="258" spans="2:10" s="25" customFormat="1" x14ac:dyDescent="0.3">
      <c r="B258" s="51"/>
      <c r="D258" s="52"/>
      <c r="E258" s="52"/>
      <c r="F258" s="52"/>
      <c r="G258" s="52"/>
      <c r="H258" s="52"/>
      <c r="I258" s="52"/>
      <c r="J258" s="195"/>
    </row>
    <row r="259" spans="2:10" s="25" customFormat="1" x14ac:dyDescent="0.3">
      <c r="B259" s="51"/>
      <c r="D259" s="52"/>
      <c r="E259" s="52"/>
      <c r="F259" s="52"/>
      <c r="G259" s="52"/>
      <c r="H259" s="52"/>
      <c r="I259" s="52"/>
      <c r="J259" s="195"/>
    </row>
    <row r="260" spans="2:10" s="25" customFormat="1" x14ac:dyDescent="0.3">
      <c r="B260" s="51"/>
      <c r="D260" s="52"/>
      <c r="E260" s="52"/>
      <c r="F260" s="52"/>
      <c r="G260" s="52"/>
      <c r="H260" s="52"/>
      <c r="I260" s="52"/>
      <c r="J260" s="195"/>
    </row>
    <row r="261" spans="2:10" s="25" customFormat="1" x14ac:dyDescent="0.3">
      <c r="B261" s="51"/>
      <c r="D261" s="52"/>
      <c r="E261" s="52"/>
      <c r="F261" s="52"/>
      <c r="G261" s="52"/>
      <c r="H261" s="52"/>
      <c r="I261" s="52"/>
      <c r="J261" s="195"/>
    </row>
    <row r="262" spans="2:10" s="25" customFormat="1" x14ac:dyDescent="0.3">
      <c r="B262" s="51"/>
      <c r="D262" s="52"/>
      <c r="E262" s="52"/>
      <c r="F262" s="52"/>
      <c r="G262" s="52"/>
      <c r="H262" s="52"/>
      <c r="I262" s="52"/>
      <c r="J262" s="195"/>
    </row>
    <row r="263" spans="2:10" s="25" customFormat="1" x14ac:dyDescent="0.3">
      <c r="B263" s="51"/>
      <c r="D263" s="52"/>
      <c r="E263" s="52"/>
      <c r="F263" s="52"/>
      <c r="G263" s="52"/>
      <c r="H263" s="52"/>
      <c r="I263" s="52"/>
      <c r="J263" s="195"/>
    </row>
    <row r="264" spans="2:10" s="25" customFormat="1" x14ac:dyDescent="0.3">
      <c r="B264" s="51"/>
      <c r="D264" s="52"/>
      <c r="E264" s="52"/>
      <c r="F264" s="52"/>
      <c r="G264" s="52"/>
      <c r="H264" s="52"/>
      <c r="I264" s="52"/>
      <c r="J264" s="195"/>
    </row>
    <row r="265" spans="2:10" s="25" customFormat="1" x14ac:dyDescent="0.3">
      <c r="B265" s="51"/>
      <c r="D265" s="52"/>
      <c r="E265" s="52"/>
      <c r="F265" s="52"/>
      <c r="G265" s="52"/>
      <c r="H265" s="52"/>
      <c r="I265" s="52"/>
      <c r="J265" s="195"/>
    </row>
    <row r="266" spans="2:10" s="25" customFormat="1" x14ac:dyDescent="0.3">
      <c r="B266" s="51"/>
      <c r="D266" s="52"/>
      <c r="E266" s="52"/>
      <c r="F266" s="52"/>
      <c r="G266" s="52"/>
      <c r="H266" s="52"/>
      <c r="I266" s="52"/>
      <c r="J266" s="195"/>
    </row>
    <row r="267" spans="2:10" s="25" customFormat="1" x14ac:dyDescent="0.3">
      <c r="B267" s="51"/>
      <c r="D267" s="52"/>
      <c r="E267" s="52"/>
      <c r="F267" s="52"/>
      <c r="G267" s="52"/>
      <c r="H267" s="52"/>
      <c r="I267" s="52"/>
      <c r="J267" s="195"/>
    </row>
    <row r="268" spans="2:10" s="25" customFormat="1" x14ac:dyDescent="0.3">
      <c r="B268" s="51"/>
      <c r="D268" s="52"/>
      <c r="E268" s="52"/>
      <c r="F268" s="52"/>
      <c r="G268" s="52"/>
      <c r="H268" s="52"/>
      <c r="I268" s="52"/>
      <c r="J268" s="195"/>
    </row>
    <row r="269" spans="2:10" s="25" customFormat="1" x14ac:dyDescent="0.3">
      <c r="B269" s="51"/>
      <c r="D269" s="52"/>
      <c r="E269" s="52"/>
      <c r="F269" s="52"/>
      <c r="G269" s="52"/>
      <c r="H269" s="52"/>
      <c r="I269" s="52"/>
      <c r="J269" s="195"/>
    </row>
    <row r="270" spans="2:10" s="25" customFormat="1" x14ac:dyDescent="0.3">
      <c r="B270" s="51"/>
      <c r="D270" s="52"/>
      <c r="E270" s="52"/>
      <c r="F270" s="52"/>
      <c r="G270" s="52"/>
      <c r="H270" s="52"/>
      <c r="I270" s="52"/>
      <c r="J270" s="195"/>
    </row>
    <row r="271" spans="2:10" s="25" customFormat="1" x14ac:dyDescent="0.3">
      <c r="B271" s="51"/>
      <c r="D271" s="52"/>
      <c r="E271" s="52"/>
      <c r="F271" s="52"/>
      <c r="G271" s="52"/>
      <c r="H271" s="52"/>
      <c r="I271" s="52"/>
      <c r="J271" s="195"/>
    </row>
    <row r="272" spans="2:10" s="25" customFormat="1" x14ac:dyDescent="0.3">
      <c r="B272" s="51"/>
      <c r="D272" s="52"/>
      <c r="E272" s="52"/>
      <c r="F272" s="52"/>
      <c r="G272" s="52"/>
      <c r="H272" s="52"/>
      <c r="I272" s="52"/>
      <c r="J272" s="195"/>
    </row>
    <row r="273" spans="2:10" s="25" customFormat="1" x14ac:dyDescent="0.3">
      <c r="B273" s="51"/>
      <c r="D273" s="52"/>
      <c r="E273" s="52"/>
      <c r="F273" s="52"/>
      <c r="G273" s="52"/>
      <c r="H273" s="52"/>
      <c r="I273" s="52"/>
      <c r="J273" s="195"/>
    </row>
    <row r="274" spans="2:10" s="25" customFormat="1" x14ac:dyDescent="0.3">
      <c r="B274" s="51"/>
      <c r="D274" s="52"/>
      <c r="E274" s="52"/>
      <c r="F274" s="52"/>
      <c r="G274" s="52"/>
      <c r="H274" s="52"/>
      <c r="I274" s="52"/>
      <c r="J274" s="195"/>
    </row>
    <row r="275" spans="2:10" s="25" customFormat="1" x14ac:dyDescent="0.3">
      <c r="B275" s="51"/>
      <c r="D275" s="52"/>
      <c r="E275" s="52"/>
      <c r="F275" s="52"/>
      <c r="G275" s="52"/>
      <c r="H275" s="52"/>
      <c r="I275" s="52"/>
      <c r="J275" s="195"/>
    </row>
    <row r="276" spans="2:10" s="25" customFormat="1" x14ac:dyDescent="0.3">
      <c r="B276" s="51"/>
      <c r="D276" s="52"/>
      <c r="E276" s="52"/>
      <c r="F276" s="52"/>
      <c r="G276" s="52"/>
      <c r="H276" s="52"/>
      <c r="I276" s="52"/>
      <c r="J276" s="195"/>
    </row>
    <row r="277" spans="2:10" s="25" customFormat="1" x14ac:dyDescent="0.3">
      <c r="B277" s="51"/>
      <c r="D277" s="52"/>
      <c r="E277" s="52"/>
      <c r="F277" s="52"/>
      <c r="G277" s="52"/>
      <c r="H277" s="52"/>
      <c r="I277" s="52"/>
      <c r="J277" s="195"/>
    </row>
    <row r="278" spans="2:10" s="25" customFormat="1" x14ac:dyDescent="0.3">
      <c r="B278" s="51"/>
      <c r="D278" s="52"/>
      <c r="E278" s="52"/>
      <c r="F278" s="52"/>
      <c r="G278" s="52"/>
      <c r="H278" s="52"/>
      <c r="I278" s="52"/>
      <c r="J278" s="195"/>
    </row>
    <row r="279" spans="2:10" s="25" customFormat="1" x14ac:dyDescent="0.3">
      <c r="B279" s="51"/>
      <c r="D279" s="52"/>
      <c r="E279" s="52"/>
      <c r="F279" s="52"/>
      <c r="G279" s="52"/>
      <c r="H279" s="52"/>
      <c r="I279" s="52"/>
      <c r="J279" s="195"/>
    </row>
    <row r="280" spans="2:10" s="25" customFormat="1" x14ac:dyDescent="0.3">
      <c r="B280" s="51"/>
      <c r="D280" s="52"/>
      <c r="E280" s="52"/>
      <c r="F280" s="52"/>
      <c r="G280" s="52"/>
      <c r="H280" s="52"/>
      <c r="I280" s="52"/>
      <c r="J280" s="195"/>
    </row>
    <row r="281" spans="2:10" s="25" customFormat="1" x14ac:dyDescent="0.3">
      <c r="B281" s="51"/>
      <c r="D281" s="52"/>
      <c r="E281" s="52"/>
      <c r="F281" s="52"/>
      <c r="G281" s="52"/>
      <c r="H281" s="52"/>
      <c r="I281" s="52"/>
      <c r="J281" s="195"/>
    </row>
    <row r="282" spans="2:10" s="25" customFormat="1" x14ac:dyDescent="0.3">
      <c r="B282" s="51"/>
      <c r="D282" s="52"/>
      <c r="E282" s="52"/>
      <c r="F282" s="52"/>
      <c r="G282" s="52"/>
      <c r="H282" s="52"/>
      <c r="I282" s="52"/>
      <c r="J282" s="195"/>
    </row>
    <row r="283" spans="2:10" s="25" customFormat="1" x14ac:dyDescent="0.3">
      <c r="B283" s="51"/>
      <c r="D283" s="52"/>
      <c r="E283" s="52"/>
      <c r="F283" s="52"/>
      <c r="G283" s="52"/>
      <c r="H283" s="52"/>
      <c r="I283" s="52"/>
      <c r="J283" s="195"/>
    </row>
    <row r="284" spans="2:10" s="25" customFormat="1" x14ac:dyDescent="0.3">
      <c r="B284" s="51"/>
      <c r="D284" s="52"/>
      <c r="E284" s="52"/>
      <c r="F284" s="52"/>
      <c r="G284" s="52"/>
      <c r="H284" s="52"/>
      <c r="I284" s="52"/>
      <c r="J284" s="195"/>
    </row>
    <row r="285" spans="2:10" s="25" customFormat="1" x14ac:dyDescent="0.3">
      <c r="B285" s="51"/>
      <c r="D285" s="52"/>
      <c r="E285" s="52"/>
      <c r="F285" s="52"/>
      <c r="G285" s="52"/>
      <c r="H285" s="52"/>
      <c r="I285" s="52"/>
      <c r="J285" s="195"/>
    </row>
    <row r="286" spans="2:10" s="25" customFormat="1" x14ac:dyDescent="0.3">
      <c r="B286" s="51"/>
      <c r="D286" s="52"/>
      <c r="E286" s="52"/>
      <c r="F286" s="52"/>
      <c r="G286" s="52"/>
      <c r="H286" s="52"/>
      <c r="I286" s="52"/>
      <c r="J286" s="195"/>
    </row>
    <row r="287" spans="2:10" s="25" customFormat="1" x14ac:dyDescent="0.3">
      <c r="B287" s="51"/>
      <c r="D287" s="52"/>
      <c r="E287" s="52"/>
      <c r="F287" s="52"/>
      <c r="G287" s="52"/>
      <c r="H287" s="52"/>
      <c r="I287" s="52"/>
      <c r="J287" s="195"/>
    </row>
    <row r="288" spans="2:10" s="25" customFormat="1" x14ac:dyDescent="0.3">
      <c r="B288" s="51"/>
      <c r="D288" s="52"/>
      <c r="E288" s="52"/>
      <c r="F288" s="52"/>
      <c r="G288" s="52"/>
      <c r="H288" s="52"/>
      <c r="I288" s="52"/>
      <c r="J288" s="195"/>
    </row>
    <row r="289" spans="2:10" s="25" customFormat="1" x14ac:dyDescent="0.3">
      <c r="B289" s="51"/>
      <c r="D289" s="52"/>
      <c r="E289" s="52"/>
      <c r="F289" s="52"/>
      <c r="G289" s="52"/>
      <c r="H289" s="52"/>
      <c r="I289" s="52"/>
      <c r="J289" s="195"/>
    </row>
    <row r="290" spans="2:10" s="25" customFormat="1" x14ac:dyDescent="0.3">
      <c r="B290" s="51"/>
      <c r="D290" s="52"/>
      <c r="E290" s="52"/>
      <c r="F290" s="52"/>
      <c r="G290" s="52"/>
      <c r="H290" s="52"/>
      <c r="I290" s="52"/>
      <c r="J290" s="195"/>
    </row>
    <row r="291" spans="2:10" s="25" customFormat="1" x14ac:dyDescent="0.3">
      <c r="B291" s="51"/>
      <c r="D291" s="52"/>
      <c r="E291" s="52"/>
      <c r="F291" s="52"/>
      <c r="G291" s="52"/>
      <c r="H291" s="52"/>
      <c r="I291" s="52"/>
      <c r="J291" s="195"/>
    </row>
    <row r="292" spans="2:10" s="25" customFormat="1" x14ac:dyDescent="0.3">
      <c r="B292" s="51"/>
      <c r="D292" s="52"/>
      <c r="E292" s="52"/>
      <c r="F292" s="52"/>
      <c r="G292" s="52"/>
      <c r="H292" s="52"/>
      <c r="I292" s="52"/>
      <c r="J292" s="195"/>
    </row>
    <row r="293" spans="2:10" s="25" customFormat="1" x14ac:dyDescent="0.3">
      <c r="B293" s="51"/>
      <c r="D293" s="52"/>
      <c r="E293" s="52"/>
      <c r="F293" s="52"/>
      <c r="G293" s="52"/>
      <c r="H293" s="52"/>
      <c r="I293" s="52"/>
      <c r="J293" s="195"/>
    </row>
    <row r="294" spans="2:10" s="25" customFormat="1" x14ac:dyDescent="0.3">
      <c r="B294" s="51"/>
      <c r="D294" s="52"/>
      <c r="E294" s="52"/>
      <c r="F294" s="52"/>
      <c r="G294" s="52"/>
      <c r="H294" s="52"/>
      <c r="I294" s="52"/>
      <c r="J294" s="195"/>
    </row>
    <row r="295" spans="2:10" s="25" customFormat="1" x14ac:dyDescent="0.3">
      <c r="B295" s="51"/>
      <c r="D295" s="52"/>
      <c r="E295" s="52"/>
      <c r="F295" s="52"/>
      <c r="G295" s="52"/>
      <c r="H295" s="52"/>
      <c r="I295" s="52"/>
      <c r="J295" s="195"/>
    </row>
    <row r="296" spans="2:10" s="25" customFormat="1" x14ac:dyDescent="0.3">
      <c r="B296" s="51"/>
      <c r="D296" s="52"/>
      <c r="E296" s="52"/>
      <c r="F296" s="52"/>
      <c r="G296" s="52"/>
      <c r="H296" s="52"/>
      <c r="I296" s="52"/>
      <c r="J296" s="195"/>
    </row>
    <row r="297" spans="2:10" s="25" customFormat="1" x14ac:dyDescent="0.3">
      <c r="B297" s="51"/>
      <c r="D297" s="52"/>
      <c r="E297" s="52"/>
      <c r="F297" s="52"/>
      <c r="G297" s="52"/>
      <c r="H297" s="52"/>
      <c r="I297" s="52"/>
      <c r="J297" s="195"/>
    </row>
    <row r="298" spans="2:10" s="25" customFormat="1" x14ac:dyDescent="0.3">
      <c r="B298" s="51"/>
      <c r="D298" s="52"/>
      <c r="E298" s="52"/>
      <c r="F298" s="52"/>
      <c r="G298" s="52"/>
      <c r="H298" s="52"/>
      <c r="I298" s="52"/>
      <c r="J298" s="195"/>
    </row>
    <row r="299" spans="2:10" s="25" customFormat="1" x14ac:dyDescent="0.3">
      <c r="B299" s="51"/>
      <c r="D299" s="52"/>
      <c r="E299" s="52"/>
      <c r="F299" s="52"/>
      <c r="G299" s="52"/>
      <c r="H299" s="52"/>
      <c r="I299" s="52"/>
      <c r="J299" s="195"/>
    </row>
    <row r="300" spans="2:10" s="25" customFormat="1" x14ac:dyDescent="0.3">
      <c r="B300" s="51"/>
      <c r="D300" s="52"/>
      <c r="E300" s="52"/>
      <c r="F300" s="52"/>
      <c r="G300" s="52"/>
      <c r="H300" s="52"/>
      <c r="I300" s="52"/>
      <c r="J300" s="195"/>
    </row>
    <row r="301" spans="2:10" s="25" customFormat="1" x14ac:dyDescent="0.3">
      <c r="B301" s="51"/>
      <c r="D301" s="52"/>
      <c r="E301" s="52"/>
      <c r="F301" s="52"/>
      <c r="G301" s="52"/>
      <c r="H301" s="52"/>
      <c r="I301" s="52"/>
      <c r="J301" s="195"/>
    </row>
    <row r="302" spans="2:10" s="25" customFormat="1" x14ac:dyDescent="0.3">
      <c r="B302" s="51"/>
      <c r="D302" s="52"/>
      <c r="E302" s="52"/>
      <c r="F302" s="52"/>
      <c r="G302" s="52"/>
      <c r="H302" s="52"/>
      <c r="I302" s="52"/>
      <c r="J302" s="195"/>
    </row>
    <row r="303" spans="2:10" s="25" customFormat="1" x14ac:dyDescent="0.3">
      <c r="B303" s="51"/>
      <c r="D303" s="52"/>
      <c r="E303" s="52"/>
      <c r="F303" s="52"/>
      <c r="G303" s="52"/>
      <c r="H303" s="52"/>
      <c r="I303" s="52"/>
      <c r="J303" s="195"/>
    </row>
    <row r="304" spans="2:10" s="25" customFormat="1" x14ac:dyDescent="0.3">
      <c r="B304" s="51"/>
      <c r="D304" s="52"/>
      <c r="E304" s="52"/>
      <c r="F304" s="52"/>
      <c r="G304" s="52"/>
      <c r="H304" s="52"/>
      <c r="I304" s="52"/>
      <c r="J304" s="195"/>
    </row>
    <row r="305" spans="2:10" s="25" customFormat="1" x14ac:dyDescent="0.3">
      <c r="B305" s="51"/>
      <c r="D305" s="52"/>
      <c r="E305" s="52"/>
      <c r="F305" s="52"/>
      <c r="G305" s="52"/>
      <c r="H305" s="52"/>
      <c r="I305" s="52"/>
      <c r="J305" s="195"/>
    </row>
    <row r="306" spans="2:10" s="25" customFormat="1" x14ac:dyDescent="0.3">
      <c r="B306" s="51"/>
      <c r="D306" s="52"/>
      <c r="E306" s="52"/>
      <c r="F306" s="52"/>
      <c r="G306" s="52"/>
      <c r="H306" s="52"/>
      <c r="I306" s="52"/>
      <c r="J306" s="195"/>
    </row>
    <row r="307" spans="2:10" s="25" customFormat="1" x14ac:dyDescent="0.3">
      <c r="B307" s="51"/>
      <c r="D307" s="52"/>
      <c r="E307" s="52"/>
      <c r="F307" s="52"/>
      <c r="G307" s="52"/>
      <c r="H307" s="52"/>
      <c r="I307" s="52"/>
      <c r="J307" s="195"/>
    </row>
    <row r="308" spans="2:10" s="25" customFormat="1" x14ac:dyDescent="0.3">
      <c r="B308" s="51"/>
      <c r="D308" s="52"/>
      <c r="E308" s="52"/>
      <c r="F308" s="52"/>
      <c r="G308" s="52"/>
      <c r="H308" s="52"/>
      <c r="I308" s="52"/>
      <c r="J308" s="195"/>
    </row>
    <row r="309" spans="2:10" s="25" customFormat="1" x14ac:dyDescent="0.3">
      <c r="B309" s="51"/>
      <c r="D309" s="52"/>
      <c r="E309" s="52"/>
      <c r="F309" s="52"/>
      <c r="G309" s="52"/>
      <c r="H309" s="52"/>
      <c r="I309" s="52"/>
      <c r="J309" s="195"/>
    </row>
    <row r="310" spans="2:10" s="25" customFormat="1" x14ac:dyDescent="0.3">
      <c r="B310" s="51"/>
      <c r="D310" s="52"/>
      <c r="E310" s="52"/>
      <c r="F310" s="52"/>
      <c r="G310" s="52"/>
      <c r="H310" s="52"/>
      <c r="I310" s="52"/>
      <c r="J310" s="195"/>
    </row>
    <row r="311" spans="2:10" s="25" customFormat="1" x14ac:dyDescent="0.3">
      <c r="B311" s="51"/>
      <c r="D311" s="52"/>
      <c r="E311" s="52"/>
      <c r="F311" s="52"/>
      <c r="G311" s="52"/>
      <c r="H311" s="52"/>
      <c r="I311" s="52"/>
      <c r="J311" s="195"/>
    </row>
    <row r="312" spans="2:10" s="25" customFormat="1" x14ac:dyDescent="0.3">
      <c r="B312" s="51"/>
      <c r="D312" s="52"/>
      <c r="E312" s="52"/>
      <c r="F312" s="52"/>
      <c r="G312" s="52"/>
      <c r="H312" s="52"/>
      <c r="I312" s="52"/>
      <c r="J312" s="195"/>
    </row>
    <row r="313" spans="2:10" s="25" customFormat="1" x14ac:dyDescent="0.3">
      <c r="B313" s="51"/>
      <c r="D313" s="52"/>
      <c r="E313" s="52"/>
      <c r="F313" s="52"/>
      <c r="G313" s="52"/>
      <c r="H313" s="52"/>
      <c r="I313" s="52"/>
      <c r="J313" s="195"/>
    </row>
    <row r="314" spans="2:10" s="25" customFormat="1" x14ac:dyDescent="0.3">
      <c r="B314" s="51"/>
      <c r="D314" s="52"/>
      <c r="E314" s="52"/>
      <c r="F314" s="52"/>
      <c r="G314" s="52"/>
      <c r="H314" s="52"/>
      <c r="I314" s="52"/>
      <c r="J314" s="195"/>
    </row>
    <row r="315" spans="2:10" s="25" customFormat="1" x14ac:dyDescent="0.3">
      <c r="B315" s="51"/>
      <c r="D315" s="52"/>
      <c r="E315" s="52"/>
      <c r="F315" s="52"/>
      <c r="G315" s="52"/>
      <c r="H315" s="52"/>
      <c r="I315" s="52"/>
      <c r="J315" s="195"/>
    </row>
    <row r="316" spans="2:10" s="25" customFormat="1" x14ac:dyDescent="0.3">
      <c r="B316" s="51"/>
      <c r="D316" s="52"/>
      <c r="E316" s="52"/>
      <c r="F316" s="52"/>
      <c r="G316" s="52"/>
      <c r="H316" s="52"/>
      <c r="I316" s="52"/>
      <c r="J316" s="195"/>
    </row>
    <row r="317" spans="2:10" s="25" customFormat="1" x14ac:dyDescent="0.3">
      <c r="B317" s="51"/>
      <c r="D317" s="52"/>
      <c r="E317" s="52"/>
      <c r="F317" s="52"/>
      <c r="G317" s="52"/>
      <c r="H317" s="52"/>
      <c r="I317" s="52"/>
      <c r="J317" s="195"/>
    </row>
    <row r="318" spans="2:10" s="25" customFormat="1" x14ac:dyDescent="0.3">
      <c r="B318" s="51"/>
      <c r="D318" s="52"/>
      <c r="E318" s="52"/>
      <c r="F318" s="52"/>
      <c r="G318" s="52"/>
      <c r="H318" s="52"/>
      <c r="I318" s="52"/>
      <c r="J318" s="195"/>
    </row>
    <row r="319" spans="2:10" s="25" customFormat="1" x14ac:dyDescent="0.3">
      <c r="B319" s="51"/>
      <c r="D319" s="52"/>
      <c r="E319" s="52"/>
      <c r="F319" s="52"/>
      <c r="G319" s="52"/>
      <c r="H319" s="52"/>
      <c r="I319" s="52"/>
      <c r="J319" s="195"/>
    </row>
    <row r="320" spans="2:10" s="25" customFormat="1" x14ac:dyDescent="0.3">
      <c r="B320" s="51"/>
      <c r="D320" s="52"/>
      <c r="E320" s="52"/>
      <c r="F320" s="52"/>
      <c r="G320" s="52"/>
      <c r="H320" s="52"/>
      <c r="I320" s="52"/>
      <c r="J320" s="195"/>
    </row>
    <row r="321" spans="2:10" s="25" customFormat="1" x14ac:dyDescent="0.3">
      <c r="B321" s="51"/>
      <c r="D321" s="52"/>
      <c r="E321" s="52"/>
      <c r="F321" s="52"/>
      <c r="G321" s="52"/>
      <c r="H321" s="52"/>
      <c r="I321" s="52"/>
      <c r="J321" s="195"/>
    </row>
    <row r="322" spans="2:10" s="25" customFormat="1" x14ac:dyDescent="0.3">
      <c r="B322" s="51"/>
      <c r="D322" s="52"/>
      <c r="E322" s="52"/>
      <c r="F322" s="52"/>
      <c r="G322" s="52"/>
      <c r="H322" s="52"/>
      <c r="I322" s="52"/>
      <c r="J322" s="195"/>
    </row>
    <row r="323" spans="2:10" s="25" customFormat="1" x14ac:dyDescent="0.3">
      <c r="B323" s="51"/>
      <c r="D323" s="52"/>
      <c r="E323" s="52"/>
      <c r="F323" s="52"/>
      <c r="G323" s="52"/>
      <c r="H323" s="52"/>
      <c r="I323" s="52"/>
      <c r="J323" s="195"/>
    </row>
    <row r="324" spans="2:10" s="25" customFormat="1" x14ac:dyDescent="0.3">
      <c r="B324" s="51"/>
      <c r="D324" s="52"/>
      <c r="E324" s="52"/>
      <c r="F324" s="52"/>
      <c r="G324" s="52"/>
      <c r="H324" s="52"/>
      <c r="I324" s="52"/>
      <c r="J324" s="195"/>
    </row>
    <row r="325" spans="2:10" s="25" customFormat="1" x14ac:dyDescent="0.3">
      <c r="B325" s="51"/>
      <c r="D325" s="52"/>
      <c r="E325" s="52"/>
      <c r="F325" s="52"/>
      <c r="G325" s="52"/>
      <c r="H325" s="52"/>
      <c r="I325" s="52"/>
      <c r="J325" s="195"/>
    </row>
    <row r="326" spans="2:10" s="25" customFormat="1" x14ac:dyDescent="0.3">
      <c r="B326" s="51"/>
      <c r="D326" s="52"/>
      <c r="E326" s="52"/>
      <c r="F326" s="52"/>
      <c r="G326" s="52"/>
      <c r="H326" s="52"/>
      <c r="I326" s="52"/>
      <c r="J326" s="195"/>
    </row>
    <row r="327" spans="2:10" s="25" customFormat="1" x14ac:dyDescent="0.3">
      <c r="B327" s="51"/>
      <c r="D327" s="52"/>
      <c r="E327" s="52"/>
      <c r="F327" s="52"/>
      <c r="G327" s="52"/>
      <c r="H327" s="52"/>
      <c r="I327" s="52"/>
      <c r="J327" s="195"/>
    </row>
    <row r="328" spans="2:10" s="25" customFormat="1" x14ac:dyDescent="0.3">
      <c r="B328" s="51"/>
      <c r="D328" s="52"/>
      <c r="E328" s="52"/>
      <c r="F328" s="52"/>
      <c r="G328" s="52"/>
      <c r="H328" s="52"/>
      <c r="I328" s="52"/>
      <c r="J328" s="195"/>
    </row>
    <row r="329" spans="2:10" s="25" customFormat="1" x14ac:dyDescent="0.3">
      <c r="B329" s="51"/>
      <c r="D329" s="52"/>
      <c r="E329" s="52"/>
      <c r="F329" s="52"/>
      <c r="G329" s="52"/>
      <c r="H329" s="52"/>
      <c r="I329" s="52"/>
      <c r="J329" s="195"/>
    </row>
    <row r="330" spans="2:10" s="25" customFormat="1" x14ac:dyDescent="0.3">
      <c r="B330" s="51"/>
      <c r="D330" s="52"/>
      <c r="E330" s="52"/>
      <c r="F330" s="52"/>
      <c r="G330" s="52"/>
      <c r="H330" s="52"/>
      <c r="I330" s="52"/>
      <c r="J330" s="195"/>
    </row>
    <row r="331" spans="2:10" s="25" customFormat="1" x14ac:dyDescent="0.3">
      <c r="B331" s="51"/>
      <c r="D331" s="52"/>
      <c r="E331" s="52"/>
      <c r="F331" s="52"/>
      <c r="G331" s="52"/>
      <c r="H331" s="52"/>
      <c r="I331" s="52"/>
      <c r="J331" s="195"/>
    </row>
    <row r="332" spans="2:10" s="25" customFormat="1" x14ac:dyDescent="0.3">
      <c r="B332" s="51"/>
      <c r="D332" s="52"/>
      <c r="E332" s="52"/>
      <c r="F332" s="52"/>
      <c r="G332" s="52"/>
      <c r="H332" s="52"/>
      <c r="I332" s="52"/>
      <c r="J332" s="195"/>
    </row>
    <row r="333" spans="2:10" s="25" customFormat="1" x14ac:dyDescent="0.3">
      <c r="B333" s="51"/>
      <c r="D333" s="52"/>
      <c r="E333" s="52"/>
      <c r="F333" s="52"/>
      <c r="G333" s="52"/>
      <c r="H333" s="52"/>
      <c r="I333" s="52"/>
      <c r="J333" s="195"/>
    </row>
    <row r="334" spans="2:10" s="25" customFormat="1" x14ac:dyDescent="0.3">
      <c r="B334" s="51"/>
      <c r="D334" s="52"/>
      <c r="E334" s="52"/>
      <c r="F334" s="52"/>
      <c r="G334" s="52"/>
      <c r="H334" s="52"/>
      <c r="I334" s="52"/>
      <c r="J334" s="195"/>
    </row>
    <row r="335" spans="2:10" s="25" customFormat="1" x14ac:dyDescent="0.3">
      <c r="B335" s="51"/>
      <c r="D335" s="52"/>
      <c r="E335" s="52"/>
      <c r="F335" s="52"/>
      <c r="G335" s="52"/>
      <c r="H335" s="52"/>
      <c r="I335" s="52"/>
      <c r="J335" s="195"/>
    </row>
    <row r="336" spans="2:10" s="25" customFormat="1" x14ac:dyDescent="0.3">
      <c r="B336" s="51"/>
      <c r="D336" s="52"/>
      <c r="E336" s="52"/>
      <c r="F336" s="52"/>
      <c r="G336" s="52"/>
      <c r="H336" s="52"/>
      <c r="I336" s="52"/>
      <c r="J336" s="195"/>
    </row>
    <row r="337" spans="2:10" s="25" customFormat="1" x14ac:dyDescent="0.3">
      <c r="B337" s="51"/>
      <c r="D337" s="52"/>
      <c r="E337" s="52"/>
      <c r="F337" s="52"/>
      <c r="G337" s="52"/>
      <c r="H337" s="52"/>
      <c r="I337" s="52"/>
      <c r="J337" s="195"/>
    </row>
    <row r="338" spans="2:10" s="25" customFormat="1" x14ac:dyDescent="0.3">
      <c r="B338" s="51"/>
      <c r="D338" s="52"/>
      <c r="E338" s="52"/>
      <c r="F338" s="52"/>
      <c r="G338" s="52"/>
      <c r="H338" s="52"/>
      <c r="I338" s="52"/>
      <c r="J338" s="195"/>
    </row>
    <row r="339" spans="2:10" s="25" customFormat="1" x14ac:dyDescent="0.3">
      <c r="B339" s="51"/>
      <c r="D339" s="52"/>
      <c r="E339" s="52"/>
      <c r="F339" s="52"/>
      <c r="G339" s="52"/>
      <c r="H339" s="52"/>
      <c r="I339" s="52"/>
      <c r="J339" s="195"/>
    </row>
    <row r="340" spans="2:10" s="25" customFormat="1" x14ac:dyDescent="0.3">
      <c r="B340" s="51"/>
      <c r="D340" s="52"/>
      <c r="E340" s="52"/>
      <c r="F340" s="52"/>
      <c r="G340" s="52"/>
      <c r="H340" s="52"/>
      <c r="I340" s="52"/>
      <c r="J340" s="195"/>
    </row>
    <row r="341" spans="2:10" s="25" customFormat="1" x14ac:dyDescent="0.3">
      <c r="B341" s="51"/>
      <c r="D341" s="52"/>
      <c r="E341" s="52"/>
      <c r="F341" s="52"/>
      <c r="G341" s="52"/>
      <c r="H341" s="52"/>
      <c r="I341" s="52"/>
      <c r="J341" s="195"/>
    </row>
    <row r="342" spans="2:10" s="25" customFormat="1" x14ac:dyDescent="0.3">
      <c r="B342" s="51"/>
      <c r="D342" s="52"/>
      <c r="E342" s="52"/>
      <c r="F342" s="52"/>
      <c r="G342" s="52"/>
      <c r="H342" s="52"/>
      <c r="I342" s="52"/>
      <c r="J342" s="195"/>
    </row>
    <row r="343" spans="2:10" s="25" customFormat="1" x14ac:dyDescent="0.3">
      <c r="B343" s="51"/>
      <c r="D343" s="52"/>
      <c r="E343" s="52"/>
      <c r="F343" s="52"/>
      <c r="G343" s="52"/>
      <c r="H343" s="52"/>
      <c r="I343" s="52"/>
      <c r="J343" s="195"/>
    </row>
    <row r="344" spans="2:10" s="25" customFormat="1" x14ac:dyDescent="0.3">
      <c r="B344" s="51"/>
      <c r="D344" s="52"/>
      <c r="E344" s="52"/>
      <c r="F344" s="52"/>
      <c r="G344" s="52"/>
      <c r="H344" s="52"/>
      <c r="I344" s="52"/>
      <c r="J344" s="195"/>
    </row>
    <row r="345" spans="2:10" s="25" customFormat="1" x14ac:dyDescent="0.3">
      <c r="B345" s="51"/>
      <c r="D345" s="52"/>
      <c r="E345" s="52"/>
      <c r="F345" s="52"/>
      <c r="G345" s="52"/>
      <c r="H345" s="52"/>
      <c r="I345" s="52"/>
      <c r="J345" s="195"/>
    </row>
    <row r="346" spans="2:10" s="25" customFormat="1" x14ac:dyDescent="0.3">
      <c r="B346" s="51"/>
      <c r="D346" s="52"/>
      <c r="E346" s="52"/>
      <c r="F346" s="52"/>
      <c r="G346" s="52"/>
      <c r="H346" s="52"/>
      <c r="I346" s="52"/>
      <c r="J346" s="195"/>
    </row>
    <row r="347" spans="2:10" s="25" customFormat="1" x14ac:dyDescent="0.3">
      <c r="B347" s="51"/>
      <c r="D347" s="52"/>
      <c r="E347" s="52"/>
      <c r="F347" s="52"/>
      <c r="G347" s="52"/>
      <c r="H347" s="52"/>
      <c r="I347" s="52"/>
      <c r="J347" s="195"/>
    </row>
    <row r="348" spans="2:10" s="25" customFormat="1" x14ac:dyDescent="0.3">
      <c r="B348" s="51"/>
      <c r="D348" s="52"/>
      <c r="E348" s="52"/>
      <c r="F348" s="52"/>
      <c r="G348" s="52"/>
      <c r="H348" s="52"/>
      <c r="I348" s="52"/>
      <c r="J348" s="195"/>
    </row>
    <row r="349" spans="2:10" s="25" customFormat="1" x14ac:dyDescent="0.3">
      <c r="B349" s="51"/>
      <c r="D349" s="52"/>
      <c r="E349" s="52"/>
      <c r="F349" s="52"/>
      <c r="G349" s="52"/>
      <c r="H349" s="52"/>
      <c r="I349" s="52"/>
      <c r="J349" s="195"/>
    </row>
    <row r="350" spans="2:10" s="25" customFormat="1" x14ac:dyDescent="0.3">
      <c r="B350" s="51"/>
      <c r="D350" s="52"/>
      <c r="E350" s="52"/>
      <c r="F350" s="52"/>
      <c r="G350" s="52"/>
      <c r="H350" s="52"/>
      <c r="I350" s="52"/>
      <c r="J350" s="195"/>
    </row>
    <row r="351" spans="2:10" s="25" customFormat="1" x14ac:dyDescent="0.3">
      <c r="B351" s="51"/>
      <c r="D351" s="52"/>
      <c r="E351" s="52"/>
      <c r="F351" s="52"/>
      <c r="G351" s="52"/>
      <c r="H351" s="52"/>
      <c r="I351" s="52"/>
      <c r="J351" s="195"/>
    </row>
    <row r="352" spans="2:10" s="25" customFormat="1" x14ac:dyDescent="0.3">
      <c r="B352" s="51"/>
      <c r="D352" s="52"/>
      <c r="E352" s="52"/>
      <c r="F352" s="52"/>
      <c r="G352" s="52"/>
      <c r="H352" s="52"/>
      <c r="I352" s="52"/>
      <c r="J352" s="195"/>
    </row>
    <row r="353" spans="2:10" s="25" customFormat="1" x14ac:dyDescent="0.3">
      <c r="B353" s="51"/>
      <c r="D353" s="52"/>
      <c r="E353" s="52"/>
      <c r="F353" s="52"/>
      <c r="G353" s="52"/>
      <c r="H353" s="52"/>
      <c r="I353" s="52"/>
      <c r="J353" s="195"/>
    </row>
    <row r="354" spans="2:10" s="25" customFormat="1" x14ac:dyDescent="0.3">
      <c r="B354" s="51"/>
      <c r="D354" s="52"/>
      <c r="E354" s="52"/>
      <c r="F354" s="52"/>
      <c r="G354" s="52"/>
      <c r="H354" s="52"/>
      <c r="I354" s="52"/>
      <c r="J354" s="195"/>
    </row>
    <row r="355" spans="2:10" s="25" customFormat="1" x14ac:dyDescent="0.3">
      <c r="B355" s="51"/>
      <c r="D355" s="52"/>
      <c r="E355" s="52"/>
      <c r="F355" s="52"/>
      <c r="G355" s="52"/>
      <c r="H355" s="52"/>
      <c r="I355" s="52"/>
      <c r="J355" s="195"/>
    </row>
  </sheetData>
  <mergeCells count="34">
    <mergeCell ref="B49:J49"/>
    <mergeCell ref="B54:J54"/>
    <mergeCell ref="B59:J59"/>
    <mergeCell ref="B64:J64"/>
    <mergeCell ref="J2:J3"/>
    <mergeCell ref="C5:J5"/>
    <mergeCell ref="C9:J9"/>
    <mergeCell ref="C15:J15"/>
    <mergeCell ref="C21:J21"/>
    <mergeCell ref="B66:C66"/>
    <mergeCell ref="B53:C53"/>
    <mergeCell ref="B58:C58"/>
    <mergeCell ref="B63:C63"/>
    <mergeCell ref="B36:C36"/>
    <mergeCell ref="B43:C43"/>
    <mergeCell ref="B48:C48"/>
    <mergeCell ref="B37:J37"/>
    <mergeCell ref="B44:J44"/>
    <mergeCell ref="B24:C24"/>
    <mergeCell ref="B33:C33"/>
    <mergeCell ref="C27:J27"/>
    <mergeCell ref="C34:J34"/>
    <mergeCell ref="E69:I69"/>
    <mergeCell ref="E70:I70"/>
    <mergeCell ref="B2:C3"/>
    <mergeCell ref="D2:D3"/>
    <mergeCell ref="E2:E3"/>
    <mergeCell ref="F2:F3"/>
    <mergeCell ref="G2:G3"/>
    <mergeCell ref="H2:H3"/>
    <mergeCell ref="I2:I3"/>
    <mergeCell ref="B8:C8"/>
    <mergeCell ref="B14:C14"/>
    <mergeCell ref="B20:C20"/>
  </mergeCells>
  <pageMargins left="0.17" right="0.17" top="0.22" bottom="0.25" header="0.17" footer="0.17"/>
  <pageSetup paperSize="9" scale="86" fitToHeight="0" orientation="landscape" r:id="rId1"/>
  <rowBreaks count="1" manualBreakCount="1">
    <brk id="20" min="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B47D-2433-4AC3-B31B-8AB67B846970}">
  <dimension ref="A1:CI354"/>
  <sheetViews>
    <sheetView workbookViewId="0">
      <selection activeCell="M55" sqref="M55"/>
    </sheetView>
  </sheetViews>
  <sheetFormatPr baseColWidth="10" defaultColWidth="11.44140625" defaultRowHeight="13.8" x14ac:dyDescent="0.3"/>
  <cols>
    <col min="1" max="1" width="8.6640625" style="79" customWidth="1"/>
    <col min="2" max="2" width="7.6640625" style="110" customWidth="1"/>
    <col min="3" max="3" width="114" style="81" customWidth="1"/>
    <col min="4" max="4" width="9.6640625" style="111" bestFit="1" customWidth="1"/>
    <col min="5" max="5" width="15.6640625" style="111" bestFit="1" customWidth="1"/>
    <col min="6" max="7" width="7.21875" style="111" bestFit="1" customWidth="1"/>
    <col min="8" max="8" width="8.6640625" style="111" customWidth="1"/>
    <col min="9" max="9" width="8.21875" style="111" customWidth="1"/>
    <col min="10" max="58" width="11.44140625" style="79"/>
    <col min="59" max="81" width="11.44140625" style="80"/>
    <col min="82" max="16384" width="11.44140625" style="81"/>
  </cols>
  <sheetData>
    <row r="1" spans="1:81" s="69" customFormat="1" ht="14.4" thickBot="1" x14ac:dyDescent="0.35">
      <c r="B1" s="70"/>
      <c r="D1" s="71"/>
      <c r="E1" s="72" t="s">
        <v>0</v>
      </c>
      <c r="F1" s="73" t="s">
        <v>1</v>
      </c>
      <c r="G1" s="74" t="s">
        <v>2</v>
      </c>
      <c r="H1" s="75">
        <v>655.95699999999999</v>
      </c>
      <c r="I1" s="71"/>
    </row>
    <row r="2" spans="1:81" s="78" customFormat="1" x14ac:dyDescent="0.3">
      <c r="A2" s="76"/>
      <c r="B2" s="154"/>
      <c r="C2" s="155"/>
      <c r="D2" s="158" t="s">
        <v>3</v>
      </c>
      <c r="E2" s="160" t="s">
        <v>4</v>
      </c>
      <c r="F2" s="160" t="s">
        <v>5</v>
      </c>
      <c r="G2" s="160" t="s">
        <v>6</v>
      </c>
      <c r="H2" s="160" t="s">
        <v>7</v>
      </c>
      <c r="I2" s="162" t="s">
        <v>8</v>
      </c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</row>
    <row r="3" spans="1:81" x14ac:dyDescent="0.3">
      <c r="B3" s="156"/>
      <c r="C3" s="157"/>
      <c r="D3" s="159"/>
      <c r="E3" s="161"/>
      <c r="F3" s="161"/>
      <c r="G3" s="161"/>
      <c r="H3" s="161"/>
      <c r="I3" s="163"/>
    </row>
    <row r="4" spans="1:81" ht="33.6" customHeight="1" x14ac:dyDescent="0.3">
      <c r="B4" s="82" t="s">
        <v>9</v>
      </c>
      <c r="C4" s="83"/>
      <c r="D4" s="84"/>
      <c r="E4" s="84"/>
      <c r="F4" s="84"/>
      <c r="G4" s="84"/>
      <c r="H4" s="84"/>
      <c r="I4" s="85"/>
    </row>
    <row r="5" spans="1:81" s="78" customFormat="1" ht="20.399999999999999" customHeight="1" x14ac:dyDescent="0.3">
      <c r="A5" s="76"/>
      <c r="B5" s="86" t="s">
        <v>10</v>
      </c>
      <c r="C5" s="152" t="s">
        <v>11</v>
      </c>
      <c r="D5" s="152"/>
      <c r="E5" s="152"/>
      <c r="F5" s="152"/>
      <c r="G5" s="152"/>
      <c r="H5" s="152"/>
      <c r="I5" s="153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</row>
    <row r="6" spans="1:81" s="78" customFormat="1" x14ac:dyDescent="0.3">
      <c r="A6" s="76"/>
      <c r="B6" s="87" t="s">
        <v>12</v>
      </c>
      <c r="C6" s="88" t="s">
        <v>13</v>
      </c>
      <c r="D6" s="96">
        <f>'[106]TEMPLATE 1 (detailled)'!I6</f>
        <v>53357.156033093634</v>
      </c>
      <c r="E6" s="201">
        <f>$D$6/4</f>
        <v>13339.289008273408</v>
      </c>
      <c r="F6" s="201">
        <f t="shared" ref="F6:H6" si="0">$D$6/4</f>
        <v>13339.289008273408</v>
      </c>
      <c r="G6" s="201">
        <f t="shared" si="0"/>
        <v>13339.289008273408</v>
      </c>
      <c r="H6" s="201">
        <f t="shared" si="0"/>
        <v>13339.289008273408</v>
      </c>
      <c r="I6" s="130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</row>
    <row r="7" spans="1:81" s="78" customFormat="1" x14ac:dyDescent="0.3">
      <c r="A7" s="76"/>
      <c r="B7" s="87" t="s">
        <v>14</v>
      </c>
      <c r="C7" s="88" t="s">
        <v>15</v>
      </c>
      <c r="D7" s="89">
        <f>'[106]TEMPLATE 1 (detailled)'!I10</f>
        <v>13415.513516892112</v>
      </c>
      <c r="E7" s="201">
        <f>$D$7/4</f>
        <v>3353.8783792230279</v>
      </c>
      <c r="F7" s="201">
        <f t="shared" ref="F7:H7" si="1">$D$7/4</f>
        <v>3353.8783792230279</v>
      </c>
      <c r="G7" s="201">
        <f t="shared" si="1"/>
        <v>3353.8783792230279</v>
      </c>
      <c r="H7" s="202">
        <f t="shared" si="1"/>
        <v>3353.8783792230279</v>
      </c>
      <c r="I7" s="203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</row>
    <row r="8" spans="1:81" x14ac:dyDescent="0.3">
      <c r="A8" s="76"/>
      <c r="B8" s="164" t="s">
        <v>16</v>
      </c>
      <c r="C8" s="165"/>
      <c r="D8" s="90">
        <f>SUM(D7,D6)</f>
        <v>66772.669549985745</v>
      </c>
      <c r="E8" s="90">
        <f t="shared" ref="E8:H8" si="2">SUM(E7,E6)</f>
        <v>16693.167387496436</v>
      </c>
      <c r="F8" s="90">
        <f t="shared" si="2"/>
        <v>16693.167387496436</v>
      </c>
      <c r="G8" s="90">
        <f t="shared" si="2"/>
        <v>16693.167387496436</v>
      </c>
      <c r="H8" s="90">
        <f t="shared" si="2"/>
        <v>16693.167387496436</v>
      </c>
      <c r="I8" s="102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</row>
    <row r="9" spans="1:81" s="78" customFormat="1" ht="20.399999999999999" customHeight="1" x14ac:dyDescent="0.3">
      <c r="A9" s="76"/>
      <c r="B9" s="86" t="s">
        <v>17</v>
      </c>
      <c r="C9" s="152" t="s">
        <v>18</v>
      </c>
      <c r="D9" s="152"/>
      <c r="E9" s="152"/>
      <c r="F9" s="152"/>
      <c r="G9" s="152"/>
      <c r="H9" s="152"/>
      <c r="I9" s="153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</row>
    <row r="10" spans="1:81" s="78" customFormat="1" ht="27.6" x14ac:dyDescent="0.3">
      <c r="A10" s="76"/>
      <c r="B10" s="87" t="s">
        <v>19</v>
      </c>
      <c r="C10" s="88" t="s">
        <v>106</v>
      </c>
      <c r="D10" s="89">
        <f>'[106]TEMPLATE 1 (detailled)'!I25</f>
        <v>0</v>
      </c>
      <c r="E10" s="201"/>
      <c r="F10" s="201"/>
      <c r="G10" s="201"/>
      <c r="H10" s="201"/>
      <c r="I10" s="130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</row>
    <row r="11" spans="1:81" s="78" customFormat="1" ht="27.6" x14ac:dyDescent="0.3">
      <c r="A11" s="76"/>
      <c r="B11" s="87" t="s">
        <v>21</v>
      </c>
      <c r="C11" s="88" t="s">
        <v>107</v>
      </c>
      <c r="D11" s="89">
        <f>'[106]TEMPLATE 1 (detailled)'!I28</f>
        <v>102990.35302618922</v>
      </c>
      <c r="E11" s="201">
        <f>$D$11/4</f>
        <v>25747.588256547304</v>
      </c>
      <c r="F11" s="201">
        <f t="shared" ref="F11:H11" si="3">$D$11/4</f>
        <v>25747.588256547304</v>
      </c>
      <c r="G11" s="201">
        <f t="shared" si="3"/>
        <v>25747.588256547304</v>
      </c>
      <c r="H11" s="201">
        <f t="shared" si="3"/>
        <v>25747.588256547304</v>
      </c>
      <c r="I11" s="130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</row>
    <row r="12" spans="1:81" s="78" customFormat="1" ht="27.6" x14ac:dyDescent="0.3">
      <c r="A12" s="76"/>
      <c r="B12" s="91" t="s">
        <v>23</v>
      </c>
      <c r="C12" s="92" t="s">
        <v>108</v>
      </c>
      <c r="D12" s="89">
        <v>33225</v>
      </c>
      <c r="E12" s="201"/>
      <c r="F12" s="201"/>
      <c r="G12" s="201"/>
      <c r="H12" s="201"/>
      <c r="I12" s="130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</row>
    <row r="13" spans="1:81" s="78" customFormat="1" ht="27.6" x14ac:dyDescent="0.3">
      <c r="A13" s="76"/>
      <c r="B13" s="91" t="s">
        <v>25</v>
      </c>
      <c r="C13" s="92" t="s">
        <v>109</v>
      </c>
      <c r="D13" s="89">
        <v>44525</v>
      </c>
      <c r="E13" s="201"/>
      <c r="F13" s="201"/>
      <c r="G13" s="201"/>
      <c r="H13" s="201"/>
      <c r="I13" s="130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</row>
    <row r="14" spans="1:81" x14ac:dyDescent="0.3">
      <c r="A14" s="76"/>
      <c r="B14" s="164" t="s">
        <v>27</v>
      </c>
      <c r="C14" s="165"/>
      <c r="D14" s="90">
        <f>SUM(D13,D12,D11,D10)</f>
        <v>180740.3530261892</v>
      </c>
      <c r="E14" s="90">
        <f t="shared" ref="E14:H14" si="4">SUM(E13,E12,E11,E10)</f>
        <v>25747.588256547304</v>
      </c>
      <c r="F14" s="90">
        <f t="shared" si="4"/>
        <v>25747.588256547304</v>
      </c>
      <c r="G14" s="90">
        <f t="shared" si="4"/>
        <v>25747.588256547304</v>
      </c>
      <c r="H14" s="90">
        <f t="shared" si="4"/>
        <v>25747.588256547304</v>
      </c>
      <c r="I14" s="102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</row>
    <row r="15" spans="1:81" s="78" customFormat="1" ht="20.399999999999999" customHeight="1" x14ac:dyDescent="0.3">
      <c r="A15" s="76"/>
      <c r="B15" s="86" t="s">
        <v>28</v>
      </c>
      <c r="C15" s="152" t="s">
        <v>29</v>
      </c>
      <c r="D15" s="152"/>
      <c r="E15" s="152"/>
      <c r="F15" s="152"/>
      <c r="G15" s="152"/>
      <c r="H15" s="152"/>
      <c r="I15" s="153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</row>
    <row r="16" spans="1:81" s="78" customFormat="1" x14ac:dyDescent="0.3">
      <c r="A16" s="76"/>
      <c r="B16" s="87" t="s">
        <v>30</v>
      </c>
      <c r="C16" s="88" t="s">
        <v>29</v>
      </c>
      <c r="D16" s="89">
        <f>'[106]TEMPLATE 1 (detailled)'!I40</f>
        <v>97151.185214884506</v>
      </c>
      <c r="E16" s="201">
        <f>$D16/4</f>
        <v>24287.796303721127</v>
      </c>
      <c r="F16" s="201">
        <f t="shared" ref="F16:H16" si="5">$D$16/4</f>
        <v>24287.796303721127</v>
      </c>
      <c r="G16" s="201">
        <f t="shared" si="5"/>
        <v>24287.796303721127</v>
      </c>
      <c r="H16" s="201">
        <f t="shared" si="5"/>
        <v>24287.796303721127</v>
      </c>
      <c r="I16" s="130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</row>
    <row r="17" spans="1:81" s="78" customFormat="1" x14ac:dyDescent="0.3">
      <c r="A17" s="76"/>
      <c r="B17" s="87" t="s">
        <v>31</v>
      </c>
      <c r="C17" s="88" t="s">
        <v>32</v>
      </c>
      <c r="D17" s="89">
        <f>'[106]TEMPLATE 1 (detailled)'!I62</f>
        <v>19669.120079517408</v>
      </c>
      <c r="E17" s="201">
        <f t="shared" ref="E17:E18" si="6">$D17/4</f>
        <v>4917.280019879352</v>
      </c>
      <c r="F17" s="201">
        <f t="shared" ref="F17:H17" si="7">$D$17/4</f>
        <v>4917.280019879352</v>
      </c>
      <c r="G17" s="201">
        <f t="shared" si="7"/>
        <v>4917.280019879352</v>
      </c>
      <c r="H17" s="201">
        <f t="shared" si="7"/>
        <v>4917.280019879352</v>
      </c>
      <c r="I17" s="130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</row>
    <row r="18" spans="1:81" s="78" customFormat="1" x14ac:dyDescent="0.3">
      <c r="A18" s="76"/>
      <c r="B18" s="87" t="s">
        <v>33</v>
      </c>
      <c r="C18" s="88" t="s">
        <v>34</v>
      </c>
      <c r="D18" s="89">
        <f>11312+2322</f>
        <v>13634</v>
      </c>
      <c r="E18" s="201">
        <f t="shared" si="6"/>
        <v>3408.5</v>
      </c>
      <c r="F18" s="201">
        <f t="shared" ref="F18:H18" si="8">$D$18/4</f>
        <v>3408.5</v>
      </c>
      <c r="G18" s="201">
        <f t="shared" si="8"/>
        <v>3408.5</v>
      </c>
      <c r="H18" s="201">
        <f t="shared" si="8"/>
        <v>3408.5</v>
      </c>
      <c r="I18" s="130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</row>
    <row r="19" spans="1:81" x14ac:dyDescent="0.3">
      <c r="A19" s="76"/>
      <c r="B19" s="164" t="s">
        <v>35</v>
      </c>
      <c r="C19" s="165"/>
      <c r="D19" s="90">
        <f>SUM(D16,D17,D18)</f>
        <v>130454.30529440191</v>
      </c>
      <c r="E19" s="90">
        <f t="shared" ref="E19:H19" si="9">SUM(E16,E17,E18)</f>
        <v>32613.576323600479</v>
      </c>
      <c r="F19" s="90">
        <f t="shared" si="9"/>
        <v>32613.576323600479</v>
      </c>
      <c r="G19" s="90">
        <f t="shared" si="9"/>
        <v>32613.576323600479</v>
      </c>
      <c r="H19" s="90">
        <f t="shared" si="9"/>
        <v>32613.576323600479</v>
      </c>
      <c r="I19" s="102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</row>
    <row r="20" spans="1:81" s="78" customFormat="1" ht="20.399999999999999" customHeight="1" x14ac:dyDescent="0.3">
      <c r="A20" s="76"/>
      <c r="B20" s="86" t="s">
        <v>36</v>
      </c>
      <c r="C20" s="152" t="s">
        <v>37</v>
      </c>
      <c r="D20" s="152"/>
      <c r="E20" s="152"/>
      <c r="F20" s="152"/>
      <c r="G20" s="152"/>
      <c r="H20" s="152"/>
      <c r="I20" s="153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</row>
    <row r="21" spans="1:81" s="78" customFormat="1" x14ac:dyDescent="0.3">
      <c r="A21" s="76"/>
      <c r="B21" s="87" t="s">
        <v>38</v>
      </c>
      <c r="C21" s="88" t="s">
        <v>101</v>
      </c>
      <c r="D21" s="89">
        <v>13062</v>
      </c>
      <c r="E21" s="201">
        <f>$D$21/4</f>
        <v>3265.5</v>
      </c>
      <c r="F21" s="201">
        <f t="shared" ref="F21:H21" si="10">$D$21/4</f>
        <v>3265.5</v>
      </c>
      <c r="G21" s="201">
        <f t="shared" si="10"/>
        <v>3265.5</v>
      </c>
      <c r="H21" s="201">
        <f t="shared" si="10"/>
        <v>3265.5</v>
      </c>
      <c r="I21" s="130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</row>
    <row r="22" spans="1:81" s="78" customFormat="1" x14ac:dyDescent="0.3">
      <c r="A22" s="76"/>
      <c r="B22" s="87" t="s">
        <v>40</v>
      </c>
      <c r="C22" s="88" t="s">
        <v>102</v>
      </c>
      <c r="D22" s="89">
        <v>3628</v>
      </c>
      <c r="E22" s="201">
        <f>$D$22/4</f>
        <v>907</v>
      </c>
      <c r="F22" s="201">
        <f t="shared" ref="F22:H22" si="11">$D$22/4</f>
        <v>907</v>
      </c>
      <c r="G22" s="201">
        <f t="shared" si="11"/>
        <v>907</v>
      </c>
      <c r="H22" s="201">
        <f t="shared" si="11"/>
        <v>907</v>
      </c>
      <c r="I22" s="130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</row>
    <row r="23" spans="1:81" x14ac:dyDescent="0.3">
      <c r="A23" s="76"/>
      <c r="B23" s="164" t="s">
        <v>42</v>
      </c>
      <c r="C23" s="165"/>
      <c r="D23" s="90">
        <f>D22+D21</f>
        <v>16690</v>
      </c>
      <c r="E23" s="90">
        <f t="shared" ref="E23:H23" si="12">E22+E21</f>
        <v>4172.5</v>
      </c>
      <c r="F23" s="90">
        <f t="shared" si="12"/>
        <v>4172.5</v>
      </c>
      <c r="G23" s="90">
        <f t="shared" si="12"/>
        <v>4172.5</v>
      </c>
      <c r="H23" s="90">
        <f t="shared" si="12"/>
        <v>4172.5</v>
      </c>
      <c r="I23" s="102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</row>
    <row r="24" spans="1:81" ht="33.6" customHeight="1" x14ac:dyDescent="0.3">
      <c r="A24" s="76"/>
      <c r="B24" s="93"/>
      <c r="C24" s="94" t="s">
        <v>43</v>
      </c>
      <c r="D24" s="95">
        <f>D23+D19+D14+D8</f>
        <v>394657.32787057682</v>
      </c>
      <c r="E24" s="95">
        <f t="shared" ref="E24:H24" si="13">E23+E19+E14+E8</f>
        <v>79226.831967644219</v>
      </c>
      <c r="F24" s="95">
        <f t="shared" si="13"/>
        <v>79226.831967644219</v>
      </c>
      <c r="G24" s="95">
        <f t="shared" si="13"/>
        <v>79226.831967644219</v>
      </c>
      <c r="H24" s="95">
        <f t="shared" si="13"/>
        <v>79226.831967644219</v>
      </c>
      <c r="I24" s="198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</row>
    <row r="25" spans="1:81" ht="33.6" customHeight="1" x14ac:dyDescent="0.3">
      <c r="B25" s="82" t="s">
        <v>44</v>
      </c>
      <c r="C25" s="83"/>
      <c r="D25" s="84"/>
      <c r="E25" s="84"/>
      <c r="F25" s="84"/>
      <c r="G25" s="84"/>
      <c r="H25" s="84"/>
      <c r="I25" s="85"/>
    </row>
    <row r="26" spans="1:81" s="78" customFormat="1" ht="20.399999999999999" customHeight="1" x14ac:dyDescent="0.3">
      <c r="A26" s="76"/>
      <c r="B26" s="86" t="s">
        <v>45</v>
      </c>
      <c r="C26" s="152" t="s">
        <v>18</v>
      </c>
      <c r="D26" s="152"/>
      <c r="E26" s="152"/>
      <c r="F26" s="152"/>
      <c r="G26" s="152"/>
      <c r="H26" s="152"/>
      <c r="I26" s="153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</row>
    <row r="27" spans="1:81" s="78" customFormat="1" ht="27.6" x14ac:dyDescent="0.3">
      <c r="A27" s="76"/>
      <c r="B27" s="87" t="s">
        <v>46</v>
      </c>
      <c r="C27" s="88" t="s">
        <v>110</v>
      </c>
      <c r="D27" s="89">
        <f>'[106]TEMPLATE 1 (detailled)'!I84</f>
        <v>0</v>
      </c>
      <c r="E27" s="201"/>
      <c r="F27" s="201"/>
      <c r="G27" s="201"/>
      <c r="H27" s="201"/>
      <c r="I27" s="130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</row>
    <row r="28" spans="1:81" s="78" customFormat="1" ht="27.6" x14ac:dyDescent="0.3">
      <c r="A28" s="76"/>
      <c r="B28" s="87" t="s">
        <v>48</v>
      </c>
      <c r="C28" s="88" t="s">
        <v>111</v>
      </c>
      <c r="D28" s="89">
        <f>'[106]TEMPLATE 1 (detailled)'!I87</f>
        <v>199516.7366153574</v>
      </c>
      <c r="E28" s="201">
        <f>$D$28/4</f>
        <v>49879.184153839349</v>
      </c>
      <c r="F28" s="201">
        <f t="shared" ref="F28:H28" si="14">$D$28/4</f>
        <v>49879.184153839349</v>
      </c>
      <c r="G28" s="201">
        <f t="shared" si="14"/>
        <v>49879.184153839349</v>
      </c>
      <c r="H28" s="201">
        <f t="shared" si="14"/>
        <v>49879.184153839349</v>
      </c>
      <c r="I28" s="130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</row>
    <row r="29" spans="1:81" s="78" customFormat="1" ht="27.6" x14ac:dyDescent="0.3">
      <c r="A29" s="76"/>
      <c r="B29" s="91" t="s">
        <v>50</v>
      </c>
      <c r="C29" s="92" t="s">
        <v>112</v>
      </c>
      <c r="D29" s="89"/>
      <c r="E29" s="201"/>
      <c r="F29" s="201"/>
      <c r="G29" s="201"/>
      <c r="H29" s="201"/>
      <c r="I29" s="130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</row>
    <row r="30" spans="1:81" s="78" customFormat="1" ht="27.6" x14ac:dyDescent="0.3">
      <c r="A30" s="76"/>
      <c r="B30" s="91" t="s">
        <v>52</v>
      </c>
      <c r="C30" s="92" t="s">
        <v>113</v>
      </c>
      <c r="D30" s="89"/>
      <c r="E30" s="201"/>
      <c r="F30" s="201"/>
      <c r="G30" s="201"/>
      <c r="H30" s="201"/>
      <c r="I30" s="130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</row>
    <row r="31" spans="1:81" s="78" customFormat="1" ht="27.6" x14ac:dyDescent="0.3">
      <c r="A31" s="76"/>
      <c r="B31" s="87" t="s">
        <v>54</v>
      </c>
      <c r="C31" s="88" t="s">
        <v>114</v>
      </c>
      <c r="D31" s="89">
        <f>14928+11767</f>
        <v>26695</v>
      </c>
      <c r="E31" s="201">
        <f>$D31/4</f>
        <v>6673.75</v>
      </c>
      <c r="F31" s="201">
        <f t="shared" ref="F31:H31" si="15">$D31/4</f>
        <v>6673.75</v>
      </c>
      <c r="G31" s="201">
        <f t="shared" si="15"/>
        <v>6673.75</v>
      </c>
      <c r="H31" s="201">
        <f t="shared" si="15"/>
        <v>6673.75</v>
      </c>
      <c r="I31" s="130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</row>
    <row r="32" spans="1:81" x14ac:dyDescent="0.3">
      <c r="A32" s="76"/>
      <c r="B32" s="164" t="s">
        <v>56</v>
      </c>
      <c r="C32" s="167"/>
      <c r="D32" s="90">
        <f>SUM(D31,D30,D29,D28,D27)</f>
        <v>226211.7366153574</v>
      </c>
      <c r="E32" s="90">
        <f t="shared" ref="E32:H32" si="16">SUM(E31,E30,E29,E28,E27)</f>
        <v>56552.934153839349</v>
      </c>
      <c r="F32" s="90">
        <f t="shared" si="16"/>
        <v>56552.934153839349</v>
      </c>
      <c r="G32" s="90">
        <f t="shared" si="16"/>
        <v>56552.934153839349</v>
      </c>
      <c r="H32" s="90">
        <f t="shared" si="16"/>
        <v>56552.934153839349</v>
      </c>
      <c r="I32" s="102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</row>
    <row r="33" spans="1:81" s="78" customFormat="1" ht="20.399999999999999" customHeight="1" x14ac:dyDescent="0.3">
      <c r="A33" s="76"/>
      <c r="B33" s="86" t="s">
        <v>57</v>
      </c>
      <c r="C33" s="152" t="s">
        <v>58</v>
      </c>
      <c r="D33" s="152"/>
      <c r="E33" s="152"/>
      <c r="F33" s="152"/>
      <c r="G33" s="152"/>
      <c r="H33" s="152"/>
      <c r="I33" s="153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</row>
    <row r="34" spans="1:81" s="78" customFormat="1" x14ac:dyDescent="0.3">
      <c r="A34" s="76"/>
      <c r="B34" s="87" t="s">
        <v>59</v>
      </c>
      <c r="C34" s="88" t="s">
        <v>60</v>
      </c>
      <c r="D34" s="89">
        <f>'[106]TEMPLATE 1 (detailled)'!I104</f>
        <v>4613.7170576729877</v>
      </c>
      <c r="E34" s="204">
        <f>$D$34/4</f>
        <v>1153.4292644182469</v>
      </c>
      <c r="F34" s="204">
        <f t="shared" ref="F34:H34" si="17">$D$34/4</f>
        <v>1153.4292644182469</v>
      </c>
      <c r="G34" s="204">
        <f t="shared" si="17"/>
        <v>1153.4292644182469</v>
      </c>
      <c r="H34" s="204">
        <f t="shared" si="17"/>
        <v>1153.4292644182469</v>
      </c>
      <c r="I34" s="130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</row>
    <row r="35" spans="1:81" x14ac:dyDescent="0.3">
      <c r="A35" s="76"/>
      <c r="B35" s="164" t="s">
        <v>61</v>
      </c>
      <c r="C35" s="167"/>
      <c r="D35" s="90">
        <f>D34</f>
        <v>4613.7170576729877</v>
      </c>
      <c r="E35" s="90">
        <f t="shared" ref="E35:H35" si="18">E34</f>
        <v>1153.4292644182469</v>
      </c>
      <c r="F35" s="90">
        <f t="shared" si="18"/>
        <v>1153.4292644182469</v>
      </c>
      <c r="G35" s="90">
        <f t="shared" si="18"/>
        <v>1153.4292644182469</v>
      </c>
      <c r="H35" s="90">
        <f t="shared" si="18"/>
        <v>1153.4292644182469</v>
      </c>
      <c r="I35" s="102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</row>
    <row r="36" spans="1:81" s="78" customFormat="1" ht="20.399999999999999" customHeight="1" x14ac:dyDescent="0.3">
      <c r="A36" s="76"/>
      <c r="B36" s="166" t="s">
        <v>62</v>
      </c>
      <c r="C36" s="152"/>
      <c r="D36" s="152"/>
      <c r="E36" s="152"/>
      <c r="F36" s="152"/>
      <c r="G36" s="152"/>
      <c r="H36" s="152"/>
      <c r="I36" s="153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</row>
    <row r="37" spans="1:81" s="78" customFormat="1" x14ac:dyDescent="0.3">
      <c r="A37" s="76"/>
      <c r="B37" s="87" t="s">
        <v>63</v>
      </c>
      <c r="C37" s="88" t="s">
        <v>64</v>
      </c>
      <c r="D37" s="89">
        <f>'[106]TEMPLATE 1 (detailled)'!I110</f>
        <v>3414.8579861179924</v>
      </c>
      <c r="E37" s="201">
        <f>$D$37/4</f>
        <v>853.71449652949809</v>
      </c>
      <c r="F37" s="201">
        <f t="shared" ref="F37:H37" si="19">$D$37/4</f>
        <v>853.71449652949809</v>
      </c>
      <c r="G37" s="201">
        <f t="shared" si="19"/>
        <v>853.71449652949809</v>
      </c>
      <c r="H37" s="201">
        <f t="shared" si="19"/>
        <v>853.71449652949809</v>
      </c>
      <c r="I37" s="130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</row>
    <row r="38" spans="1:81" s="78" customFormat="1" x14ac:dyDescent="0.3">
      <c r="A38" s="76"/>
      <c r="B38" s="87" t="s">
        <v>65</v>
      </c>
      <c r="C38" s="88" t="s">
        <v>66</v>
      </c>
      <c r="D38" s="89">
        <f>'[106]TEMPLATE 1 (detailled)'!I114</f>
        <v>4573.4705171223113</v>
      </c>
      <c r="E38" s="201">
        <f>$D$38/4</f>
        <v>1143.3676292805778</v>
      </c>
      <c r="F38" s="201">
        <f t="shared" ref="F38:H38" si="20">$D$38/4</f>
        <v>1143.3676292805778</v>
      </c>
      <c r="G38" s="201">
        <f t="shared" si="20"/>
        <v>1143.3676292805778</v>
      </c>
      <c r="H38" s="201">
        <f t="shared" si="20"/>
        <v>1143.3676292805778</v>
      </c>
      <c r="I38" s="130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</row>
    <row r="39" spans="1:81" s="78" customFormat="1" x14ac:dyDescent="0.3">
      <c r="A39" s="76"/>
      <c r="B39" s="87" t="s">
        <v>67</v>
      </c>
      <c r="C39" s="88" t="s">
        <v>68</v>
      </c>
      <c r="D39" s="89">
        <f>'[106]TEMPLATE 1 (detailled)'!I116</f>
        <v>3048.9803447482077</v>
      </c>
      <c r="E39" s="201">
        <f>$D$39/4</f>
        <v>762.24508618705192</v>
      </c>
      <c r="F39" s="201">
        <f t="shared" ref="F39:H39" si="21">$D$39/4</f>
        <v>762.24508618705192</v>
      </c>
      <c r="G39" s="201">
        <f t="shared" si="21"/>
        <v>762.24508618705192</v>
      </c>
      <c r="H39" s="201">
        <f t="shared" si="21"/>
        <v>762.24508618705192</v>
      </c>
      <c r="I39" s="130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</row>
    <row r="40" spans="1:81" s="78" customFormat="1" x14ac:dyDescent="0.3">
      <c r="A40" s="76"/>
      <c r="B40" s="87" t="s">
        <v>69</v>
      </c>
      <c r="C40" s="88" t="s">
        <v>70</v>
      </c>
      <c r="D40" s="89">
        <f>'[106]TEMPLATE 1 (detailled)'!I118</f>
        <v>4878.368551597132</v>
      </c>
      <c r="E40" s="201">
        <f>$D$40/4</f>
        <v>1219.592137899283</v>
      </c>
      <c r="F40" s="201">
        <f t="shared" ref="F40:H40" si="22">$D$40/4</f>
        <v>1219.592137899283</v>
      </c>
      <c r="G40" s="201">
        <f t="shared" si="22"/>
        <v>1219.592137899283</v>
      </c>
      <c r="H40" s="201">
        <f t="shared" si="22"/>
        <v>1219.592137899283</v>
      </c>
      <c r="I40" s="130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</row>
    <row r="41" spans="1:81" s="78" customFormat="1" x14ac:dyDescent="0.3">
      <c r="A41" s="76"/>
      <c r="B41" s="87" t="s">
        <v>71</v>
      </c>
      <c r="C41" s="88" t="s">
        <v>72</v>
      </c>
      <c r="D41" s="89">
        <f>'[106]TEMPLATE 1 (detailled)'!I120</f>
        <v>3048.9803447482077</v>
      </c>
      <c r="E41" s="201">
        <f>$D$41/4</f>
        <v>762.24508618705192</v>
      </c>
      <c r="F41" s="201">
        <f t="shared" ref="F41:H41" si="23">$D$41/4</f>
        <v>762.24508618705192</v>
      </c>
      <c r="G41" s="201">
        <f t="shared" si="23"/>
        <v>762.24508618705192</v>
      </c>
      <c r="H41" s="201">
        <f t="shared" si="23"/>
        <v>762.24508618705192</v>
      </c>
      <c r="I41" s="130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</row>
    <row r="42" spans="1:81" ht="24.6" customHeight="1" x14ac:dyDescent="0.3">
      <c r="B42" s="164" t="s">
        <v>73</v>
      </c>
      <c r="C42" s="167"/>
      <c r="D42" s="90">
        <f>SUM(D37,D38,D39,D40,D41)</f>
        <v>18964.65774433385</v>
      </c>
      <c r="E42" s="90">
        <f t="shared" ref="E42:H42" si="24">SUM(E37,E38,E39,E40,E41)</f>
        <v>4741.1644360834625</v>
      </c>
      <c r="F42" s="90">
        <f t="shared" si="24"/>
        <v>4741.1644360834625</v>
      </c>
      <c r="G42" s="90">
        <f t="shared" si="24"/>
        <v>4741.1644360834625</v>
      </c>
      <c r="H42" s="90">
        <f t="shared" si="24"/>
        <v>4741.1644360834625</v>
      </c>
      <c r="I42" s="102"/>
    </row>
    <row r="43" spans="1:81" s="78" customFormat="1" ht="20.399999999999999" customHeight="1" x14ac:dyDescent="0.3">
      <c r="A43" s="76"/>
      <c r="B43" s="166" t="s">
        <v>74</v>
      </c>
      <c r="C43" s="152"/>
      <c r="D43" s="152"/>
      <c r="E43" s="152"/>
      <c r="F43" s="152"/>
      <c r="G43" s="152"/>
      <c r="H43" s="152"/>
      <c r="I43" s="153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</row>
    <row r="44" spans="1:81" s="78" customFormat="1" ht="40.950000000000003" customHeight="1" x14ac:dyDescent="0.3">
      <c r="A44" s="76"/>
      <c r="B44" s="87" t="s">
        <v>75</v>
      </c>
      <c r="C44" s="88" t="str">
        <f>'[106]TEMPLATE 1 (detailled)'!C124</f>
        <v>1.1 Soutien à la sécurité et diversité alimentaire des ménages</v>
      </c>
      <c r="D44" s="89">
        <f>'[106]TEMPLATE 1 (detailled)'!I124</f>
        <v>110348.69663712714</v>
      </c>
      <c r="E44" s="201">
        <f>D44</f>
        <v>110348.69663712714</v>
      </c>
      <c r="F44" s="201"/>
      <c r="G44" s="201"/>
      <c r="H44" s="201"/>
      <c r="I44" s="205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</row>
    <row r="45" spans="1:81" s="78" customFormat="1" x14ac:dyDescent="0.3">
      <c r="A45" s="76"/>
      <c r="B45" s="87" t="s">
        <v>76</v>
      </c>
      <c r="C45" s="88" t="str">
        <f>'[106]TEMPLATE 1 (detailled)'!C127</f>
        <v>1.2 Protection des ressources essentielles pour le maintien des activités d'élevage</v>
      </c>
      <c r="D45" s="96">
        <f>'[106]TEMPLATE 1 (detailled)'!I127</f>
        <v>89480.190012455088</v>
      </c>
      <c r="E45" s="201">
        <f t="shared" ref="E45:E46" si="25">D45</f>
        <v>89480.190012455088</v>
      </c>
      <c r="F45" s="201"/>
      <c r="G45" s="201"/>
      <c r="H45" s="201"/>
      <c r="I45" s="205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</row>
    <row r="46" spans="1:81" s="99" customFormat="1" x14ac:dyDescent="0.3">
      <c r="A46" s="97"/>
      <c r="B46" s="87" t="s">
        <v>77</v>
      </c>
      <c r="C46" s="88" t="str">
        <f>'[106]TEMPLATE 1 (detailled)'!C132</f>
        <v>1.3 Assistance aux victimes d'incidents de protection</v>
      </c>
      <c r="D46" s="96">
        <f>'[106]TEMPLATE 1 (detailled)'!I132</f>
        <v>37502.458240402957</v>
      </c>
      <c r="E46" s="201">
        <f t="shared" si="25"/>
        <v>37502.458240402957</v>
      </c>
      <c r="F46" s="201"/>
      <c r="G46" s="201"/>
      <c r="H46" s="201"/>
      <c r="I46" s="205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</row>
    <row r="47" spans="1:81" ht="24.6" customHeight="1" x14ac:dyDescent="0.3">
      <c r="B47" s="164" t="s">
        <v>78</v>
      </c>
      <c r="C47" s="167"/>
      <c r="D47" s="90">
        <f>SUM(D44,D45,D46)</f>
        <v>237331.34488998519</v>
      </c>
      <c r="E47" s="100">
        <f>SUM(E44:E46)</f>
        <v>237331.34488998519</v>
      </c>
      <c r="F47" s="90"/>
      <c r="G47" s="90"/>
      <c r="H47" s="90"/>
      <c r="I47" s="101"/>
    </row>
    <row r="48" spans="1:81" s="78" customFormat="1" ht="20.399999999999999" customHeight="1" x14ac:dyDescent="0.3">
      <c r="A48" s="76"/>
      <c r="B48" s="166" t="s">
        <v>79</v>
      </c>
      <c r="C48" s="152"/>
      <c r="D48" s="152"/>
      <c r="E48" s="152"/>
      <c r="F48" s="152"/>
      <c r="G48" s="152"/>
      <c r="H48" s="152"/>
      <c r="I48" s="15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</row>
    <row r="49" spans="1:81" s="78" customFormat="1" x14ac:dyDescent="0.3">
      <c r="A49" s="76"/>
      <c r="B49" s="87" t="s">
        <v>80</v>
      </c>
      <c r="C49" s="88" t="str">
        <f>'[106]TEMPLATE 1 (detailled)'!C136</f>
        <v>2.1 Soutien à un service de l'élevage accessible et abordable</v>
      </c>
      <c r="D49" s="96">
        <f>'[106]TEMPLATE 1 (detailled)'!I136</f>
        <v>39103.172921395766</v>
      </c>
      <c r="E49" s="201"/>
      <c r="F49" s="201">
        <f>D49</f>
        <v>39103.172921395766</v>
      </c>
      <c r="G49" s="201"/>
      <c r="H49" s="201"/>
      <c r="I49" s="205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</row>
    <row r="50" spans="1:81" s="78" customFormat="1" x14ac:dyDescent="0.3">
      <c r="A50" s="76"/>
      <c r="B50" s="87" t="s">
        <v>81</v>
      </c>
      <c r="C50" s="88" t="str">
        <f>'[106]TEMPLATE 1 (detailled)'!C145</f>
        <v xml:space="preserve">2.2 Relance des activités de production agricole des plus vulnérables </v>
      </c>
      <c r="D50" s="96">
        <f>'[106]TEMPLATE 1 (detailled)'!I145</f>
        <v>103665.33172143906</v>
      </c>
      <c r="E50" s="201"/>
      <c r="F50" s="201">
        <f t="shared" ref="F50:F51" si="26">D50</f>
        <v>103665.33172143906</v>
      </c>
      <c r="G50" s="201"/>
      <c r="H50" s="201"/>
      <c r="I50" s="205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</row>
    <row r="51" spans="1:81" s="99" customFormat="1" x14ac:dyDescent="0.3">
      <c r="A51" s="97"/>
      <c r="B51" s="87" t="s">
        <v>82</v>
      </c>
      <c r="C51" s="88" t="str">
        <f>'[106]TEMPLATE 1 (detailled)'!C148</f>
        <v>2.3 Soutien à l'autonomisation et au relèvement économique</v>
      </c>
      <c r="D51" s="96">
        <f>'[106]TEMPLATE 1 (detailled)'!I148</f>
        <v>0</v>
      </c>
      <c r="E51" s="201"/>
      <c r="F51" s="201">
        <f t="shared" si="26"/>
        <v>0</v>
      </c>
      <c r="G51" s="201"/>
      <c r="H51" s="201"/>
      <c r="I51" s="205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</row>
    <row r="52" spans="1:81" ht="24.6" customHeight="1" x14ac:dyDescent="0.3">
      <c r="B52" s="164" t="s">
        <v>83</v>
      </c>
      <c r="C52" s="167"/>
      <c r="D52" s="90">
        <f>SUM(D51,D50,D49)</f>
        <v>142768.50464283483</v>
      </c>
      <c r="E52" s="90"/>
      <c r="F52" s="100">
        <f>SUM(F49:F51)</f>
        <v>142768.50464283483</v>
      </c>
      <c r="G52" s="90"/>
      <c r="H52" s="90"/>
      <c r="I52" s="102"/>
    </row>
    <row r="53" spans="1:81" s="78" customFormat="1" ht="20.399999999999999" customHeight="1" x14ac:dyDescent="0.3">
      <c r="A53" s="76"/>
      <c r="B53" s="166" t="s">
        <v>84</v>
      </c>
      <c r="C53" s="152"/>
      <c r="D53" s="152"/>
      <c r="E53" s="152"/>
      <c r="F53" s="152"/>
      <c r="G53" s="152"/>
      <c r="H53" s="152"/>
      <c r="I53" s="15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</row>
    <row r="54" spans="1:81" s="78" customFormat="1" x14ac:dyDescent="0.3">
      <c r="A54" s="76"/>
      <c r="B54" s="87" t="s">
        <v>85</v>
      </c>
      <c r="C54" s="88" t="str">
        <f>'[106]TEMPLATE 1 (detailled)'!C153</f>
        <v>3.1 Soutien aux mécanismes formels et informels de gestion des ressources naturelles et communautaires</v>
      </c>
      <c r="D54" s="96">
        <f>'[106]TEMPLATE 1 (detailled)'!I153</f>
        <v>0</v>
      </c>
      <c r="E54" s="201"/>
      <c r="F54" s="201"/>
      <c r="G54" s="201">
        <f>D54</f>
        <v>0</v>
      </c>
      <c r="H54" s="201"/>
      <c r="I54" s="205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</row>
    <row r="55" spans="1:81" s="78" customFormat="1" x14ac:dyDescent="0.3">
      <c r="A55" s="76"/>
      <c r="B55" s="87" t="s">
        <v>86</v>
      </c>
      <c r="C55" s="88" t="str">
        <f>'[106]TEMPLATE 1 (detailled)'!C156</f>
        <v>3.2 Soutien aux initiatives contribuant à la réduction des conflit  et à la promotion de la cohésion sociale</v>
      </c>
      <c r="D55" s="96">
        <f>'[106]TEMPLATE 1 (detailled)'!I156</f>
        <v>9146.9410342446226</v>
      </c>
      <c r="E55" s="201"/>
      <c r="F55" s="201"/>
      <c r="G55" s="201">
        <f t="shared" ref="G55:G56" si="27">D55</f>
        <v>9146.9410342446226</v>
      </c>
      <c r="H55" s="201"/>
      <c r="I55" s="205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</row>
    <row r="56" spans="1:81" s="99" customFormat="1" ht="27.6" x14ac:dyDescent="0.3">
      <c r="A56" s="97"/>
      <c r="B56" s="87" t="s">
        <v>87</v>
      </c>
      <c r="C56" s="88" t="str">
        <f>'[106]TEMPLATE 1 (detailled)'!C159</f>
        <v>3.3 Développement des dispositifs de veille, surveillance et alerte concernant la protection et collecte de preuves relatifs aux vols de bétail, la violence ethnique et les violations des droits de l'homme</v>
      </c>
      <c r="D56" s="96">
        <f>'[106]TEMPLATE 1 (detailled)'!I159</f>
        <v>0</v>
      </c>
      <c r="E56" s="201"/>
      <c r="F56" s="201"/>
      <c r="G56" s="201">
        <f t="shared" si="27"/>
        <v>0</v>
      </c>
      <c r="H56" s="201"/>
      <c r="I56" s="205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98"/>
      <c r="CC56" s="98"/>
    </row>
    <row r="57" spans="1:81" ht="24.6" customHeight="1" x14ac:dyDescent="0.3">
      <c r="B57" s="164" t="s">
        <v>88</v>
      </c>
      <c r="C57" s="167"/>
      <c r="D57" s="90">
        <f>SUM(D56,D55,D54)</f>
        <v>9146.9410342446226</v>
      </c>
      <c r="E57" s="90"/>
      <c r="F57" s="90"/>
      <c r="G57" s="100">
        <f>SUM(G54:G56)</f>
        <v>9146.9410342446226</v>
      </c>
      <c r="H57" s="90"/>
      <c r="I57" s="102"/>
    </row>
    <row r="58" spans="1:81" s="78" customFormat="1" ht="20.399999999999999" customHeight="1" x14ac:dyDescent="0.3">
      <c r="A58" s="76"/>
      <c r="B58" s="166" t="s">
        <v>89</v>
      </c>
      <c r="C58" s="152"/>
      <c r="D58" s="152"/>
      <c r="E58" s="152"/>
      <c r="F58" s="152"/>
      <c r="G58" s="152"/>
      <c r="H58" s="152"/>
      <c r="I58" s="153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</row>
    <row r="59" spans="1:81" s="78" customFormat="1" x14ac:dyDescent="0.3">
      <c r="A59" s="76"/>
      <c r="B59" s="87" t="s">
        <v>90</v>
      </c>
      <c r="C59" s="88" t="str">
        <f>'[106]TEMPLATE 1 (detailled)'!C164</f>
        <v>4.1 Renforcement des capacités des 1ers répondants locaux (STD, autorités, partenaires)</v>
      </c>
      <c r="D59" s="96">
        <f>'[106]TEMPLATE 1 (detailled)'!I164</f>
        <v>6097.9606894964154</v>
      </c>
      <c r="E59" s="201"/>
      <c r="F59" s="201"/>
      <c r="G59" s="201"/>
      <c r="H59" s="201">
        <f>D59</f>
        <v>6097.9606894964154</v>
      </c>
      <c r="I59" s="205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</row>
    <row r="60" spans="1:81" s="78" customFormat="1" x14ac:dyDescent="0.3">
      <c r="A60" s="76"/>
      <c r="B60" s="87" t="s">
        <v>91</v>
      </c>
      <c r="C60" s="88" t="str">
        <f>'[106]TEMPLATE 1 (detailled)'!C166</f>
        <v>4.2 Développement des mécanismes de réponse rapide face aux chocs</v>
      </c>
      <c r="D60" s="96">
        <f>'[106]TEMPLATE 1 (detailled)'!I166</f>
        <v>22201.84859678302</v>
      </c>
      <c r="E60" s="201"/>
      <c r="F60" s="201"/>
      <c r="G60" s="201"/>
      <c r="H60" s="201">
        <f t="shared" ref="H60:H61" si="28">D60</f>
        <v>22201.84859678302</v>
      </c>
      <c r="I60" s="205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</row>
    <row r="61" spans="1:81" s="99" customFormat="1" x14ac:dyDescent="0.3">
      <c r="A61" s="97"/>
      <c r="B61" s="87" t="s">
        <v>92</v>
      </c>
      <c r="C61" s="88" t="str">
        <f>'[106]TEMPLATE 1 (detailled)'!C180</f>
        <v>4.3 Amélioration des connaissances et des pratiques humanitaires dans l’assistance fournie aux communautés vivant de l’élevage.</v>
      </c>
      <c r="D61" s="96">
        <v>24819.980344748208</v>
      </c>
      <c r="E61" s="201"/>
      <c r="F61" s="201"/>
      <c r="G61" s="201"/>
      <c r="H61" s="201">
        <f t="shared" si="28"/>
        <v>24819.980344748208</v>
      </c>
      <c r="I61" s="205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</row>
    <row r="62" spans="1:81" x14ac:dyDescent="0.3">
      <c r="B62" s="164" t="s">
        <v>93</v>
      </c>
      <c r="C62" s="167"/>
      <c r="D62" s="206">
        <f>SUM(D61,D60,D59)</f>
        <v>53119.789631027648</v>
      </c>
      <c r="E62" s="90"/>
      <c r="F62" s="90"/>
      <c r="G62" s="90"/>
      <c r="H62" s="100">
        <f>SUM(H59:H61)</f>
        <v>53119.789631027641</v>
      </c>
      <c r="I62" s="102"/>
    </row>
    <row r="63" spans="1:81" s="78" customFormat="1" ht="20.399999999999999" customHeight="1" x14ac:dyDescent="0.3">
      <c r="A63" s="76"/>
      <c r="B63" s="166" t="s">
        <v>94</v>
      </c>
      <c r="C63" s="152"/>
      <c r="D63" s="152"/>
      <c r="E63" s="152"/>
      <c r="F63" s="152"/>
      <c r="G63" s="152"/>
      <c r="H63" s="152"/>
      <c r="I63" s="15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</row>
    <row r="64" spans="1:81" x14ac:dyDescent="0.3">
      <c r="B64" s="87" t="s">
        <v>95</v>
      </c>
      <c r="C64" s="88" t="s">
        <v>96</v>
      </c>
      <c r="D64" s="96">
        <v>60522</v>
      </c>
      <c r="E64" s="131"/>
      <c r="F64" s="131"/>
      <c r="G64" s="131"/>
      <c r="H64" s="131"/>
      <c r="I64" s="197">
        <f>D64</f>
        <v>60522</v>
      </c>
    </row>
    <row r="65" spans="1:87" ht="24.6" customHeight="1" x14ac:dyDescent="0.3">
      <c r="B65" s="164" t="s">
        <v>97</v>
      </c>
      <c r="C65" s="167"/>
      <c r="D65" s="90">
        <f>SUM(D64:D64)</f>
        <v>60522</v>
      </c>
      <c r="E65" s="90"/>
      <c r="F65" s="90"/>
      <c r="G65" s="90"/>
      <c r="H65" s="90"/>
      <c r="I65" s="102">
        <f>I64</f>
        <v>60522</v>
      </c>
    </row>
    <row r="66" spans="1:87" ht="33.6" customHeight="1" x14ac:dyDescent="0.3">
      <c r="A66" s="76"/>
      <c r="B66" s="93"/>
      <c r="C66" s="94" t="s">
        <v>98</v>
      </c>
      <c r="D66" s="103">
        <f>+SUM(D52,D42,D35,D32,D57,D65,D62,D47)</f>
        <v>752678.6916154566</v>
      </c>
      <c r="E66" s="103">
        <f t="shared" ref="E66:I66" si="29">+SUM(E52,E42,E35,E32,E57,E65,E62,E47)</f>
        <v>299778.87274432625</v>
      </c>
      <c r="F66" s="103">
        <f t="shared" si="29"/>
        <v>205216.03249717591</v>
      </c>
      <c r="G66" s="103">
        <f t="shared" si="29"/>
        <v>71594.468888585689</v>
      </c>
      <c r="H66" s="103">
        <f t="shared" si="29"/>
        <v>115567.31748536869</v>
      </c>
      <c r="I66" s="198">
        <f t="shared" si="29"/>
        <v>60522</v>
      </c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</row>
    <row r="67" spans="1:87" ht="33.6" customHeight="1" thickBot="1" x14ac:dyDescent="0.35">
      <c r="A67" s="76"/>
      <c r="B67" s="104"/>
      <c r="C67" s="105" t="s">
        <v>103</v>
      </c>
      <c r="D67" s="106">
        <f t="shared" ref="D67:I67" si="30">D66+D24</f>
        <v>1147336.0194860334</v>
      </c>
      <c r="E67" s="106">
        <f t="shared" si="30"/>
        <v>379005.70471197047</v>
      </c>
      <c r="F67" s="106">
        <f t="shared" si="30"/>
        <v>284442.86446482013</v>
      </c>
      <c r="G67" s="106">
        <f t="shared" si="30"/>
        <v>150821.30085622991</v>
      </c>
      <c r="H67" s="106">
        <f t="shared" si="30"/>
        <v>194794.14945301291</v>
      </c>
      <c r="I67" s="107">
        <f t="shared" si="30"/>
        <v>60522</v>
      </c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</row>
    <row r="68" spans="1:87" s="80" customFormat="1" ht="14.4" thickBot="1" x14ac:dyDescent="0.35">
      <c r="A68" s="79"/>
      <c r="B68" s="104"/>
      <c r="C68" s="105" t="s">
        <v>104</v>
      </c>
      <c r="D68" s="199">
        <v>63104</v>
      </c>
      <c r="E68" s="108"/>
      <c r="F68" s="108"/>
      <c r="G68" s="108"/>
      <c r="H68" s="108"/>
      <c r="I68" s="108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</row>
    <row r="69" spans="1:87" s="80" customFormat="1" ht="14.4" thickBot="1" x14ac:dyDescent="0.35">
      <c r="A69" s="79"/>
      <c r="B69" s="104"/>
      <c r="C69" s="105" t="s">
        <v>105</v>
      </c>
      <c r="D69" s="107">
        <f>D67+D68</f>
        <v>1210440.0194860334</v>
      </c>
      <c r="E69" s="108"/>
      <c r="F69" s="108"/>
      <c r="G69" s="108"/>
      <c r="H69" s="108"/>
      <c r="I69" s="108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</row>
    <row r="70" spans="1:87" s="80" customFormat="1" x14ac:dyDescent="0.3">
      <c r="A70" s="79"/>
      <c r="B70" s="109"/>
      <c r="D70" s="108"/>
      <c r="E70" s="108"/>
      <c r="F70" s="108"/>
      <c r="G70" s="108"/>
      <c r="H70" s="108"/>
      <c r="I70" s="108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</row>
    <row r="71" spans="1:87" s="80" customFormat="1" x14ac:dyDescent="0.3">
      <c r="A71" s="79"/>
      <c r="B71" s="109"/>
      <c r="D71" s="108"/>
      <c r="E71" s="108"/>
      <c r="F71" s="108"/>
      <c r="G71" s="108"/>
      <c r="H71" s="108"/>
      <c r="I71" s="108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</row>
    <row r="72" spans="1:87" s="108" customFormat="1" x14ac:dyDescent="0.3">
      <c r="A72" s="79"/>
      <c r="B72" s="109"/>
      <c r="C72" s="80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</row>
    <row r="73" spans="1:87" s="80" customFormat="1" x14ac:dyDescent="0.3">
      <c r="A73" s="79"/>
      <c r="B73" s="109"/>
      <c r="D73" s="108"/>
      <c r="E73" s="108"/>
      <c r="F73" s="108"/>
      <c r="G73" s="108"/>
      <c r="H73" s="108"/>
      <c r="I73" s="108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</row>
    <row r="74" spans="1:87" s="80" customFormat="1" x14ac:dyDescent="0.3">
      <c r="A74" s="79"/>
      <c r="B74" s="109"/>
      <c r="D74" s="108"/>
      <c r="E74" s="108"/>
      <c r="F74" s="108"/>
      <c r="G74" s="108"/>
      <c r="H74" s="108"/>
      <c r="I74" s="108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</row>
    <row r="75" spans="1:87" s="80" customFormat="1" x14ac:dyDescent="0.3">
      <c r="A75" s="79"/>
      <c r="B75" s="109"/>
      <c r="D75" s="108"/>
      <c r="E75" s="108"/>
      <c r="F75" s="108"/>
      <c r="G75" s="108"/>
      <c r="H75" s="108"/>
      <c r="I75" s="108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</row>
    <row r="76" spans="1:87" s="80" customFormat="1" x14ac:dyDescent="0.3">
      <c r="A76" s="79"/>
      <c r="B76" s="109"/>
      <c r="D76" s="108"/>
      <c r="E76" s="108"/>
      <c r="F76" s="108"/>
      <c r="G76" s="108"/>
      <c r="H76" s="108"/>
      <c r="I76" s="108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</row>
    <row r="77" spans="1:87" s="80" customFormat="1" x14ac:dyDescent="0.3">
      <c r="A77" s="79"/>
      <c r="B77" s="109"/>
      <c r="D77" s="108"/>
      <c r="E77" s="108"/>
      <c r="F77" s="108"/>
      <c r="G77" s="108"/>
      <c r="H77" s="108"/>
      <c r="I77" s="108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</row>
    <row r="78" spans="1:87" s="80" customFormat="1" x14ac:dyDescent="0.3">
      <c r="A78" s="79"/>
      <c r="B78" s="109"/>
      <c r="D78" s="108"/>
      <c r="E78" s="108"/>
      <c r="F78" s="108"/>
      <c r="G78" s="108"/>
      <c r="H78" s="108"/>
      <c r="I78" s="108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</row>
    <row r="79" spans="1:87" s="80" customFormat="1" x14ac:dyDescent="0.3">
      <c r="A79" s="79"/>
      <c r="B79" s="109"/>
      <c r="D79" s="108"/>
      <c r="E79" s="108"/>
      <c r="F79" s="108"/>
      <c r="G79" s="108"/>
      <c r="H79" s="108"/>
      <c r="I79" s="108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</row>
    <row r="80" spans="1:87" s="80" customFormat="1" x14ac:dyDescent="0.3">
      <c r="A80" s="79"/>
      <c r="B80" s="109"/>
      <c r="D80" s="108"/>
      <c r="E80" s="108"/>
      <c r="F80" s="108"/>
      <c r="G80" s="108"/>
      <c r="H80" s="108"/>
      <c r="I80" s="108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</row>
    <row r="81" spans="1:58" s="80" customFormat="1" x14ac:dyDescent="0.3">
      <c r="A81" s="79"/>
      <c r="B81" s="109"/>
      <c r="D81" s="108"/>
      <c r="E81" s="108"/>
      <c r="F81" s="108"/>
      <c r="G81" s="108"/>
      <c r="H81" s="108"/>
      <c r="I81" s="108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</row>
    <row r="82" spans="1:58" s="80" customFormat="1" x14ac:dyDescent="0.3">
      <c r="A82" s="79"/>
      <c r="B82" s="109"/>
      <c r="D82" s="108"/>
      <c r="E82" s="108"/>
      <c r="F82" s="108"/>
      <c r="G82" s="108"/>
      <c r="H82" s="108"/>
      <c r="I82" s="108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</row>
    <row r="83" spans="1:58" s="80" customFormat="1" x14ac:dyDescent="0.3">
      <c r="A83" s="79"/>
      <c r="B83" s="109"/>
      <c r="D83" s="108"/>
      <c r="E83" s="108"/>
      <c r="F83" s="108"/>
      <c r="G83" s="108"/>
      <c r="H83" s="108"/>
      <c r="I83" s="108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</row>
    <row r="84" spans="1:58" s="80" customFormat="1" x14ac:dyDescent="0.3">
      <c r="A84" s="79"/>
      <c r="B84" s="109"/>
      <c r="D84" s="108"/>
      <c r="E84" s="108"/>
      <c r="F84" s="108"/>
      <c r="G84" s="108"/>
      <c r="H84" s="108"/>
      <c r="I84" s="108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</row>
    <row r="85" spans="1:58" s="80" customFormat="1" x14ac:dyDescent="0.3">
      <c r="A85" s="79"/>
      <c r="B85" s="109"/>
      <c r="D85" s="108"/>
      <c r="E85" s="108"/>
      <c r="F85" s="108"/>
      <c r="G85" s="108"/>
      <c r="H85" s="108"/>
      <c r="I85" s="108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</row>
    <row r="86" spans="1:58" s="80" customFormat="1" x14ac:dyDescent="0.3">
      <c r="A86" s="79"/>
      <c r="B86" s="109"/>
      <c r="D86" s="108"/>
      <c r="E86" s="108"/>
      <c r="F86" s="108"/>
      <c r="G86" s="108"/>
      <c r="H86" s="108"/>
      <c r="I86" s="108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</row>
    <row r="87" spans="1:58" s="80" customFormat="1" x14ac:dyDescent="0.3">
      <c r="A87" s="79"/>
      <c r="B87" s="109"/>
      <c r="D87" s="108"/>
      <c r="E87" s="108"/>
      <c r="F87" s="108"/>
      <c r="G87" s="108"/>
      <c r="H87" s="108"/>
      <c r="I87" s="108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</row>
    <row r="88" spans="1:58" s="80" customFormat="1" x14ac:dyDescent="0.3">
      <c r="A88" s="79"/>
      <c r="B88" s="109"/>
      <c r="D88" s="108"/>
      <c r="E88" s="108"/>
      <c r="F88" s="108"/>
      <c r="G88" s="108"/>
      <c r="H88" s="108"/>
      <c r="I88" s="108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</row>
    <row r="89" spans="1:58" s="80" customFormat="1" x14ac:dyDescent="0.3">
      <c r="A89" s="79"/>
      <c r="B89" s="109"/>
      <c r="D89" s="108"/>
      <c r="E89" s="108"/>
      <c r="F89" s="108"/>
      <c r="G89" s="108"/>
      <c r="H89" s="108"/>
      <c r="I89" s="108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</row>
    <row r="90" spans="1:58" s="80" customFormat="1" x14ac:dyDescent="0.3">
      <c r="A90" s="79"/>
      <c r="B90" s="109"/>
      <c r="D90" s="108"/>
      <c r="E90" s="108"/>
      <c r="F90" s="108"/>
      <c r="G90" s="108"/>
      <c r="H90" s="108"/>
      <c r="I90" s="108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</row>
    <row r="91" spans="1:58" s="80" customFormat="1" x14ac:dyDescent="0.3">
      <c r="A91" s="79"/>
      <c r="B91" s="109"/>
      <c r="D91" s="108"/>
      <c r="E91" s="108"/>
      <c r="F91" s="108"/>
      <c r="G91" s="108"/>
      <c r="H91" s="108"/>
      <c r="I91" s="108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</row>
    <row r="92" spans="1:58" s="80" customFormat="1" x14ac:dyDescent="0.3">
      <c r="A92" s="79"/>
      <c r="B92" s="109"/>
      <c r="D92" s="108"/>
      <c r="E92" s="108"/>
      <c r="F92" s="108"/>
      <c r="G92" s="108"/>
      <c r="H92" s="108"/>
      <c r="I92" s="108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</row>
    <row r="93" spans="1:58" s="80" customFormat="1" x14ac:dyDescent="0.3">
      <c r="A93" s="79"/>
      <c r="B93" s="109"/>
      <c r="D93" s="108"/>
      <c r="E93" s="108"/>
      <c r="F93" s="108"/>
      <c r="G93" s="108"/>
      <c r="H93" s="108"/>
      <c r="I93" s="108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</row>
    <row r="94" spans="1:58" s="80" customFormat="1" x14ac:dyDescent="0.3">
      <c r="A94" s="79"/>
      <c r="B94" s="109"/>
      <c r="D94" s="108"/>
      <c r="E94" s="108"/>
      <c r="F94" s="108"/>
      <c r="G94" s="108"/>
      <c r="H94" s="108"/>
      <c r="I94" s="108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</row>
    <row r="95" spans="1:58" s="80" customFormat="1" x14ac:dyDescent="0.3">
      <c r="A95" s="79"/>
      <c r="B95" s="109"/>
      <c r="D95" s="108"/>
      <c r="E95" s="108"/>
      <c r="F95" s="108"/>
      <c r="G95" s="108"/>
      <c r="H95" s="108"/>
      <c r="I95" s="108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</row>
    <row r="96" spans="1:58" s="80" customFormat="1" x14ac:dyDescent="0.3">
      <c r="A96" s="79"/>
      <c r="B96" s="109"/>
      <c r="D96" s="108"/>
      <c r="E96" s="108"/>
      <c r="F96" s="108"/>
      <c r="G96" s="108"/>
      <c r="H96" s="108"/>
      <c r="I96" s="108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</row>
    <row r="97" spans="1:58" s="80" customFormat="1" x14ac:dyDescent="0.3">
      <c r="A97" s="79"/>
      <c r="B97" s="109"/>
      <c r="D97" s="108"/>
      <c r="E97" s="108"/>
      <c r="F97" s="108"/>
      <c r="G97" s="108"/>
      <c r="H97" s="108"/>
      <c r="I97" s="108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</row>
    <row r="98" spans="1:58" s="80" customFormat="1" x14ac:dyDescent="0.3">
      <c r="A98" s="79"/>
      <c r="B98" s="109"/>
      <c r="D98" s="108"/>
      <c r="E98" s="108"/>
      <c r="F98" s="108"/>
      <c r="G98" s="108"/>
      <c r="H98" s="108"/>
      <c r="I98" s="108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</row>
    <row r="99" spans="1:58" s="80" customFormat="1" x14ac:dyDescent="0.3">
      <c r="A99" s="79"/>
      <c r="B99" s="109"/>
      <c r="D99" s="108"/>
      <c r="E99" s="108"/>
      <c r="F99" s="108"/>
      <c r="G99" s="108"/>
      <c r="H99" s="108"/>
      <c r="I99" s="108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</row>
    <row r="100" spans="1:58" s="80" customFormat="1" x14ac:dyDescent="0.3">
      <c r="A100" s="79"/>
      <c r="B100" s="109"/>
      <c r="D100" s="108"/>
      <c r="E100" s="108"/>
      <c r="F100" s="108"/>
      <c r="G100" s="108"/>
      <c r="H100" s="108"/>
      <c r="I100" s="108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</row>
    <row r="101" spans="1:58" s="80" customFormat="1" x14ac:dyDescent="0.3">
      <c r="A101" s="79"/>
      <c r="B101" s="109"/>
      <c r="D101" s="108"/>
      <c r="E101" s="108"/>
      <c r="F101" s="108"/>
      <c r="G101" s="108"/>
      <c r="H101" s="108"/>
      <c r="I101" s="108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</row>
    <row r="102" spans="1:58" s="80" customFormat="1" x14ac:dyDescent="0.3">
      <c r="A102" s="79"/>
      <c r="B102" s="109"/>
      <c r="D102" s="108"/>
      <c r="E102" s="108"/>
      <c r="F102" s="108"/>
      <c r="G102" s="108"/>
      <c r="H102" s="108"/>
      <c r="I102" s="108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</row>
    <row r="103" spans="1:58" s="80" customFormat="1" x14ac:dyDescent="0.3">
      <c r="A103" s="79"/>
      <c r="B103" s="109"/>
      <c r="D103" s="108"/>
      <c r="E103" s="108"/>
      <c r="F103" s="108"/>
      <c r="G103" s="108"/>
      <c r="H103" s="108"/>
      <c r="I103" s="108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</row>
    <row r="104" spans="1:58" s="80" customFormat="1" x14ac:dyDescent="0.3">
      <c r="A104" s="79"/>
      <c r="B104" s="109"/>
      <c r="D104" s="108"/>
      <c r="E104" s="108"/>
      <c r="F104" s="108"/>
      <c r="G104" s="108"/>
      <c r="H104" s="108"/>
      <c r="I104" s="108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</row>
    <row r="105" spans="1:58" s="80" customFormat="1" x14ac:dyDescent="0.3">
      <c r="A105" s="79"/>
      <c r="B105" s="109"/>
      <c r="D105" s="108"/>
      <c r="E105" s="108"/>
      <c r="F105" s="108"/>
      <c r="G105" s="108"/>
      <c r="H105" s="108"/>
      <c r="I105" s="108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</row>
    <row r="106" spans="1:58" s="80" customFormat="1" x14ac:dyDescent="0.3">
      <c r="A106" s="79"/>
      <c r="B106" s="109"/>
      <c r="D106" s="108"/>
      <c r="E106" s="108"/>
      <c r="F106" s="108"/>
      <c r="G106" s="108"/>
      <c r="H106" s="108"/>
      <c r="I106" s="108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</row>
    <row r="107" spans="1:58" s="80" customFormat="1" x14ac:dyDescent="0.3">
      <c r="A107" s="79"/>
      <c r="B107" s="109"/>
      <c r="D107" s="108"/>
      <c r="E107" s="108"/>
      <c r="F107" s="108"/>
      <c r="G107" s="108"/>
      <c r="H107" s="108"/>
      <c r="I107" s="108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</row>
    <row r="108" spans="1:58" s="80" customFormat="1" x14ac:dyDescent="0.3">
      <c r="A108" s="79"/>
      <c r="B108" s="109"/>
      <c r="D108" s="108"/>
      <c r="E108" s="108"/>
      <c r="F108" s="108"/>
      <c r="G108" s="108"/>
      <c r="H108" s="108"/>
      <c r="I108" s="108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</row>
    <row r="109" spans="1:58" s="80" customFormat="1" x14ac:dyDescent="0.3">
      <c r="A109" s="79"/>
      <c r="B109" s="109"/>
      <c r="D109" s="108"/>
      <c r="E109" s="108"/>
      <c r="F109" s="108"/>
      <c r="G109" s="108"/>
      <c r="H109" s="108"/>
      <c r="I109" s="108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</row>
    <row r="110" spans="1:58" s="80" customFormat="1" x14ac:dyDescent="0.3">
      <c r="A110" s="79"/>
      <c r="B110" s="109"/>
      <c r="D110" s="108"/>
      <c r="E110" s="108"/>
      <c r="F110" s="108"/>
      <c r="G110" s="108"/>
      <c r="H110" s="108"/>
      <c r="I110" s="108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</row>
    <row r="111" spans="1:58" s="80" customFormat="1" x14ac:dyDescent="0.3">
      <c r="A111" s="79"/>
      <c r="B111" s="109"/>
      <c r="D111" s="108"/>
      <c r="E111" s="108"/>
      <c r="F111" s="108"/>
      <c r="G111" s="108"/>
      <c r="H111" s="108"/>
      <c r="I111" s="108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</row>
    <row r="112" spans="1:58" s="80" customFormat="1" x14ac:dyDescent="0.3">
      <c r="A112" s="79"/>
      <c r="B112" s="109"/>
      <c r="D112" s="108"/>
      <c r="E112" s="108"/>
      <c r="F112" s="108"/>
      <c r="G112" s="108"/>
      <c r="H112" s="108"/>
      <c r="I112" s="108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</row>
    <row r="113" spans="1:58" s="80" customFormat="1" x14ac:dyDescent="0.3">
      <c r="A113" s="79"/>
      <c r="B113" s="109"/>
      <c r="D113" s="108"/>
      <c r="E113" s="108"/>
      <c r="F113" s="108"/>
      <c r="G113" s="108"/>
      <c r="H113" s="108"/>
      <c r="I113" s="108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</row>
    <row r="114" spans="1:58" s="80" customFormat="1" x14ac:dyDescent="0.3">
      <c r="A114" s="79"/>
      <c r="B114" s="109"/>
      <c r="D114" s="108"/>
      <c r="E114" s="108"/>
      <c r="F114" s="108"/>
      <c r="G114" s="108"/>
      <c r="H114" s="108"/>
      <c r="I114" s="108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</row>
    <row r="115" spans="1:58" s="80" customFormat="1" x14ac:dyDescent="0.3">
      <c r="A115" s="79"/>
      <c r="B115" s="109"/>
      <c r="D115" s="108"/>
      <c r="E115" s="108"/>
      <c r="F115" s="108"/>
      <c r="G115" s="108"/>
      <c r="H115" s="108"/>
      <c r="I115" s="108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</row>
    <row r="116" spans="1:58" s="80" customFormat="1" x14ac:dyDescent="0.3">
      <c r="A116" s="79"/>
      <c r="B116" s="109"/>
      <c r="D116" s="108"/>
      <c r="E116" s="108"/>
      <c r="F116" s="108"/>
      <c r="G116" s="108"/>
      <c r="H116" s="108"/>
      <c r="I116" s="108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</row>
    <row r="117" spans="1:58" s="80" customFormat="1" x14ac:dyDescent="0.3">
      <c r="A117" s="79"/>
      <c r="B117" s="109"/>
      <c r="D117" s="108"/>
      <c r="E117" s="108"/>
      <c r="F117" s="108"/>
      <c r="G117" s="108"/>
      <c r="H117" s="108"/>
      <c r="I117" s="108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</row>
    <row r="118" spans="1:58" s="80" customFormat="1" x14ac:dyDescent="0.3">
      <c r="A118" s="79"/>
      <c r="B118" s="109"/>
      <c r="D118" s="108"/>
      <c r="E118" s="108"/>
      <c r="F118" s="108"/>
      <c r="G118" s="108"/>
      <c r="H118" s="108"/>
      <c r="I118" s="108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</row>
    <row r="119" spans="1:58" s="80" customFormat="1" x14ac:dyDescent="0.3">
      <c r="A119" s="79"/>
      <c r="B119" s="109"/>
      <c r="D119" s="108"/>
      <c r="E119" s="108"/>
      <c r="F119" s="108"/>
      <c r="G119" s="108"/>
      <c r="H119" s="108"/>
      <c r="I119" s="108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</row>
    <row r="120" spans="1:58" s="80" customFormat="1" x14ac:dyDescent="0.3">
      <c r="A120" s="79"/>
      <c r="B120" s="109"/>
      <c r="D120" s="108"/>
      <c r="E120" s="108"/>
      <c r="F120" s="108"/>
      <c r="G120" s="108"/>
      <c r="H120" s="108"/>
      <c r="I120" s="108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</row>
    <row r="121" spans="1:58" s="80" customFormat="1" x14ac:dyDescent="0.3">
      <c r="A121" s="79"/>
      <c r="B121" s="109"/>
      <c r="D121" s="108"/>
      <c r="E121" s="108"/>
      <c r="F121" s="108"/>
      <c r="G121" s="108"/>
      <c r="H121" s="108"/>
      <c r="I121" s="108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</row>
    <row r="122" spans="1:58" s="80" customFormat="1" x14ac:dyDescent="0.3">
      <c r="A122" s="79"/>
      <c r="B122" s="109"/>
      <c r="D122" s="108"/>
      <c r="E122" s="108"/>
      <c r="F122" s="108"/>
      <c r="G122" s="108"/>
      <c r="H122" s="108"/>
      <c r="I122" s="108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</row>
    <row r="123" spans="1:58" s="80" customFormat="1" x14ac:dyDescent="0.3">
      <c r="A123" s="79"/>
      <c r="B123" s="109"/>
      <c r="D123" s="108"/>
      <c r="E123" s="108"/>
      <c r="F123" s="108"/>
      <c r="G123" s="108"/>
      <c r="H123" s="108"/>
      <c r="I123" s="108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</row>
    <row r="124" spans="1:58" s="80" customFormat="1" x14ac:dyDescent="0.3">
      <c r="A124" s="79"/>
      <c r="B124" s="109"/>
      <c r="D124" s="108"/>
      <c r="E124" s="108"/>
      <c r="F124" s="108"/>
      <c r="G124" s="108"/>
      <c r="H124" s="108"/>
      <c r="I124" s="108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</row>
    <row r="125" spans="1:58" s="80" customFormat="1" x14ac:dyDescent="0.3">
      <c r="A125" s="79"/>
      <c r="B125" s="109"/>
      <c r="D125" s="108"/>
      <c r="E125" s="108"/>
      <c r="F125" s="108"/>
      <c r="G125" s="108"/>
      <c r="H125" s="108"/>
      <c r="I125" s="108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</row>
    <row r="126" spans="1:58" s="80" customFormat="1" x14ac:dyDescent="0.3">
      <c r="A126" s="79"/>
      <c r="B126" s="109"/>
      <c r="D126" s="108"/>
      <c r="E126" s="108"/>
      <c r="F126" s="108"/>
      <c r="G126" s="108"/>
      <c r="H126" s="108"/>
      <c r="I126" s="108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</row>
    <row r="127" spans="1:58" s="80" customFormat="1" x14ac:dyDescent="0.3">
      <c r="A127" s="79"/>
      <c r="B127" s="109"/>
      <c r="D127" s="108"/>
      <c r="E127" s="108"/>
      <c r="F127" s="108"/>
      <c r="G127" s="108"/>
      <c r="H127" s="108"/>
      <c r="I127" s="108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</row>
    <row r="128" spans="1:58" s="80" customFormat="1" x14ac:dyDescent="0.3">
      <c r="A128" s="79"/>
      <c r="B128" s="109"/>
      <c r="D128" s="108"/>
      <c r="E128" s="108"/>
      <c r="F128" s="108"/>
      <c r="G128" s="108"/>
      <c r="H128" s="108"/>
      <c r="I128" s="108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</row>
    <row r="129" spans="1:58" s="80" customFormat="1" x14ac:dyDescent="0.3">
      <c r="A129" s="79"/>
      <c r="B129" s="109"/>
      <c r="D129" s="108"/>
      <c r="E129" s="108"/>
      <c r="F129" s="108"/>
      <c r="G129" s="108"/>
      <c r="H129" s="108"/>
      <c r="I129" s="108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</row>
    <row r="130" spans="1:58" s="80" customFormat="1" x14ac:dyDescent="0.3">
      <c r="A130" s="79"/>
      <c r="B130" s="109"/>
      <c r="D130" s="108"/>
      <c r="E130" s="108"/>
      <c r="F130" s="108"/>
      <c r="G130" s="108"/>
      <c r="H130" s="108"/>
      <c r="I130" s="108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</row>
    <row r="131" spans="1:58" s="80" customFormat="1" x14ac:dyDescent="0.3">
      <c r="A131" s="79"/>
      <c r="B131" s="109"/>
      <c r="D131" s="108"/>
      <c r="E131" s="108"/>
      <c r="F131" s="108"/>
      <c r="G131" s="108"/>
      <c r="H131" s="108"/>
      <c r="I131" s="108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</row>
    <row r="132" spans="1:58" s="80" customFormat="1" x14ac:dyDescent="0.3">
      <c r="A132" s="79"/>
      <c r="B132" s="109"/>
      <c r="D132" s="108"/>
      <c r="E132" s="108"/>
      <c r="F132" s="108"/>
      <c r="G132" s="108"/>
      <c r="H132" s="108"/>
      <c r="I132" s="108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</row>
    <row r="133" spans="1:58" s="80" customFormat="1" x14ac:dyDescent="0.3">
      <c r="A133" s="79"/>
      <c r="B133" s="109"/>
      <c r="D133" s="108"/>
      <c r="E133" s="108"/>
      <c r="F133" s="108"/>
      <c r="G133" s="108"/>
      <c r="H133" s="108"/>
      <c r="I133" s="108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</row>
    <row r="134" spans="1:58" s="80" customFormat="1" x14ac:dyDescent="0.3">
      <c r="A134" s="79"/>
      <c r="B134" s="109"/>
      <c r="D134" s="108"/>
      <c r="E134" s="108"/>
      <c r="F134" s="108"/>
      <c r="G134" s="108"/>
      <c r="H134" s="108"/>
      <c r="I134" s="108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</row>
    <row r="135" spans="1:58" s="80" customFormat="1" x14ac:dyDescent="0.3">
      <c r="A135" s="79"/>
      <c r="B135" s="109"/>
      <c r="D135" s="108"/>
      <c r="E135" s="108"/>
      <c r="F135" s="108"/>
      <c r="G135" s="108"/>
      <c r="H135" s="108"/>
      <c r="I135" s="108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</row>
    <row r="136" spans="1:58" s="80" customFormat="1" x14ac:dyDescent="0.3">
      <c r="A136" s="79"/>
      <c r="B136" s="109"/>
      <c r="D136" s="108"/>
      <c r="E136" s="108"/>
      <c r="F136" s="108"/>
      <c r="G136" s="108"/>
      <c r="H136" s="108"/>
      <c r="I136" s="108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</row>
    <row r="137" spans="1:58" s="80" customFormat="1" x14ac:dyDescent="0.3">
      <c r="A137" s="79"/>
      <c r="B137" s="109"/>
      <c r="D137" s="108"/>
      <c r="E137" s="108"/>
      <c r="F137" s="108"/>
      <c r="G137" s="108"/>
      <c r="H137" s="108"/>
      <c r="I137" s="10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</row>
    <row r="138" spans="1:58" s="80" customFormat="1" x14ac:dyDescent="0.3">
      <c r="A138" s="79"/>
      <c r="B138" s="109"/>
      <c r="D138" s="108"/>
      <c r="E138" s="108"/>
      <c r="F138" s="108"/>
      <c r="G138" s="108"/>
      <c r="H138" s="108"/>
      <c r="I138" s="108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</row>
    <row r="139" spans="1:58" s="80" customFormat="1" x14ac:dyDescent="0.3">
      <c r="A139" s="79"/>
      <c r="B139" s="109"/>
      <c r="D139" s="108"/>
      <c r="E139" s="108"/>
      <c r="F139" s="108"/>
      <c r="G139" s="108"/>
      <c r="H139" s="108"/>
      <c r="I139" s="108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</row>
    <row r="140" spans="1:58" s="80" customFormat="1" x14ac:dyDescent="0.3">
      <c r="A140" s="79"/>
      <c r="B140" s="109"/>
      <c r="D140" s="108"/>
      <c r="E140" s="108"/>
      <c r="F140" s="108"/>
      <c r="G140" s="108"/>
      <c r="H140" s="108"/>
      <c r="I140" s="108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</row>
    <row r="141" spans="1:58" s="80" customFormat="1" x14ac:dyDescent="0.3">
      <c r="A141" s="79"/>
      <c r="B141" s="109"/>
      <c r="D141" s="108"/>
      <c r="E141" s="108"/>
      <c r="F141" s="108"/>
      <c r="G141" s="108"/>
      <c r="H141" s="108"/>
      <c r="I141" s="108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</row>
    <row r="142" spans="1:58" s="80" customFormat="1" x14ac:dyDescent="0.3">
      <c r="A142" s="79"/>
      <c r="B142" s="109"/>
      <c r="D142" s="108"/>
      <c r="E142" s="108"/>
      <c r="F142" s="108"/>
      <c r="G142" s="108"/>
      <c r="H142" s="108"/>
      <c r="I142" s="108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</row>
    <row r="143" spans="1:58" s="80" customFormat="1" x14ac:dyDescent="0.3">
      <c r="A143" s="79"/>
      <c r="B143" s="109"/>
      <c r="D143" s="108"/>
      <c r="E143" s="108"/>
      <c r="F143" s="108"/>
      <c r="G143" s="108"/>
      <c r="H143" s="108"/>
      <c r="I143" s="108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</row>
    <row r="144" spans="1:58" s="80" customFormat="1" x14ac:dyDescent="0.3">
      <c r="A144" s="79"/>
      <c r="B144" s="109"/>
      <c r="D144" s="108"/>
      <c r="E144" s="108"/>
      <c r="F144" s="108"/>
      <c r="G144" s="108"/>
      <c r="H144" s="108"/>
      <c r="I144" s="108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</row>
    <row r="145" spans="1:58" s="80" customFormat="1" x14ac:dyDescent="0.3">
      <c r="A145" s="79"/>
      <c r="B145" s="109"/>
      <c r="D145" s="108"/>
      <c r="E145" s="108"/>
      <c r="F145" s="108"/>
      <c r="G145" s="108"/>
      <c r="H145" s="108"/>
      <c r="I145" s="108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</row>
    <row r="146" spans="1:58" s="80" customFormat="1" x14ac:dyDescent="0.3">
      <c r="A146" s="79"/>
      <c r="B146" s="109"/>
      <c r="D146" s="108"/>
      <c r="E146" s="108"/>
      <c r="F146" s="108"/>
      <c r="G146" s="108"/>
      <c r="H146" s="108"/>
      <c r="I146" s="108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</row>
    <row r="147" spans="1:58" s="80" customFormat="1" x14ac:dyDescent="0.3">
      <c r="A147" s="79"/>
      <c r="B147" s="109"/>
      <c r="D147" s="108"/>
      <c r="E147" s="108"/>
      <c r="F147" s="108"/>
      <c r="G147" s="108"/>
      <c r="H147" s="108"/>
      <c r="I147" s="108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</row>
    <row r="148" spans="1:58" s="80" customFormat="1" x14ac:dyDescent="0.3">
      <c r="A148" s="79"/>
      <c r="B148" s="109"/>
      <c r="D148" s="108"/>
      <c r="E148" s="108"/>
      <c r="F148" s="108"/>
      <c r="G148" s="108"/>
      <c r="H148" s="108"/>
      <c r="I148" s="108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</row>
    <row r="149" spans="1:58" s="80" customFormat="1" x14ac:dyDescent="0.3">
      <c r="A149" s="79"/>
      <c r="B149" s="109"/>
      <c r="D149" s="108"/>
      <c r="E149" s="108"/>
      <c r="F149" s="108"/>
      <c r="G149" s="108"/>
      <c r="H149" s="108"/>
      <c r="I149" s="108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</row>
    <row r="150" spans="1:58" s="80" customFormat="1" x14ac:dyDescent="0.3">
      <c r="A150" s="79"/>
      <c r="B150" s="109"/>
      <c r="D150" s="108"/>
      <c r="E150" s="108"/>
      <c r="F150" s="108"/>
      <c r="G150" s="108"/>
      <c r="H150" s="108"/>
      <c r="I150" s="108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</row>
    <row r="151" spans="1:58" s="80" customFormat="1" x14ac:dyDescent="0.3">
      <c r="A151" s="79"/>
      <c r="B151" s="109"/>
      <c r="D151" s="108"/>
      <c r="E151" s="108"/>
      <c r="F151" s="108"/>
      <c r="G151" s="108"/>
      <c r="H151" s="108"/>
      <c r="I151" s="108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</row>
    <row r="152" spans="1:58" s="80" customFormat="1" x14ac:dyDescent="0.3">
      <c r="A152" s="79"/>
      <c r="B152" s="109"/>
      <c r="D152" s="108"/>
      <c r="E152" s="108"/>
      <c r="F152" s="108"/>
      <c r="G152" s="108"/>
      <c r="H152" s="108"/>
      <c r="I152" s="108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</row>
    <row r="153" spans="1:58" s="80" customFormat="1" x14ac:dyDescent="0.3">
      <c r="A153" s="79"/>
      <c r="B153" s="109"/>
      <c r="D153" s="108"/>
      <c r="E153" s="108"/>
      <c r="F153" s="108"/>
      <c r="G153" s="108"/>
      <c r="H153" s="108"/>
      <c r="I153" s="108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</row>
    <row r="154" spans="1:58" s="80" customFormat="1" x14ac:dyDescent="0.3">
      <c r="A154" s="79"/>
      <c r="B154" s="109"/>
      <c r="D154" s="108"/>
      <c r="E154" s="108"/>
      <c r="F154" s="108"/>
      <c r="G154" s="108"/>
      <c r="H154" s="108"/>
      <c r="I154" s="108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</row>
    <row r="155" spans="1:58" s="80" customFormat="1" x14ac:dyDescent="0.3">
      <c r="A155" s="79"/>
      <c r="B155" s="109"/>
      <c r="D155" s="108"/>
      <c r="E155" s="108"/>
      <c r="F155" s="108"/>
      <c r="G155" s="108"/>
      <c r="H155" s="108"/>
      <c r="I155" s="108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</row>
    <row r="156" spans="1:58" s="80" customFormat="1" x14ac:dyDescent="0.3">
      <c r="A156" s="79"/>
      <c r="B156" s="109"/>
      <c r="D156" s="108"/>
      <c r="E156" s="108"/>
      <c r="F156" s="108"/>
      <c r="G156" s="108"/>
      <c r="H156" s="108"/>
      <c r="I156" s="108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</row>
    <row r="157" spans="1:58" s="80" customFormat="1" x14ac:dyDescent="0.3">
      <c r="A157" s="79"/>
      <c r="B157" s="109"/>
      <c r="D157" s="108"/>
      <c r="E157" s="108"/>
      <c r="F157" s="108"/>
      <c r="G157" s="108"/>
      <c r="H157" s="108"/>
      <c r="I157" s="108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</row>
    <row r="158" spans="1:58" s="80" customFormat="1" x14ac:dyDescent="0.3">
      <c r="A158" s="79"/>
      <c r="B158" s="109"/>
      <c r="D158" s="108"/>
      <c r="E158" s="108"/>
      <c r="F158" s="108"/>
      <c r="G158" s="108"/>
      <c r="H158" s="108"/>
      <c r="I158" s="108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</row>
    <row r="159" spans="1:58" s="80" customFormat="1" x14ac:dyDescent="0.3">
      <c r="A159" s="79"/>
      <c r="B159" s="109"/>
      <c r="D159" s="108"/>
      <c r="E159" s="108"/>
      <c r="F159" s="108"/>
      <c r="G159" s="108"/>
      <c r="H159" s="108"/>
      <c r="I159" s="108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</row>
    <row r="160" spans="1:58" s="80" customFormat="1" x14ac:dyDescent="0.3">
      <c r="A160" s="79"/>
      <c r="B160" s="109"/>
      <c r="D160" s="108"/>
      <c r="E160" s="108"/>
      <c r="F160" s="108"/>
      <c r="G160" s="108"/>
      <c r="H160" s="108"/>
      <c r="I160" s="108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</row>
    <row r="161" spans="1:58" s="80" customFormat="1" x14ac:dyDescent="0.3">
      <c r="A161" s="79"/>
      <c r="B161" s="109"/>
      <c r="D161" s="108"/>
      <c r="E161" s="108"/>
      <c r="F161" s="108"/>
      <c r="G161" s="108"/>
      <c r="H161" s="108"/>
      <c r="I161" s="108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</row>
    <row r="162" spans="1:58" s="80" customFormat="1" x14ac:dyDescent="0.3">
      <c r="A162" s="79"/>
      <c r="B162" s="109"/>
      <c r="D162" s="108"/>
      <c r="E162" s="108"/>
      <c r="F162" s="108"/>
      <c r="G162" s="108"/>
      <c r="H162" s="108"/>
      <c r="I162" s="108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</row>
    <row r="163" spans="1:58" s="80" customFormat="1" x14ac:dyDescent="0.3">
      <c r="A163" s="79"/>
      <c r="B163" s="109"/>
      <c r="D163" s="108"/>
      <c r="E163" s="108"/>
      <c r="F163" s="108"/>
      <c r="G163" s="108"/>
      <c r="H163" s="108"/>
      <c r="I163" s="108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</row>
    <row r="164" spans="1:58" s="80" customFormat="1" x14ac:dyDescent="0.3">
      <c r="A164" s="79"/>
      <c r="B164" s="109"/>
      <c r="D164" s="108"/>
      <c r="E164" s="108"/>
      <c r="F164" s="108"/>
      <c r="G164" s="108"/>
      <c r="H164" s="108"/>
      <c r="I164" s="108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</row>
    <row r="165" spans="1:58" s="80" customFormat="1" x14ac:dyDescent="0.3">
      <c r="A165" s="79"/>
      <c r="B165" s="109"/>
      <c r="D165" s="108"/>
      <c r="E165" s="108"/>
      <c r="F165" s="108"/>
      <c r="G165" s="108"/>
      <c r="H165" s="108"/>
      <c r="I165" s="108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</row>
    <row r="166" spans="1:58" s="80" customFormat="1" x14ac:dyDescent="0.3">
      <c r="A166" s="79"/>
      <c r="B166" s="109"/>
      <c r="D166" s="108"/>
      <c r="E166" s="108"/>
      <c r="F166" s="108"/>
      <c r="G166" s="108"/>
      <c r="H166" s="108"/>
      <c r="I166" s="108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</row>
    <row r="167" spans="1:58" s="80" customFormat="1" x14ac:dyDescent="0.3">
      <c r="A167" s="79"/>
      <c r="B167" s="109"/>
      <c r="D167" s="108"/>
      <c r="E167" s="108"/>
      <c r="F167" s="108"/>
      <c r="G167" s="108"/>
      <c r="H167" s="108"/>
      <c r="I167" s="108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</row>
    <row r="168" spans="1:58" s="80" customFormat="1" x14ac:dyDescent="0.3">
      <c r="A168" s="79"/>
      <c r="B168" s="109"/>
      <c r="D168" s="108"/>
      <c r="E168" s="108"/>
      <c r="F168" s="108"/>
      <c r="G168" s="108"/>
      <c r="H168" s="108"/>
      <c r="I168" s="108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</row>
    <row r="169" spans="1:58" s="80" customFormat="1" x14ac:dyDescent="0.3">
      <c r="A169" s="79"/>
      <c r="B169" s="109"/>
      <c r="D169" s="108"/>
      <c r="E169" s="108"/>
      <c r="F169" s="108"/>
      <c r="G169" s="108"/>
      <c r="H169" s="108"/>
      <c r="I169" s="108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</row>
    <row r="170" spans="1:58" s="80" customFormat="1" x14ac:dyDescent="0.3">
      <c r="A170" s="79"/>
      <c r="B170" s="109"/>
      <c r="D170" s="108"/>
      <c r="E170" s="108"/>
      <c r="F170" s="108"/>
      <c r="G170" s="108"/>
      <c r="H170" s="108"/>
      <c r="I170" s="108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</row>
    <row r="171" spans="1:58" s="80" customFormat="1" x14ac:dyDescent="0.3">
      <c r="A171" s="79"/>
      <c r="B171" s="109"/>
      <c r="D171" s="108"/>
      <c r="E171" s="108"/>
      <c r="F171" s="108"/>
      <c r="G171" s="108"/>
      <c r="H171" s="108"/>
      <c r="I171" s="108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</row>
    <row r="172" spans="1:58" s="80" customFormat="1" x14ac:dyDescent="0.3">
      <c r="A172" s="79"/>
      <c r="B172" s="109"/>
      <c r="D172" s="108"/>
      <c r="E172" s="108"/>
      <c r="F172" s="108"/>
      <c r="G172" s="108"/>
      <c r="H172" s="108"/>
      <c r="I172" s="108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</row>
    <row r="173" spans="1:58" s="80" customFormat="1" x14ac:dyDescent="0.3">
      <c r="A173" s="79"/>
      <c r="B173" s="109"/>
      <c r="D173" s="108"/>
      <c r="E173" s="108"/>
      <c r="F173" s="108"/>
      <c r="G173" s="108"/>
      <c r="H173" s="108"/>
      <c r="I173" s="108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</row>
    <row r="174" spans="1:58" s="80" customFormat="1" x14ac:dyDescent="0.3">
      <c r="A174" s="79"/>
      <c r="B174" s="109"/>
      <c r="D174" s="108"/>
      <c r="E174" s="108"/>
      <c r="F174" s="108"/>
      <c r="G174" s="108"/>
      <c r="H174" s="108"/>
      <c r="I174" s="108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</row>
    <row r="175" spans="1:58" s="80" customFormat="1" x14ac:dyDescent="0.3">
      <c r="A175" s="79"/>
      <c r="B175" s="109"/>
      <c r="D175" s="108"/>
      <c r="E175" s="108"/>
      <c r="F175" s="108"/>
      <c r="G175" s="108"/>
      <c r="H175" s="108"/>
      <c r="I175" s="108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</row>
    <row r="176" spans="1:58" s="80" customFormat="1" x14ac:dyDescent="0.3">
      <c r="A176" s="79"/>
      <c r="B176" s="109"/>
      <c r="D176" s="108"/>
      <c r="E176" s="108"/>
      <c r="F176" s="108"/>
      <c r="G176" s="108"/>
      <c r="H176" s="108"/>
      <c r="I176" s="108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</row>
    <row r="177" spans="1:58" s="80" customFormat="1" x14ac:dyDescent="0.3">
      <c r="A177" s="79"/>
      <c r="B177" s="109"/>
      <c r="D177" s="108"/>
      <c r="E177" s="108"/>
      <c r="F177" s="108"/>
      <c r="G177" s="108"/>
      <c r="H177" s="108"/>
      <c r="I177" s="108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</row>
    <row r="178" spans="1:58" s="80" customFormat="1" x14ac:dyDescent="0.3">
      <c r="A178" s="79"/>
      <c r="B178" s="109"/>
      <c r="D178" s="108"/>
      <c r="E178" s="108"/>
      <c r="F178" s="108"/>
      <c r="G178" s="108"/>
      <c r="H178" s="108"/>
      <c r="I178" s="108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</row>
    <row r="179" spans="1:58" s="80" customFormat="1" x14ac:dyDescent="0.3">
      <c r="A179" s="79"/>
      <c r="B179" s="109"/>
      <c r="D179" s="108"/>
      <c r="E179" s="108"/>
      <c r="F179" s="108"/>
      <c r="G179" s="108"/>
      <c r="H179" s="108"/>
      <c r="I179" s="108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</row>
    <row r="180" spans="1:58" s="80" customFormat="1" x14ac:dyDescent="0.3">
      <c r="A180" s="79"/>
      <c r="B180" s="109"/>
      <c r="D180" s="108"/>
      <c r="E180" s="108"/>
      <c r="F180" s="108"/>
      <c r="G180" s="108"/>
      <c r="H180" s="108"/>
      <c r="I180" s="108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</row>
    <row r="181" spans="1:58" s="80" customFormat="1" x14ac:dyDescent="0.3">
      <c r="A181" s="79"/>
      <c r="B181" s="109"/>
      <c r="D181" s="108"/>
      <c r="E181" s="108"/>
      <c r="F181" s="108"/>
      <c r="G181" s="108"/>
      <c r="H181" s="108"/>
      <c r="I181" s="108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</row>
    <row r="182" spans="1:58" s="80" customFormat="1" x14ac:dyDescent="0.3">
      <c r="A182" s="79"/>
      <c r="B182" s="109"/>
      <c r="D182" s="108"/>
      <c r="E182" s="108"/>
      <c r="F182" s="108"/>
      <c r="G182" s="108"/>
      <c r="H182" s="108"/>
      <c r="I182" s="108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</row>
    <row r="183" spans="1:58" s="80" customFormat="1" x14ac:dyDescent="0.3">
      <c r="A183" s="79"/>
      <c r="B183" s="109"/>
      <c r="D183" s="108"/>
      <c r="E183" s="108"/>
      <c r="F183" s="108"/>
      <c r="G183" s="108"/>
      <c r="H183" s="108"/>
      <c r="I183" s="108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</row>
    <row r="184" spans="1:58" s="80" customFormat="1" x14ac:dyDescent="0.3">
      <c r="A184" s="79"/>
      <c r="B184" s="109"/>
      <c r="D184" s="108"/>
      <c r="E184" s="108"/>
      <c r="F184" s="108"/>
      <c r="G184" s="108"/>
      <c r="H184" s="108"/>
      <c r="I184" s="108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</row>
    <row r="185" spans="1:58" s="80" customFormat="1" x14ac:dyDescent="0.3">
      <c r="A185" s="79"/>
      <c r="B185" s="109"/>
      <c r="D185" s="108"/>
      <c r="E185" s="108"/>
      <c r="F185" s="108"/>
      <c r="G185" s="108"/>
      <c r="H185" s="108"/>
      <c r="I185" s="108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</row>
    <row r="186" spans="1:58" s="80" customFormat="1" x14ac:dyDescent="0.3">
      <c r="A186" s="79"/>
      <c r="B186" s="109"/>
      <c r="D186" s="108"/>
      <c r="E186" s="108"/>
      <c r="F186" s="108"/>
      <c r="G186" s="108"/>
      <c r="H186" s="108"/>
      <c r="I186" s="108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</row>
    <row r="187" spans="1:58" s="80" customFormat="1" x14ac:dyDescent="0.3">
      <c r="A187" s="79"/>
      <c r="B187" s="109"/>
      <c r="D187" s="108"/>
      <c r="E187" s="108"/>
      <c r="F187" s="108"/>
      <c r="G187" s="108"/>
      <c r="H187" s="108"/>
      <c r="I187" s="108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</row>
    <row r="188" spans="1:58" s="80" customFormat="1" x14ac:dyDescent="0.3">
      <c r="A188" s="79"/>
      <c r="B188" s="109"/>
      <c r="D188" s="108"/>
      <c r="E188" s="108"/>
      <c r="F188" s="108"/>
      <c r="G188" s="108"/>
      <c r="H188" s="108"/>
      <c r="I188" s="108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</row>
    <row r="189" spans="1:58" s="80" customFormat="1" x14ac:dyDescent="0.3">
      <c r="A189" s="79"/>
      <c r="B189" s="109"/>
      <c r="D189" s="108"/>
      <c r="E189" s="108"/>
      <c r="F189" s="108"/>
      <c r="G189" s="108"/>
      <c r="H189" s="108"/>
      <c r="I189" s="108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</row>
    <row r="190" spans="1:58" s="80" customFormat="1" x14ac:dyDescent="0.3">
      <c r="A190" s="79"/>
      <c r="B190" s="109"/>
      <c r="D190" s="108"/>
      <c r="E190" s="108"/>
      <c r="F190" s="108"/>
      <c r="G190" s="108"/>
      <c r="H190" s="108"/>
      <c r="I190" s="108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</row>
    <row r="191" spans="1:58" s="80" customFormat="1" x14ac:dyDescent="0.3">
      <c r="A191" s="79"/>
      <c r="B191" s="109"/>
      <c r="D191" s="108"/>
      <c r="E191" s="108"/>
      <c r="F191" s="108"/>
      <c r="G191" s="108"/>
      <c r="H191" s="108"/>
      <c r="I191" s="108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</row>
    <row r="192" spans="1:58" s="80" customFormat="1" x14ac:dyDescent="0.3">
      <c r="A192" s="79"/>
      <c r="B192" s="109"/>
      <c r="D192" s="108"/>
      <c r="E192" s="108"/>
      <c r="F192" s="108"/>
      <c r="G192" s="108"/>
      <c r="H192" s="108"/>
      <c r="I192" s="108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</row>
    <row r="193" spans="1:58" s="80" customFormat="1" x14ac:dyDescent="0.3">
      <c r="A193" s="79"/>
      <c r="B193" s="109"/>
      <c r="D193" s="108"/>
      <c r="E193" s="108"/>
      <c r="F193" s="108"/>
      <c r="G193" s="108"/>
      <c r="H193" s="108"/>
      <c r="I193" s="108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</row>
    <row r="194" spans="1:58" s="80" customFormat="1" x14ac:dyDescent="0.3">
      <c r="A194" s="79"/>
      <c r="B194" s="109"/>
      <c r="D194" s="108"/>
      <c r="E194" s="108"/>
      <c r="F194" s="108"/>
      <c r="G194" s="108"/>
      <c r="H194" s="108"/>
      <c r="I194" s="108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</row>
    <row r="195" spans="1:58" s="80" customFormat="1" x14ac:dyDescent="0.3">
      <c r="A195" s="79"/>
      <c r="B195" s="109"/>
      <c r="D195" s="108"/>
      <c r="E195" s="108"/>
      <c r="F195" s="108"/>
      <c r="G195" s="108"/>
      <c r="H195" s="108"/>
      <c r="I195" s="108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</row>
    <row r="196" spans="1:58" s="80" customFormat="1" x14ac:dyDescent="0.3">
      <c r="A196" s="79"/>
      <c r="B196" s="109"/>
      <c r="D196" s="108"/>
      <c r="E196" s="108"/>
      <c r="F196" s="108"/>
      <c r="G196" s="108"/>
      <c r="H196" s="108"/>
      <c r="I196" s="108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</row>
    <row r="197" spans="1:58" s="80" customFormat="1" x14ac:dyDescent="0.3">
      <c r="A197" s="79"/>
      <c r="B197" s="109"/>
      <c r="D197" s="108"/>
      <c r="E197" s="108"/>
      <c r="F197" s="108"/>
      <c r="G197" s="108"/>
      <c r="H197" s="108"/>
      <c r="I197" s="108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</row>
    <row r="198" spans="1:58" s="80" customFormat="1" x14ac:dyDescent="0.3">
      <c r="A198" s="79"/>
      <c r="B198" s="109"/>
      <c r="D198" s="108"/>
      <c r="E198" s="108"/>
      <c r="F198" s="108"/>
      <c r="G198" s="108"/>
      <c r="H198" s="108"/>
      <c r="I198" s="108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</row>
    <row r="199" spans="1:58" s="80" customFormat="1" x14ac:dyDescent="0.3">
      <c r="A199" s="79"/>
      <c r="B199" s="109"/>
      <c r="D199" s="108"/>
      <c r="E199" s="108"/>
      <c r="F199" s="108"/>
      <c r="G199" s="108"/>
      <c r="H199" s="108"/>
      <c r="I199" s="108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</row>
    <row r="200" spans="1:58" s="80" customFormat="1" x14ac:dyDescent="0.3">
      <c r="A200" s="79"/>
      <c r="B200" s="109"/>
      <c r="D200" s="108"/>
      <c r="E200" s="108"/>
      <c r="F200" s="108"/>
      <c r="G200" s="108"/>
      <c r="H200" s="108"/>
      <c r="I200" s="108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</row>
    <row r="201" spans="1:58" s="80" customFormat="1" x14ac:dyDescent="0.3">
      <c r="A201" s="79"/>
      <c r="B201" s="109"/>
      <c r="D201" s="108"/>
      <c r="E201" s="108"/>
      <c r="F201" s="108"/>
      <c r="G201" s="108"/>
      <c r="H201" s="108"/>
      <c r="I201" s="108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</row>
    <row r="202" spans="1:58" s="80" customFormat="1" x14ac:dyDescent="0.3">
      <c r="A202" s="79"/>
      <c r="B202" s="109"/>
      <c r="D202" s="108"/>
      <c r="E202" s="108"/>
      <c r="F202" s="108"/>
      <c r="G202" s="108"/>
      <c r="H202" s="108"/>
      <c r="I202" s="108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</row>
    <row r="203" spans="1:58" s="80" customFormat="1" x14ac:dyDescent="0.3">
      <c r="A203" s="79"/>
      <c r="B203" s="109"/>
      <c r="D203" s="108"/>
      <c r="E203" s="108"/>
      <c r="F203" s="108"/>
      <c r="G203" s="108"/>
      <c r="H203" s="108"/>
      <c r="I203" s="108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</row>
    <row r="204" spans="1:58" s="80" customFormat="1" x14ac:dyDescent="0.3">
      <c r="A204" s="79"/>
      <c r="B204" s="109"/>
      <c r="D204" s="108"/>
      <c r="E204" s="108"/>
      <c r="F204" s="108"/>
      <c r="G204" s="108"/>
      <c r="H204" s="108"/>
      <c r="I204" s="108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</row>
    <row r="205" spans="1:58" s="80" customFormat="1" x14ac:dyDescent="0.3">
      <c r="A205" s="79"/>
      <c r="B205" s="109"/>
      <c r="D205" s="108"/>
      <c r="E205" s="108"/>
      <c r="F205" s="108"/>
      <c r="G205" s="108"/>
      <c r="H205" s="108"/>
      <c r="I205" s="108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</row>
    <row r="206" spans="1:58" s="80" customFormat="1" x14ac:dyDescent="0.3">
      <c r="A206" s="79"/>
      <c r="B206" s="109"/>
      <c r="D206" s="108"/>
      <c r="E206" s="108"/>
      <c r="F206" s="108"/>
      <c r="G206" s="108"/>
      <c r="H206" s="108"/>
      <c r="I206" s="108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</row>
    <row r="207" spans="1:58" s="80" customFormat="1" x14ac:dyDescent="0.3">
      <c r="A207" s="79"/>
      <c r="B207" s="109"/>
      <c r="D207" s="108"/>
      <c r="E207" s="108"/>
      <c r="F207" s="108"/>
      <c r="G207" s="108"/>
      <c r="H207" s="108"/>
      <c r="I207" s="108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</row>
    <row r="208" spans="1:58" s="80" customFormat="1" x14ac:dyDescent="0.3">
      <c r="A208" s="79"/>
      <c r="B208" s="109"/>
      <c r="D208" s="108"/>
      <c r="E208" s="108"/>
      <c r="F208" s="108"/>
      <c r="G208" s="108"/>
      <c r="H208" s="108"/>
      <c r="I208" s="108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</row>
    <row r="209" spans="1:58" s="80" customFormat="1" x14ac:dyDescent="0.3">
      <c r="A209" s="79"/>
      <c r="B209" s="109"/>
      <c r="D209" s="108"/>
      <c r="E209" s="108"/>
      <c r="F209" s="108"/>
      <c r="G209" s="108"/>
      <c r="H209" s="108"/>
      <c r="I209" s="108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</row>
    <row r="210" spans="1:58" s="80" customFormat="1" x14ac:dyDescent="0.3">
      <c r="A210" s="79"/>
      <c r="B210" s="109"/>
      <c r="D210" s="108"/>
      <c r="E210" s="108"/>
      <c r="F210" s="108"/>
      <c r="G210" s="108"/>
      <c r="H210" s="108"/>
      <c r="I210" s="108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</row>
    <row r="211" spans="1:58" s="80" customFormat="1" x14ac:dyDescent="0.3">
      <c r="A211" s="79"/>
      <c r="B211" s="109"/>
      <c r="D211" s="108"/>
      <c r="E211" s="108"/>
      <c r="F211" s="108"/>
      <c r="G211" s="108"/>
      <c r="H211" s="108"/>
      <c r="I211" s="108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</row>
    <row r="212" spans="1:58" s="80" customFormat="1" x14ac:dyDescent="0.3">
      <c r="A212" s="79"/>
      <c r="B212" s="109"/>
      <c r="D212" s="108"/>
      <c r="E212" s="108"/>
      <c r="F212" s="108"/>
      <c r="G212" s="108"/>
      <c r="H212" s="108"/>
      <c r="I212" s="108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</row>
    <row r="213" spans="1:58" s="80" customFormat="1" x14ac:dyDescent="0.3">
      <c r="A213" s="79"/>
      <c r="B213" s="109"/>
      <c r="D213" s="108"/>
      <c r="E213" s="108"/>
      <c r="F213" s="108"/>
      <c r="G213" s="108"/>
      <c r="H213" s="108"/>
      <c r="I213" s="108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</row>
    <row r="214" spans="1:58" s="80" customFormat="1" x14ac:dyDescent="0.3">
      <c r="A214" s="79"/>
      <c r="B214" s="109"/>
      <c r="D214" s="108"/>
      <c r="E214" s="108"/>
      <c r="F214" s="108"/>
      <c r="G214" s="108"/>
      <c r="H214" s="108"/>
      <c r="I214" s="108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</row>
    <row r="215" spans="1:58" s="80" customFormat="1" x14ac:dyDescent="0.3">
      <c r="A215" s="79"/>
      <c r="B215" s="109"/>
      <c r="D215" s="108"/>
      <c r="E215" s="108"/>
      <c r="F215" s="108"/>
      <c r="G215" s="108"/>
      <c r="H215" s="108"/>
      <c r="I215" s="108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</row>
    <row r="216" spans="1:58" s="80" customFormat="1" x14ac:dyDescent="0.3">
      <c r="A216" s="79"/>
      <c r="B216" s="109"/>
      <c r="D216" s="108"/>
      <c r="E216" s="108"/>
      <c r="F216" s="108"/>
      <c r="G216" s="108"/>
      <c r="H216" s="108"/>
      <c r="I216" s="108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</row>
    <row r="217" spans="1:58" s="80" customFormat="1" x14ac:dyDescent="0.3">
      <c r="A217" s="79"/>
      <c r="B217" s="109"/>
      <c r="D217" s="108"/>
      <c r="E217" s="108"/>
      <c r="F217" s="108"/>
      <c r="G217" s="108"/>
      <c r="H217" s="108"/>
      <c r="I217" s="108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</row>
    <row r="218" spans="1:58" s="80" customFormat="1" x14ac:dyDescent="0.3">
      <c r="A218" s="79"/>
      <c r="B218" s="109"/>
      <c r="D218" s="108"/>
      <c r="E218" s="108"/>
      <c r="F218" s="108"/>
      <c r="G218" s="108"/>
      <c r="H218" s="108"/>
      <c r="I218" s="108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</row>
    <row r="219" spans="1:58" s="80" customFormat="1" x14ac:dyDescent="0.3">
      <c r="A219" s="79"/>
      <c r="B219" s="109"/>
      <c r="D219" s="108"/>
      <c r="E219" s="108"/>
      <c r="F219" s="108"/>
      <c r="G219" s="108"/>
      <c r="H219" s="108"/>
      <c r="I219" s="108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</row>
    <row r="220" spans="1:58" s="80" customFormat="1" x14ac:dyDescent="0.3">
      <c r="A220" s="79"/>
      <c r="B220" s="109"/>
      <c r="D220" s="108"/>
      <c r="E220" s="108"/>
      <c r="F220" s="108"/>
      <c r="G220" s="108"/>
      <c r="H220" s="108"/>
      <c r="I220" s="108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</row>
    <row r="221" spans="1:58" s="80" customFormat="1" x14ac:dyDescent="0.3">
      <c r="A221" s="79"/>
      <c r="B221" s="109"/>
      <c r="D221" s="108"/>
      <c r="E221" s="108"/>
      <c r="F221" s="108"/>
      <c r="G221" s="108"/>
      <c r="H221" s="108"/>
      <c r="I221" s="108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</row>
    <row r="222" spans="1:58" s="80" customFormat="1" x14ac:dyDescent="0.3">
      <c r="A222" s="79"/>
      <c r="B222" s="109"/>
      <c r="D222" s="108"/>
      <c r="E222" s="108"/>
      <c r="F222" s="108"/>
      <c r="G222" s="108"/>
      <c r="H222" s="108"/>
      <c r="I222" s="108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</row>
    <row r="223" spans="1:58" s="80" customFormat="1" x14ac:dyDescent="0.3">
      <c r="A223" s="79"/>
      <c r="B223" s="109"/>
      <c r="D223" s="108"/>
      <c r="E223" s="108"/>
      <c r="F223" s="108"/>
      <c r="G223" s="108"/>
      <c r="H223" s="108"/>
      <c r="I223" s="108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</row>
    <row r="224" spans="1:58" s="80" customFormat="1" x14ac:dyDescent="0.3">
      <c r="A224" s="79"/>
      <c r="B224" s="109"/>
      <c r="D224" s="108"/>
      <c r="E224" s="108"/>
      <c r="F224" s="108"/>
      <c r="G224" s="108"/>
      <c r="H224" s="108"/>
      <c r="I224" s="108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</row>
    <row r="225" spans="1:58" s="80" customFormat="1" x14ac:dyDescent="0.3">
      <c r="A225" s="79"/>
      <c r="B225" s="109"/>
      <c r="D225" s="108"/>
      <c r="E225" s="108"/>
      <c r="F225" s="108"/>
      <c r="G225" s="108"/>
      <c r="H225" s="108"/>
      <c r="I225" s="108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</row>
    <row r="226" spans="1:58" s="80" customFormat="1" x14ac:dyDescent="0.3">
      <c r="A226" s="79"/>
      <c r="B226" s="109"/>
      <c r="D226" s="108"/>
      <c r="E226" s="108"/>
      <c r="F226" s="108"/>
      <c r="G226" s="108"/>
      <c r="H226" s="108"/>
      <c r="I226" s="108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</row>
    <row r="227" spans="1:58" s="80" customFormat="1" x14ac:dyDescent="0.3">
      <c r="A227" s="79"/>
      <c r="B227" s="109"/>
      <c r="D227" s="108"/>
      <c r="E227" s="108"/>
      <c r="F227" s="108"/>
      <c r="G227" s="108"/>
      <c r="H227" s="108"/>
      <c r="I227" s="108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</row>
    <row r="228" spans="1:58" s="80" customFormat="1" x14ac:dyDescent="0.3">
      <c r="A228" s="79"/>
      <c r="B228" s="109"/>
      <c r="D228" s="108"/>
      <c r="E228" s="108"/>
      <c r="F228" s="108"/>
      <c r="G228" s="108"/>
      <c r="H228" s="108"/>
      <c r="I228" s="108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</row>
    <row r="229" spans="1:58" s="80" customFormat="1" x14ac:dyDescent="0.3">
      <c r="A229" s="79"/>
      <c r="B229" s="109"/>
      <c r="D229" s="108"/>
      <c r="E229" s="108"/>
      <c r="F229" s="108"/>
      <c r="G229" s="108"/>
      <c r="H229" s="108"/>
      <c r="I229" s="108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</row>
    <row r="230" spans="1:58" s="80" customFormat="1" x14ac:dyDescent="0.3">
      <c r="A230" s="79"/>
      <c r="B230" s="109"/>
      <c r="D230" s="108"/>
      <c r="E230" s="108"/>
      <c r="F230" s="108"/>
      <c r="G230" s="108"/>
      <c r="H230" s="108"/>
      <c r="I230" s="108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</row>
    <row r="231" spans="1:58" s="80" customFormat="1" x14ac:dyDescent="0.3">
      <c r="A231" s="79"/>
      <c r="B231" s="109"/>
      <c r="D231" s="108"/>
      <c r="E231" s="108"/>
      <c r="F231" s="108"/>
      <c r="G231" s="108"/>
      <c r="H231" s="108"/>
      <c r="I231" s="108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</row>
    <row r="232" spans="1:58" s="80" customFormat="1" x14ac:dyDescent="0.3">
      <c r="A232" s="79"/>
      <c r="B232" s="109"/>
      <c r="D232" s="108"/>
      <c r="E232" s="108"/>
      <c r="F232" s="108"/>
      <c r="G232" s="108"/>
      <c r="H232" s="108"/>
      <c r="I232" s="108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</row>
    <row r="233" spans="1:58" s="80" customFormat="1" x14ac:dyDescent="0.3">
      <c r="A233" s="79"/>
      <c r="B233" s="109"/>
      <c r="D233" s="108"/>
      <c r="E233" s="108"/>
      <c r="F233" s="108"/>
      <c r="G233" s="108"/>
      <c r="H233" s="108"/>
      <c r="I233" s="108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</row>
    <row r="234" spans="1:58" s="80" customFormat="1" x14ac:dyDescent="0.3">
      <c r="A234" s="79"/>
      <c r="B234" s="109"/>
      <c r="D234" s="108"/>
      <c r="E234" s="108"/>
      <c r="F234" s="108"/>
      <c r="G234" s="108"/>
      <c r="H234" s="108"/>
      <c r="I234" s="108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</row>
    <row r="235" spans="1:58" s="80" customFormat="1" x14ac:dyDescent="0.3">
      <c r="A235" s="79"/>
      <c r="B235" s="109"/>
      <c r="D235" s="108"/>
      <c r="E235" s="108"/>
      <c r="F235" s="108"/>
      <c r="G235" s="108"/>
      <c r="H235" s="108"/>
      <c r="I235" s="108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</row>
    <row r="236" spans="1:58" s="80" customFormat="1" x14ac:dyDescent="0.3">
      <c r="A236" s="79"/>
      <c r="B236" s="109"/>
      <c r="D236" s="108"/>
      <c r="E236" s="108"/>
      <c r="F236" s="108"/>
      <c r="G236" s="108"/>
      <c r="H236" s="108"/>
      <c r="I236" s="108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</row>
    <row r="237" spans="1:58" s="80" customFormat="1" x14ac:dyDescent="0.3">
      <c r="A237" s="79"/>
      <c r="B237" s="109"/>
      <c r="D237" s="108"/>
      <c r="E237" s="108"/>
      <c r="F237" s="108"/>
      <c r="G237" s="108"/>
      <c r="H237" s="108"/>
      <c r="I237" s="108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</row>
    <row r="238" spans="1:58" s="80" customFormat="1" x14ac:dyDescent="0.3">
      <c r="A238" s="79"/>
      <c r="B238" s="109"/>
      <c r="D238" s="108"/>
      <c r="E238" s="108"/>
      <c r="F238" s="108"/>
      <c r="G238" s="108"/>
      <c r="H238" s="108"/>
      <c r="I238" s="108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</row>
    <row r="239" spans="1:58" s="80" customFormat="1" x14ac:dyDescent="0.3">
      <c r="A239" s="79"/>
      <c r="B239" s="109"/>
      <c r="D239" s="108"/>
      <c r="E239" s="108"/>
      <c r="F239" s="108"/>
      <c r="G239" s="108"/>
      <c r="H239" s="108"/>
      <c r="I239" s="108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</row>
    <row r="240" spans="1:58" s="80" customFormat="1" x14ac:dyDescent="0.3">
      <c r="A240" s="79"/>
      <c r="B240" s="109"/>
      <c r="D240" s="108"/>
      <c r="E240" s="108"/>
      <c r="F240" s="108"/>
      <c r="G240" s="108"/>
      <c r="H240" s="108"/>
      <c r="I240" s="108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</row>
    <row r="241" spans="1:58" s="80" customFormat="1" x14ac:dyDescent="0.3">
      <c r="A241" s="79"/>
      <c r="B241" s="109"/>
      <c r="D241" s="108"/>
      <c r="E241" s="108"/>
      <c r="F241" s="108"/>
      <c r="G241" s="108"/>
      <c r="H241" s="108"/>
      <c r="I241" s="108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</row>
    <row r="242" spans="1:58" s="80" customFormat="1" x14ac:dyDescent="0.3">
      <c r="A242" s="79"/>
      <c r="B242" s="109"/>
      <c r="D242" s="108"/>
      <c r="E242" s="108"/>
      <c r="F242" s="108"/>
      <c r="G242" s="108"/>
      <c r="H242" s="108"/>
      <c r="I242" s="108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</row>
    <row r="243" spans="1:58" s="80" customFormat="1" x14ac:dyDescent="0.3">
      <c r="A243" s="79"/>
      <c r="B243" s="109"/>
      <c r="D243" s="108"/>
      <c r="E243" s="108"/>
      <c r="F243" s="108"/>
      <c r="G243" s="108"/>
      <c r="H243" s="108"/>
      <c r="I243" s="108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</row>
    <row r="244" spans="1:58" s="80" customFormat="1" x14ac:dyDescent="0.3">
      <c r="A244" s="79"/>
      <c r="B244" s="109"/>
      <c r="D244" s="108"/>
      <c r="E244" s="108"/>
      <c r="F244" s="108"/>
      <c r="G244" s="108"/>
      <c r="H244" s="108"/>
      <c r="I244" s="108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</row>
    <row r="245" spans="1:58" s="80" customFormat="1" x14ac:dyDescent="0.3">
      <c r="A245" s="79"/>
      <c r="B245" s="109"/>
      <c r="D245" s="108"/>
      <c r="E245" s="108"/>
      <c r="F245" s="108"/>
      <c r="G245" s="108"/>
      <c r="H245" s="108"/>
      <c r="I245" s="108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</row>
    <row r="246" spans="1:58" s="80" customFormat="1" x14ac:dyDescent="0.3">
      <c r="A246" s="79"/>
      <c r="B246" s="109"/>
      <c r="D246" s="108"/>
      <c r="E246" s="108"/>
      <c r="F246" s="108"/>
      <c r="G246" s="108"/>
      <c r="H246" s="108"/>
      <c r="I246" s="108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</row>
    <row r="247" spans="1:58" s="80" customFormat="1" x14ac:dyDescent="0.3">
      <c r="A247" s="79"/>
      <c r="B247" s="109"/>
      <c r="D247" s="108"/>
      <c r="E247" s="108"/>
      <c r="F247" s="108"/>
      <c r="G247" s="108"/>
      <c r="H247" s="108"/>
      <c r="I247" s="108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</row>
    <row r="248" spans="1:58" s="80" customFormat="1" x14ac:dyDescent="0.3">
      <c r="A248" s="79"/>
      <c r="B248" s="109"/>
      <c r="D248" s="108"/>
      <c r="E248" s="108"/>
      <c r="F248" s="108"/>
      <c r="G248" s="108"/>
      <c r="H248" s="108"/>
      <c r="I248" s="108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</row>
    <row r="249" spans="1:58" s="80" customFormat="1" x14ac:dyDescent="0.3">
      <c r="A249" s="79"/>
      <c r="B249" s="109"/>
      <c r="D249" s="108"/>
      <c r="E249" s="108"/>
      <c r="F249" s="108"/>
      <c r="G249" s="108"/>
      <c r="H249" s="108"/>
      <c r="I249" s="108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</row>
    <row r="250" spans="1:58" s="80" customFormat="1" x14ac:dyDescent="0.3">
      <c r="A250" s="79"/>
      <c r="B250" s="109"/>
      <c r="D250" s="108"/>
      <c r="E250" s="108"/>
      <c r="F250" s="108"/>
      <c r="G250" s="108"/>
      <c r="H250" s="108"/>
      <c r="I250" s="108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</row>
    <row r="251" spans="1:58" s="80" customFormat="1" x14ac:dyDescent="0.3">
      <c r="A251" s="79"/>
      <c r="B251" s="109"/>
      <c r="D251" s="108"/>
      <c r="E251" s="108"/>
      <c r="F251" s="108"/>
      <c r="G251" s="108"/>
      <c r="H251" s="108"/>
      <c r="I251" s="108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</row>
    <row r="252" spans="1:58" s="80" customFormat="1" x14ac:dyDescent="0.3">
      <c r="A252" s="79"/>
      <c r="B252" s="109"/>
      <c r="D252" s="108"/>
      <c r="E252" s="108"/>
      <c r="F252" s="108"/>
      <c r="G252" s="108"/>
      <c r="H252" s="108"/>
      <c r="I252" s="108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</row>
    <row r="253" spans="1:58" s="80" customFormat="1" x14ac:dyDescent="0.3">
      <c r="A253" s="79"/>
      <c r="B253" s="109"/>
      <c r="D253" s="108"/>
      <c r="E253" s="108"/>
      <c r="F253" s="108"/>
      <c r="G253" s="108"/>
      <c r="H253" s="108"/>
      <c r="I253" s="108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</row>
    <row r="254" spans="1:58" s="80" customFormat="1" x14ac:dyDescent="0.3">
      <c r="A254" s="79"/>
      <c r="B254" s="109"/>
      <c r="D254" s="108"/>
      <c r="E254" s="108"/>
      <c r="F254" s="108"/>
      <c r="G254" s="108"/>
      <c r="H254" s="108"/>
      <c r="I254" s="108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</row>
    <row r="255" spans="1:58" s="80" customFormat="1" x14ac:dyDescent="0.3">
      <c r="A255" s="79"/>
      <c r="B255" s="109"/>
      <c r="D255" s="108"/>
      <c r="E255" s="108"/>
      <c r="F255" s="108"/>
      <c r="G255" s="108"/>
      <c r="H255" s="108"/>
      <c r="I255" s="108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</row>
    <row r="256" spans="1:58" s="80" customFormat="1" x14ac:dyDescent="0.3">
      <c r="A256" s="79"/>
      <c r="B256" s="109"/>
      <c r="D256" s="108"/>
      <c r="E256" s="108"/>
      <c r="F256" s="108"/>
      <c r="G256" s="108"/>
      <c r="H256" s="108"/>
      <c r="I256" s="108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</row>
    <row r="257" spans="1:58" s="80" customFormat="1" x14ac:dyDescent="0.3">
      <c r="A257" s="79"/>
      <c r="B257" s="109"/>
      <c r="D257" s="108"/>
      <c r="E257" s="108"/>
      <c r="F257" s="108"/>
      <c r="G257" s="108"/>
      <c r="H257" s="108"/>
      <c r="I257" s="108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</row>
    <row r="258" spans="1:58" s="80" customFormat="1" x14ac:dyDescent="0.3">
      <c r="A258" s="79"/>
      <c r="B258" s="109"/>
      <c r="D258" s="108"/>
      <c r="E258" s="108"/>
      <c r="F258" s="108"/>
      <c r="G258" s="108"/>
      <c r="H258" s="108"/>
      <c r="I258" s="108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</row>
    <row r="259" spans="1:58" s="80" customFormat="1" x14ac:dyDescent="0.3">
      <c r="A259" s="79"/>
      <c r="B259" s="109"/>
      <c r="D259" s="108"/>
      <c r="E259" s="108"/>
      <c r="F259" s="108"/>
      <c r="G259" s="108"/>
      <c r="H259" s="108"/>
      <c r="I259" s="108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</row>
    <row r="260" spans="1:58" s="80" customFormat="1" x14ac:dyDescent="0.3">
      <c r="A260" s="79"/>
      <c r="B260" s="109"/>
      <c r="D260" s="108"/>
      <c r="E260" s="108"/>
      <c r="F260" s="108"/>
      <c r="G260" s="108"/>
      <c r="H260" s="108"/>
      <c r="I260" s="108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</row>
    <row r="261" spans="1:58" s="80" customFormat="1" x14ac:dyDescent="0.3">
      <c r="A261" s="79"/>
      <c r="B261" s="109"/>
      <c r="D261" s="108"/>
      <c r="E261" s="108"/>
      <c r="F261" s="108"/>
      <c r="G261" s="108"/>
      <c r="H261" s="108"/>
      <c r="I261" s="108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</row>
    <row r="262" spans="1:58" s="80" customFormat="1" x14ac:dyDescent="0.3">
      <c r="A262" s="79"/>
      <c r="B262" s="109"/>
      <c r="D262" s="108"/>
      <c r="E262" s="108"/>
      <c r="F262" s="108"/>
      <c r="G262" s="108"/>
      <c r="H262" s="108"/>
      <c r="I262" s="108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</row>
    <row r="263" spans="1:58" s="80" customFormat="1" x14ac:dyDescent="0.3">
      <c r="A263" s="79"/>
      <c r="B263" s="109"/>
      <c r="D263" s="108"/>
      <c r="E263" s="108"/>
      <c r="F263" s="108"/>
      <c r="G263" s="108"/>
      <c r="H263" s="108"/>
      <c r="I263" s="108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</row>
    <row r="264" spans="1:58" s="80" customFormat="1" x14ac:dyDescent="0.3">
      <c r="A264" s="79"/>
      <c r="B264" s="109"/>
      <c r="D264" s="108"/>
      <c r="E264" s="108"/>
      <c r="F264" s="108"/>
      <c r="G264" s="108"/>
      <c r="H264" s="108"/>
      <c r="I264" s="108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</row>
    <row r="265" spans="1:58" s="80" customFormat="1" x14ac:dyDescent="0.3">
      <c r="A265" s="79"/>
      <c r="B265" s="109"/>
      <c r="D265" s="108"/>
      <c r="E265" s="108"/>
      <c r="F265" s="108"/>
      <c r="G265" s="108"/>
      <c r="H265" s="108"/>
      <c r="I265" s="108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</row>
    <row r="266" spans="1:58" s="80" customFormat="1" x14ac:dyDescent="0.3">
      <c r="A266" s="79"/>
      <c r="B266" s="109"/>
      <c r="D266" s="108"/>
      <c r="E266" s="108"/>
      <c r="F266" s="108"/>
      <c r="G266" s="108"/>
      <c r="H266" s="108"/>
      <c r="I266" s="108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</row>
    <row r="267" spans="1:58" s="80" customFormat="1" x14ac:dyDescent="0.3">
      <c r="A267" s="79"/>
      <c r="B267" s="109"/>
      <c r="D267" s="108"/>
      <c r="E267" s="108"/>
      <c r="F267" s="108"/>
      <c r="G267" s="108"/>
      <c r="H267" s="108"/>
      <c r="I267" s="108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</row>
    <row r="268" spans="1:58" s="80" customFormat="1" x14ac:dyDescent="0.3">
      <c r="A268" s="79"/>
      <c r="B268" s="109"/>
      <c r="D268" s="108"/>
      <c r="E268" s="108"/>
      <c r="F268" s="108"/>
      <c r="G268" s="108"/>
      <c r="H268" s="108"/>
      <c r="I268" s="108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</row>
    <row r="269" spans="1:58" s="80" customFormat="1" x14ac:dyDescent="0.3">
      <c r="A269" s="79"/>
      <c r="B269" s="109"/>
      <c r="D269" s="108"/>
      <c r="E269" s="108"/>
      <c r="F269" s="108"/>
      <c r="G269" s="108"/>
      <c r="H269" s="108"/>
      <c r="I269" s="108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</row>
    <row r="270" spans="1:58" s="80" customFormat="1" x14ac:dyDescent="0.3">
      <c r="A270" s="79"/>
      <c r="B270" s="109"/>
      <c r="D270" s="108"/>
      <c r="E270" s="108"/>
      <c r="F270" s="108"/>
      <c r="G270" s="108"/>
      <c r="H270" s="108"/>
      <c r="I270" s="108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</row>
    <row r="271" spans="1:58" s="80" customFormat="1" x14ac:dyDescent="0.3">
      <c r="A271" s="79"/>
      <c r="B271" s="109"/>
      <c r="D271" s="108"/>
      <c r="E271" s="108"/>
      <c r="F271" s="108"/>
      <c r="G271" s="108"/>
      <c r="H271" s="108"/>
      <c r="I271" s="108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</row>
    <row r="272" spans="1:58" s="80" customFormat="1" x14ac:dyDescent="0.3">
      <c r="A272" s="79"/>
      <c r="B272" s="109"/>
      <c r="D272" s="108"/>
      <c r="E272" s="108"/>
      <c r="F272" s="108"/>
      <c r="G272" s="108"/>
      <c r="H272" s="108"/>
      <c r="I272" s="108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</row>
    <row r="273" spans="1:58" s="80" customFormat="1" x14ac:dyDescent="0.3">
      <c r="A273" s="79"/>
      <c r="B273" s="109"/>
      <c r="D273" s="108"/>
      <c r="E273" s="108"/>
      <c r="F273" s="108"/>
      <c r="G273" s="108"/>
      <c r="H273" s="108"/>
      <c r="I273" s="108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</row>
    <row r="274" spans="1:58" s="80" customFormat="1" x14ac:dyDescent="0.3">
      <c r="A274" s="79"/>
      <c r="B274" s="109"/>
      <c r="D274" s="108"/>
      <c r="E274" s="108"/>
      <c r="F274" s="108"/>
      <c r="G274" s="108"/>
      <c r="H274" s="108"/>
      <c r="I274" s="108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</row>
    <row r="275" spans="1:58" s="80" customFormat="1" x14ac:dyDescent="0.3">
      <c r="A275" s="79"/>
      <c r="B275" s="109"/>
      <c r="D275" s="108"/>
      <c r="E275" s="108"/>
      <c r="F275" s="108"/>
      <c r="G275" s="108"/>
      <c r="H275" s="108"/>
      <c r="I275" s="108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</row>
    <row r="276" spans="1:58" s="80" customFormat="1" x14ac:dyDescent="0.3">
      <c r="A276" s="79"/>
      <c r="B276" s="109"/>
      <c r="D276" s="108"/>
      <c r="E276" s="108"/>
      <c r="F276" s="108"/>
      <c r="G276" s="108"/>
      <c r="H276" s="108"/>
      <c r="I276" s="108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</row>
    <row r="277" spans="1:58" s="80" customFormat="1" x14ac:dyDescent="0.3">
      <c r="A277" s="79"/>
      <c r="B277" s="109"/>
      <c r="D277" s="108"/>
      <c r="E277" s="108"/>
      <c r="F277" s="108"/>
      <c r="G277" s="108"/>
      <c r="H277" s="108"/>
      <c r="I277" s="108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</row>
    <row r="278" spans="1:58" s="80" customFormat="1" x14ac:dyDescent="0.3">
      <c r="A278" s="79"/>
      <c r="B278" s="109"/>
      <c r="D278" s="108"/>
      <c r="E278" s="108"/>
      <c r="F278" s="108"/>
      <c r="G278" s="108"/>
      <c r="H278" s="108"/>
      <c r="I278" s="108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</row>
    <row r="279" spans="1:58" s="80" customFormat="1" x14ac:dyDescent="0.3">
      <c r="A279" s="79"/>
      <c r="B279" s="109"/>
      <c r="D279" s="108"/>
      <c r="E279" s="108"/>
      <c r="F279" s="108"/>
      <c r="G279" s="108"/>
      <c r="H279" s="108"/>
      <c r="I279" s="108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</row>
    <row r="280" spans="1:58" s="80" customFormat="1" x14ac:dyDescent="0.3">
      <c r="A280" s="79"/>
      <c r="B280" s="109"/>
      <c r="D280" s="108"/>
      <c r="E280" s="108"/>
      <c r="F280" s="108"/>
      <c r="G280" s="108"/>
      <c r="H280" s="108"/>
      <c r="I280" s="108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</row>
    <row r="281" spans="1:58" s="80" customFormat="1" x14ac:dyDescent="0.3">
      <c r="A281" s="79"/>
      <c r="B281" s="109"/>
      <c r="D281" s="108"/>
      <c r="E281" s="108"/>
      <c r="F281" s="108"/>
      <c r="G281" s="108"/>
      <c r="H281" s="108"/>
      <c r="I281" s="108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</row>
    <row r="282" spans="1:58" s="80" customFormat="1" x14ac:dyDescent="0.3">
      <c r="A282" s="79"/>
      <c r="B282" s="109"/>
      <c r="D282" s="108"/>
      <c r="E282" s="108"/>
      <c r="F282" s="108"/>
      <c r="G282" s="108"/>
      <c r="H282" s="108"/>
      <c r="I282" s="108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</row>
    <row r="283" spans="1:58" s="80" customFormat="1" x14ac:dyDescent="0.3">
      <c r="A283" s="79"/>
      <c r="B283" s="109"/>
      <c r="D283" s="108"/>
      <c r="E283" s="108"/>
      <c r="F283" s="108"/>
      <c r="G283" s="108"/>
      <c r="H283" s="108"/>
      <c r="I283" s="108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</row>
    <row r="284" spans="1:58" s="80" customFormat="1" x14ac:dyDescent="0.3">
      <c r="A284" s="79"/>
      <c r="B284" s="109"/>
      <c r="D284" s="108"/>
      <c r="E284" s="108"/>
      <c r="F284" s="108"/>
      <c r="G284" s="108"/>
      <c r="H284" s="108"/>
      <c r="I284" s="108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</row>
    <row r="285" spans="1:58" s="80" customFormat="1" x14ac:dyDescent="0.3">
      <c r="A285" s="79"/>
      <c r="B285" s="109"/>
      <c r="D285" s="108"/>
      <c r="E285" s="108"/>
      <c r="F285" s="108"/>
      <c r="G285" s="108"/>
      <c r="H285" s="108"/>
      <c r="I285" s="108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</row>
    <row r="286" spans="1:58" s="80" customFormat="1" x14ac:dyDescent="0.3">
      <c r="A286" s="79"/>
      <c r="B286" s="109"/>
      <c r="D286" s="108"/>
      <c r="E286" s="108"/>
      <c r="F286" s="108"/>
      <c r="G286" s="108"/>
      <c r="H286" s="108"/>
      <c r="I286" s="108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</row>
    <row r="287" spans="1:58" s="80" customFormat="1" x14ac:dyDescent="0.3">
      <c r="A287" s="79"/>
      <c r="B287" s="109"/>
      <c r="D287" s="108"/>
      <c r="E287" s="108"/>
      <c r="F287" s="108"/>
      <c r="G287" s="108"/>
      <c r="H287" s="108"/>
      <c r="I287" s="108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</row>
    <row r="288" spans="1:58" s="80" customFormat="1" x14ac:dyDescent="0.3">
      <c r="A288" s="79"/>
      <c r="B288" s="109"/>
      <c r="D288" s="108"/>
      <c r="E288" s="108"/>
      <c r="F288" s="108"/>
      <c r="G288" s="108"/>
      <c r="H288" s="108"/>
      <c r="I288" s="108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</row>
    <row r="289" spans="1:58" s="80" customFormat="1" x14ac:dyDescent="0.3">
      <c r="A289" s="79"/>
      <c r="B289" s="109"/>
      <c r="D289" s="108"/>
      <c r="E289" s="108"/>
      <c r="F289" s="108"/>
      <c r="G289" s="108"/>
      <c r="H289" s="108"/>
      <c r="I289" s="108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</row>
    <row r="290" spans="1:58" s="80" customFormat="1" x14ac:dyDescent="0.3">
      <c r="A290" s="79"/>
      <c r="B290" s="109"/>
      <c r="D290" s="108"/>
      <c r="E290" s="108"/>
      <c r="F290" s="108"/>
      <c r="G290" s="108"/>
      <c r="H290" s="108"/>
      <c r="I290" s="108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</row>
    <row r="291" spans="1:58" s="80" customFormat="1" x14ac:dyDescent="0.3">
      <c r="A291" s="79"/>
      <c r="B291" s="109"/>
      <c r="D291" s="108"/>
      <c r="E291" s="108"/>
      <c r="F291" s="108"/>
      <c r="G291" s="108"/>
      <c r="H291" s="108"/>
      <c r="I291" s="108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</row>
    <row r="292" spans="1:58" s="80" customFormat="1" x14ac:dyDescent="0.3">
      <c r="A292" s="79"/>
      <c r="B292" s="109"/>
      <c r="D292" s="108"/>
      <c r="E292" s="108"/>
      <c r="F292" s="108"/>
      <c r="G292" s="108"/>
      <c r="H292" s="108"/>
      <c r="I292" s="108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</row>
    <row r="293" spans="1:58" s="80" customFormat="1" x14ac:dyDescent="0.3">
      <c r="A293" s="79"/>
      <c r="B293" s="109"/>
      <c r="D293" s="108"/>
      <c r="E293" s="108"/>
      <c r="F293" s="108"/>
      <c r="G293" s="108"/>
      <c r="H293" s="108"/>
      <c r="I293" s="108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</row>
    <row r="294" spans="1:58" s="80" customFormat="1" x14ac:dyDescent="0.3">
      <c r="A294" s="79"/>
      <c r="B294" s="109"/>
      <c r="D294" s="108"/>
      <c r="E294" s="108"/>
      <c r="F294" s="108"/>
      <c r="G294" s="108"/>
      <c r="H294" s="108"/>
      <c r="I294" s="108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</row>
    <row r="295" spans="1:58" s="80" customFormat="1" x14ac:dyDescent="0.3">
      <c r="A295" s="79"/>
      <c r="B295" s="109"/>
      <c r="D295" s="108"/>
      <c r="E295" s="108"/>
      <c r="F295" s="108"/>
      <c r="G295" s="108"/>
      <c r="H295" s="108"/>
      <c r="I295" s="108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</row>
    <row r="296" spans="1:58" s="80" customFormat="1" x14ac:dyDescent="0.3">
      <c r="A296" s="79"/>
      <c r="B296" s="109"/>
      <c r="D296" s="108"/>
      <c r="E296" s="108"/>
      <c r="F296" s="108"/>
      <c r="G296" s="108"/>
      <c r="H296" s="108"/>
      <c r="I296" s="108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</row>
    <row r="297" spans="1:58" s="80" customFormat="1" x14ac:dyDescent="0.3">
      <c r="A297" s="79"/>
      <c r="B297" s="109"/>
      <c r="D297" s="108"/>
      <c r="E297" s="108"/>
      <c r="F297" s="108"/>
      <c r="G297" s="108"/>
      <c r="H297" s="108"/>
      <c r="I297" s="108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</row>
    <row r="298" spans="1:58" s="80" customFormat="1" x14ac:dyDescent="0.3">
      <c r="A298" s="79"/>
      <c r="B298" s="109"/>
      <c r="D298" s="108"/>
      <c r="E298" s="108"/>
      <c r="F298" s="108"/>
      <c r="G298" s="108"/>
      <c r="H298" s="108"/>
      <c r="I298" s="108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</row>
    <row r="299" spans="1:58" s="80" customFormat="1" x14ac:dyDescent="0.3">
      <c r="A299" s="79"/>
      <c r="B299" s="109"/>
      <c r="D299" s="108"/>
      <c r="E299" s="108"/>
      <c r="F299" s="108"/>
      <c r="G299" s="108"/>
      <c r="H299" s="108"/>
      <c r="I299" s="108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</row>
    <row r="300" spans="1:58" s="80" customFormat="1" x14ac:dyDescent="0.3">
      <c r="A300" s="79"/>
      <c r="B300" s="109"/>
      <c r="D300" s="108"/>
      <c r="E300" s="108"/>
      <c r="F300" s="108"/>
      <c r="G300" s="108"/>
      <c r="H300" s="108"/>
      <c r="I300" s="108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</row>
    <row r="301" spans="1:58" s="80" customFormat="1" x14ac:dyDescent="0.3">
      <c r="A301" s="79"/>
      <c r="B301" s="109"/>
      <c r="D301" s="108"/>
      <c r="E301" s="108"/>
      <c r="F301" s="108"/>
      <c r="G301" s="108"/>
      <c r="H301" s="108"/>
      <c r="I301" s="108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</row>
    <row r="302" spans="1:58" s="80" customFormat="1" x14ac:dyDescent="0.3">
      <c r="A302" s="79"/>
      <c r="B302" s="109"/>
      <c r="D302" s="108"/>
      <c r="E302" s="108"/>
      <c r="F302" s="108"/>
      <c r="G302" s="108"/>
      <c r="H302" s="108"/>
      <c r="I302" s="108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</row>
    <row r="303" spans="1:58" s="80" customFormat="1" x14ac:dyDescent="0.3">
      <c r="A303" s="79"/>
      <c r="B303" s="109"/>
      <c r="D303" s="108"/>
      <c r="E303" s="108"/>
      <c r="F303" s="108"/>
      <c r="G303" s="108"/>
      <c r="H303" s="108"/>
      <c r="I303" s="108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</row>
    <row r="304" spans="1:58" s="80" customFormat="1" x14ac:dyDescent="0.3">
      <c r="A304" s="79"/>
      <c r="B304" s="109"/>
      <c r="D304" s="108"/>
      <c r="E304" s="108"/>
      <c r="F304" s="108"/>
      <c r="G304" s="108"/>
      <c r="H304" s="108"/>
      <c r="I304" s="108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</row>
    <row r="305" spans="1:58" s="80" customFormat="1" x14ac:dyDescent="0.3">
      <c r="A305" s="79"/>
      <c r="B305" s="109"/>
      <c r="D305" s="108"/>
      <c r="E305" s="108"/>
      <c r="F305" s="108"/>
      <c r="G305" s="108"/>
      <c r="H305" s="108"/>
      <c r="I305" s="108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</row>
    <row r="306" spans="1:58" s="80" customFormat="1" x14ac:dyDescent="0.3">
      <c r="A306" s="79"/>
      <c r="B306" s="109"/>
      <c r="D306" s="108"/>
      <c r="E306" s="108"/>
      <c r="F306" s="108"/>
      <c r="G306" s="108"/>
      <c r="H306" s="108"/>
      <c r="I306" s="108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</row>
    <row r="307" spans="1:58" s="80" customFormat="1" x14ac:dyDescent="0.3">
      <c r="A307" s="79"/>
      <c r="B307" s="109"/>
      <c r="D307" s="108"/>
      <c r="E307" s="108"/>
      <c r="F307" s="108"/>
      <c r="G307" s="108"/>
      <c r="H307" s="108"/>
      <c r="I307" s="108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</row>
    <row r="308" spans="1:58" s="80" customFormat="1" x14ac:dyDescent="0.3">
      <c r="A308" s="79"/>
      <c r="B308" s="109"/>
      <c r="D308" s="108"/>
      <c r="E308" s="108"/>
      <c r="F308" s="108"/>
      <c r="G308" s="108"/>
      <c r="H308" s="108"/>
      <c r="I308" s="108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</row>
    <row r="309" spans="1:58" s="80" customFormat="1" x14ac:dyDescent="0.3">
      <c r="A309" s="79"/>
      <c r="B309" s="109"/>
      <c r="D309" s="108"/>
      <c r="E309" s="108"/>
      <c r="F309" s="108"/>
      <c r="G309" s="108"/>
      <c r="H309" s="108"/>
      <c r="I309" s="108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</row>
    <row r="310" spans="1:58" s="80" customFormat="1" x14ac:dyDescent="0.3">
      <c r="A310" s="79"/>
      <c r="B310" s="109"/>
      <c r="D310" s="108"/>
      <c r="E310" s="108"/>
      <c r="F310" s="108"/>
      <c r="G310" s="108"/>
      <c r="H310" s="108"/>
      <c r="I310" s="108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</row>
    <row r="311" spans="1:58" s="80" customFormat="1" x14ac:dyDescent="0.3">
      <c r="A311" s="79"/>
      <c r="B311" s="109"/>
      <c r="D311" s="108"/>
      <c r="E311" s="108"/>
      <c r="F311" s="108"/>
      <c r="G311" s="108"/>
      <c r="H311" s="108"/>
      <c r="I311" s="108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</row>
    <row r="312" spans="1:58" s="80" customFormat="1" x14ac:dyDescent="0.3">
      <c r="A312" s="79"/>
      <c r="B312" s="109"/>
      <c r="D312" s="108"/>
      <c r="E312" s="108"/>
      <c r="F312" s="108"/>
      <c r="G312" s="108"/>
      <c r="H312" s="108"/>
      <c r="I312" s="108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</row>
    <row r="313" spans="1:58" s="80" customFormat="1" x14ac:dyDescent="0.3">
      <c r="A313" s="79"/>
      <c r="B313" s="109"/>
      <c r="D313" s="108"/>
      <c r="E313" s="108"/>
      <c r="F313" s="108"/>
      <c r="G313" s="108"/>
      <c r="H313" s="108"/>
      <c r="I313" s="108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</row>
    <row r="314" spans="1:58" s="80" customFormat="1" x14ac:dyDescent="0.3">
      <c r="A314" s="79"/>
      <c r="B314" s="109"/>
      <c r="D314" s="108"/>
      <c r="E314" s="108"/>
      <c r="F314" s="108"/>
      <c r="G314" s="108"/>
      <c r="H314" s="108"/>
      <c r="I314" s="108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</row>
    <row r="315" spans="1:58" s="80" customFormat="1" x14ac:dyDescent="0.3">
      <c r="A315" s="79"/>
      <c r="B315" s="109"/>
      <c r="D315" s="108"/>
      <c r="E315" s="108"/>
      <c r="F315" s="108"/>
      <c r="G315" s="108"/>
      <c r="H315" s="108"/>
      <c r="I315" s="108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</row>
    <row r="316" spans="1:58" s="80" customFormat="1" x14ac:dyDescent="0.3">
      <c r="A316" s="79"/>
      <c r="B316" s="109"/>
      <c r="D316" s="108"/>
      <c r="E316" s="108"/>
      <c r="F316" s="108"/>
      <c r="G316" s="108"/>
      <c r="H316" s="108"/>
      <c r="I316" s="108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</row>
    <row r="317" spans="1:58" s="80" customFormat="1" x14ac:dyDescent="0.3">
      <c r="A317" s="79"/>
      <c r="B317" s="109"/>
      <c r="D317" s="108"/>
      <c r="E317" s="108"/>
      <c r="F317" s="108"/>
      <c r="G317" s="108"/>
      <c r="H317" s="108"/>
      <c r="I317" s="108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</row>
    <row r="318" spans="1:58" s="80" customFormat="1" x14ac:dyDescent="0.3">
      <c r="A318" s="79"/>
      <c r="B318" s="109"/>
      <c r="D318" s="108"/>
      <c r="E318" s="108"/>
      <c r="F318" s="108"/>
      <c r="G318" s="108"/>
      <c r="H318" s="108"/>
      <c r="I318" s="108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</row>
    <row r="319" spans="1:58" s="80" customFormat="1" x14ac:dyDescent="0.3">
      <c r="A319" s="79"/>
      <c r="B319" s="109"/>
      <c r="D319" s="108"/>
      <c r="E319" s="108"/>
      <c r="F319" s="108"/>
      <c r="G319" s="108"/>
      <c r="H319" s="108"/>
      <c r="I319" s="108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</row>
    <row r="320" spans="1:58" s="80" customFormat="1" x14ac:dyDescent="0.3">
      <c r="A320" s="79"/>
      <c r="B320" s="109"/>
      <c r="D320" s="108"/>
      <c r="E320" s="108"/>
      <c r="F320" s="108"/>
      <c r="G320" s="108"/>
      <c r="H320" s="108"/>
      <c r="I320" s="108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</row>
    <row r="321" spans="1:58" s="80" customFormat="1" x14ac:dyDescent="0.3">
      <c r="A321" s="79"/>
      <c r="B321" s="109"/>
      <c r="D321" s="108"/>
      <c r="E321" s="108"/>
      <c r="F321" s="108"/>
      <c r="G321" s="108"/>
      <c r="H321" s="108"/>
      <c r="I321" s="108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</row>
    <row r="322" spans="1:58" s="80" customFormat="1" x14ac:dyDescent="0.3">
      <c r="A322" s="79"/>
      <c r="B322" s="109"/>
      <c r="D322" s="108"/>
      <c r="E322" s="108"/>
      <c r="F322" s="108"/>
      <c r="G322" s="108"/>
      <c r="H322" s="108"/>
      <c r="I322" s="108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</row>
    <row r="323" spans="1:58" s="80" customFormat="1" x14ac:dyDescent="0.3">
      <c r="A323" s="79"/>
      <c r="B323" s="109"/>
      <c r="D323" s="108"/>
      <c r="E323" s="108"/>
      <c r="F323" s="108"/>
      <c r="G323" s="108"/>
      <c r="H323" s="108"/>
      <c r="I323" s="108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</row>
    <row r="324" spans="1:58" s="80" customFormat="1" x14ac:dyDescent="0.3">
      <c r="A324" s="79"/>
      <c r="B324" s="109"/>
      <c r="D324" s="108"/>
      <c r="E324" s="108"/>
      <c r="F324" s="108"/>
      <c r="G324" s="108"/>
      <c r="H324" s="108"/>
      <c r="I324" s="108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</row>
    <row r="325" spans="1:58" s="80" customFormat="1" x14ac:dyDescent="0.3">
      <c r="A325" s="79"/>
      <c r="B325" s="109"/>
      <c r="D325" s="108"/>
      <c r="E325" s="108"/>
      <c r="F325" s="108"/>
      <c r="G325" s="108"/>
      <c r="H325" s="108"/>
      <c r="I325" s="108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</row>
    <row r="326" spans="1:58" s="80" customFormat="1" x14ac:dyDescent="0.3">
      <c r="A326" s="79"/>
      <c r="B326" s="109"/>
      <c r="D326" s="108"/>
      <c r="E326" s="108"/>
      <c r="F326" s="108"/>
      <c r="G326" s="108"/>
      <c r="H326" s="108"/>
      <c r="I326" s="108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</row>
    <row r="327" spans="1:58" s="80" customFormat="1" x14ac:dyDescent="0.3">
      <c r="A327" s="79"/>
      <c r="B327" s="109"/>
      <c r="D327" s="108"/>
      <c r="E327" s="108"/>
      <c r="F327" s="108"/>
      <c r="G327" s="108"/>
      <c r="H327" s="108"/>
      <c r="I327" s="108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</row>
    <row r="328" spans="1:58" s="80" customFormat="1" x14ac:dyDescent="0.3">
      <c r="A328" s="79"/>
      <c r="B328" s="109"/>
      <c r="D328" s="108"/>
      <c r="E328" s="108"/>
      <c r="F328" s="108"/>
      <c r="G328" s="108"/>
      <c r="H328" s="108"/>
      <c r="I328" s="108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</row>
    <row r="329" spans="1:58" s="80" customFormat="1" x14ac:dyDescent="0.3">
      <c r="A329" s="79"/>
      <c r="B329" s="109"/>
      <c r="D329" s="108"/>
      <c r="E329" s="108"/>
      <c r="F329" s="108"/>
      <c r="G329" s="108"/>
      <c r="H329" s="108"/>
      <c r="I329" s="108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</row>
    <row r="330" spans="1:58" s="80" customFormat="1" x14ac:dyDescent="0.3">
      <c r="A330" s="79"/>
      <c r="B330" s="109"/>
      <c r="D330" s="108"/>
      <c r="E330" s="108"/>
      <c r="F330" s="108"/>
      <c r="G330" s="108"/>
      <c r="H330" s="108"/>
      <c r="I330" s="108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</row>
    <row r="331" spans="1:58" s="80" customFormat="1" x14ac:dyDescent="0.3">
      <c r="A331" s="79"/>
      <c r="B331" s="109"/>
      <c r="D331" s="108"/>
      <c r="E331" s="108"/>
      <c r="F331" s="108"/>
      <c r="G331" s="108"/>
      <c r="H331" s="108"/>
      <c r="I331" s="108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</row>
    <row r="332" spans="1:58" s="80" customFormat="1" x14ac:dyDescent="0.3">
      <c r="A332" s="79"/>
      <c r="B332" s="109"/>
      <c r="D332" s="108"/>
      <c r="E332" s="108"/>
      <c r="F332" s="108"/>
      <c r="G332" s="108"/>
      <c r="H332" s="108"/>
      <c r="I332" s="108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</row>
    <row r="333" spans="1:58" s="80" customFormat="1" x14ac:dyDescent="0.3">
      <c r="A333" s="79"/>
      <c r="B333" s="109"/>
      <c r="D333" s="108"/>
      <c r="E333" s="108"/>
      <c r="F333" s="108"/>
      <c r="G333" s="108"/>
      <c r="H333" s="108"/>
      <c r="I333" s="108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</row>
    <row r="334" spans="1:58" s="80" customFormat="1" x14ac:dyDescent="0.3">
      <c r="A334" s="79"/>
      <c r="B334" s="109"/>
      <c r="D334" s="108"/>
      <c r="E334" s="108"/>
      <c r="F334" s="108"/>
      <c r="G334" s="108"/>
      <c r="H334" s="108"/>
      <c r="I334" s="108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</row>
    <row r="335" spans="1:58" s="80" customFormat="1" x14ac:dyDescent="0.3">
      <c r="A335" s="79"/>
      <c r="B335" s="109"/>
      <c r="D335" s="108"/>
      <c r="E335" s="108"/>
      <c r="F335" s="108"/>
      <c r="G335" s="108"/>
      <c r="H335" s="108"/>
      <c r="I335" s="108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</row>
    <row r="336" spans="1:58" s="80" customFormat="1" x14ac:dyDescent="0.3">
      <c r="A336" s="79"/>
      <c r="B336" s="109"/>
      <c r="D336" s="108"/>
      <c r="E336" s="108"/>
      <c r="F336" s="108"/>
      <c r="G336" s="108"/>
      <c r="H336" s="108"/>
      <c r="I336" s="108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</row>
    <row r="337" spans="1:58" s="80" customFormat="1" x14ac:dyDescent="0.3">
      <c r="A337" s="79"/>
      <c r="B337" s="109"/>
      <c r="D337" s="108"/>
      <c r="E337" s="108"/>
      <c r="F337" s="108"/>
      <c r="G337" s="108"/>
      <c r="H337" s="108"/>
      <c r="I337" s="108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</row>
    <row r="338" spans="1:58" s="80" customFormat="1" x14ac:dyDescent="0.3">
      <c r="A338" s="79"/>
      <c r="B338" s="109"/>
      <c r="D338" s="108"/>
      <c r="E338" s="108"/>
      <c r="F338" s="108"/>
      <c r="G338" s="108"/>
      <c r="H338" s="108"/>
      <c r="I338" s="108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</row>
    <row r="339" spans="1:58" s="80" customFormat="1" x14ac:dyDescent="0.3">
      <c r="A339" s="79"/>
      <c r="B339" s="109"/>
      <c r="D339" s="108"/>
      <c r="E339" s="108"/>
      <c r="F339" s="108"/>
      <c r="G339" s="108"/>
      <c r="H339" s="108"/>
      <c r="I339" s="108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</row>
    <row r="340" spans="1:58" s="80" customFormat="1" x14ac:dyDescent="0.3">
      <c r="A340" s="79"/>
      <c r="B340" s="109"/>
      <c r="D340" s="108"/>
      <c r="E340" s="108"/>
      <c r="F340" s="108"/>
      <c r="G340" s="108"/>
      <c r="H340" s="108"/>
      <c r="I340" s="108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</row>
    <row r="341" spans="1:58" s="80" customFormat="1" x14ac:dyDescent="0.3">
      <c r="A341" s="79"/>
      <c r="B341" s="109"/>
      <c r="D341" s="108"/>
      <c r="E341" s="108"/>
      <c r="F341" s="108"/>
      <c r="G341" s="108"/>
      <c r="H341" s="108"/>
      <c r="I341" s="108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</row>
    <row r="342" spans="1:58" s="80" customFormat="1" x14ac:dyDescent="0.3">
      <c r="A342" s="79"/>
      <c r="B342" s="109"/>
      <c r="D342" s="108"/>
      <c r="E342" s="108"/>
      <c r="F342" s="108"/>
      <c r="G342" s="108"/>
      <c r="H342" s="108"/>
      <c r="I342" s="108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</row>
    <row r="343" spans="1:58" s="80" customFormat="1" x14ac:dyDescent="0.3">
      <c r="A343" s="79"/>
      <c r="B343" s="109"/>
      <c r="D343" s="108"/>
      <c r="E343" s="108"/>
      <c r="F343" s="108"/>
      <c r="G343" s="108"/>
      <c r="H343" s="108"/>
      <c r="I343" s="108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</row>
    <row r="344" spans="1:58" s="80" customFormat="1" x14ac:dyDescent="0.3">
      <c r="A344" s="79"/>
      <c r="B344" s="109"/>
      <c r="D344" s="108"/>
      <c r="E344" s="108"/>
      <c r="F344" s="108"/>
      <c r="G344" s="108"/>
      <c r="H344" s="108"/>
      <c r="I344" s="108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</row>
    <row r="345" spans="1:58" s="80" customFormat="1" x14ac:dyDescent="0.3">
      <c r="A345" s="79"/>
      <c r="B345" s="109"/>
      <c r="D345" s="108"/>
      <c r="E345" s="108"/>
      <c r="F345" s="108"/>
      <c r="G345" s="108"/>
      <c r="H345" s="108"/>
      <c r="I345" s="108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</row>
    <row r="346" spans="1:58" s="80" customFormat="1" x14ac:dyDescent="0.3">
      <c r="A346" s="79"/>
      <c r="B346" s="109"/>
      <c r="D346" s="108"/>
      <c r="E346" s="108"/>
      <c r="F346" s="108"/>
      <c r="G346" s="108"/>
      <c r="H346" s="108"/>
      <c r="I346" s="108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</row>
    <row r="347" spans="1:58" s="80" customFormat="1" x14ac:dyDescent="0.3">
      <c r="A347" s="79"/>
      <c r="B347" s="109"/>
      <c r="D347" s="108"/>
      <c r="E347" s="108"/>
      <c r="F347" s="108"/>
      <c r="G347" s="108"/>
      <c r="H347" s="108"/>
      <c r="I347" s="108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</row>
    <row r="348" spans="1:58" s="80" customFormat="1" x14ac:dyDescent="0.3">
      <c r="A348" s="79"/>
      <c r="B348" s="109"/>
      <c r="D348" s="108"/>
      <c r="E348" s="108"/>
      <c r="F348" s="108"/>
      <c r="G348" s="108"/>
      <c r="H348" s="108"/>
      <c r="I348" s="108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</row>
    <row r="349" spans="1:58" s="80" customFormat="1" x14ac:dyDescent="0.3">
      <c r="A349" s="79"/>
      <c r="B349" s="109"/>
      <c r="D349" s="108"/>
      <c r="E349" s="108"/>
      <c r="F349" s="108"/>
      <c r="G349" s="108"/>
      <c r="H349" s="108"/>
      <c r="I349" s="108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</row>
    <row r="350" spans="1:58" s="80" customFormat="1" x14ac:dyDescent="0.3">
      <c r="A350" s="79"/>
      <c r="B350" s="109"/>
      <c r="D350" s="108"/>
      <c r="E350" s="108"/>
      <c r="F350" s="108"/>
      <c r="G350" s="108"/>
      <c r="H350" s="108"/>
      <c r="I350" s="108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</row>
    <row r="351" spans="1:58" s="80" customFormat="1" x14ac:dyDescent="0.3">
      <c r="A351" s="79"/>
      <c r="B351" s="109"/>
      <c r="D351" s="108"/>
      <c r="E351" s="108"/>
      <c r="F351" s="108"/>
      <c r="G351" s="108"/>
      <c r="H351" s="108"/>
      <c r="I351" s="108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</row>
    <row r="352" spans="1:58" s="80" customFormat="1" x14ac:dyDescent="0.3">
      <c r="A352" s="79"/>
      <c r="B352" s="109"/>
      <c r="D352" s="108"/>
      <c r="E352" s="108"/>
      <c r="F352" s="108"/>
      <c r="G352" s="108"/>
      <c r="H352" s="108"/>
      <c r="I352" s="108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</row>
    <row r="353" spans="1:58" s="80" customFormat="1" x14ac:dyDescent="0.3">
      <c r="A353" s="79"/>
      <c r="B353" s="109"/>
      <c r="D353" s="108"/>
      <c r="E353" s="108"/>
      <c r="F353" s="108"/>
      <c r="G353" s="108"/>
      <c r="H353" s="108"/>
      <c r="I353" s="108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</row>
    <row r="354" spans="1:58" s="80" customFormat="1" x14ac:dyDescent="0.3">
      <c r="A354" s="79"/>
      <c r="B354" s="109"/>
      <c r="D354" s="108"/>
      <c r="E354" s="108"/>
      <c r="F354" s="108"/>
      <c r="G354" s="108"/>
      <c r="H354" s="108"/>
      <c r="I354" s="108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</row>
  </sheetData>
  <mergeCells count="31">
    <mergeCell ref="B65:C65"/>
    <mergeCell ref="B52:C52"/>
    <mergeCell ref="B53:I53"/>
    <mergeCell ref="B57:C57"/>
    <mergeCell ref="B58:I58"/>
    <mergeCell ref="B62:C62"/>
    <mergeCell ref="B63:I63"/>
    <mergeCell ref="B48:I48"/>
    <mergeCell ref="B19:C19"/>
    <mergeCell ref="C20:I20"/>
    <mergeCell ref="B23:C23"/>
    <mergeCell ref="C26:I26"/>
    <mergeCell ref="B32:C32"/>
    <mergeCell ref="C33:I33"/>
    <mergeCell ref="B35:C35"/>
    <mergeCell ref="B36:I36"/>
    <mergeCell ref="B42:C42"/>
    <mergeCell ref="B43:I43"/>
    <mergeCell ref="B47:C47"/>
    <mergeCell ref="C15:I15"/>
    <mergeCell ref="B2:C3"/>
    <mergeCell ref="D2:D3"/>
    <mergeCell ref="E2:E3"/>
    <mergeCell ref="F2:F3"/>
    <mergeCell ref="G2:G3"/>
    <mergeCell ref="H2:H3"/>
    <mergeCell ref="I2:I3"/>
    <mergeCell ref="C5:I5"/>
    <mergeCell ref="B8:C8"/>
    <mergeCell ref="C9:I9"/>
    <mergeCell ref="B14:C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62364-081C-4FCD-9DBF-6D669B3B1C50}">
  <sheetPr>
    <pageSetUpPr fitToPage="1"/>
  </sheetPr>
  <dimension ref="A1:CI354"/>
  <sheetViews>
    <sheetView zoomScale="80" zoomScaleNormal="80" zoomScalePageLayoutView="60" workbookViewId="0">
      <pane xSplit="3" ySplit="3" topLeftCell="D53" activePane="bottomRight" state="frozen"/>
      <selection activeCell="B1" sqref="B1:J69"/>
      <selection pane="topRight" activeCell="B1" sqref="B1:J69"/>
      <selection pane="bottomLeft" activeCell="B1" sqref="B1:J69"/>
      <selection pane="bottomRight" activeCell="E37" sqref="E37:H41"/>
    </sheetView>
  </sheetViews>
  <sheetFormatPr baseColWidth="10" defaultColWidth="11.44140625" defaultRowHeight="20.399999999999999" x14ac:dyDescent="0.3"/>
  <cols>
    <col min="1" max="1" width="8.6640625" style="67" customWidth="1"/>
    <col min="2" max="2" width="7.6640625" style="53" customWidth="1"/>
    <col min="3" max="3" width="114" style="26" customWidth="1"/>
    <col min="4" max="4" width="26.44140625" style="54" customWidth="1"/>
    <col min="5" max="9" width="22.44140625" style="54" customWidth="1"/>
    <col min="10" max="58" width="11.44140625" style="67" customWidth="1"/>
    <col min="59" max="81" width="11.44140625" style="25" customWidth="1"/>
    <col min="82" max="227" width="11.44140625" style="26" customWidth="1"/>
    <col min="228" max="16384" width="11.44140625" style="26"/>
  </cols>
  <sheetData>
    <row r="1" spans="1:81" s="55" customFormat="1" ht="21" thickBot="1" x14ac:dyDescent="0.35">
      <c r="B1" s="56"/>
      <c r="D1" s="57"/>
      <c r="E1" s="58" t="s">
        <v>0</v>
      </c>
      <c r="F1" s="59" t="s">
        <v>1</v>
      </c>
      <c r="G1" s="60" t="s">
        <v>2</v>
      </c>
      <c r="H1" s="61">
        <v>655.95699999999999</v>
      </c>
      <c r="I1" s="57"/>
    </row>
    <row r="2" spans="1:81" s="6" customFormat="1" ht="18" x14ac:dyDescent="0.3">
      <c r="A2" s="62"/>
      <c r="B2" s="138"/>
      <c r="C2" s="139"/>
      <c r="D2" s="142" t="s">
        <v>3</v>
      </c>
      <c r="E2" s="144" t="s">
        <v>4</v>
      </c>
      <c r="F2" s="144" t="s">
        <v>5</v>
      </c>
      <c r="G2" s="144" t="s">
        <v>6</v>
      </c>
      <c r="H2" s="144" t="s">
        <v>7</v>
      </c>
      <c r="I2" s="146" t="s">
        <v>8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</row>
    <row r="3" spans="1:81" s="9" customFormat="1" ht="18" x14ac:dyDescent="0.3">
      <c r="A3" s="63"/>
      <c r="B3" s="140"/>
      <c r="C3" s="141"/>
      <c r="D3" s="143"/>
      <c r="E3" s="145"/>
      <c r="F3" s="145"/>
      <c r="G3" s="145"/>
      <c r="H3" s="145"/>
      <c r="I3" s="147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</row>
    <row r="4" spans="1:81" s="15" customFormat="1" ht="33.6" customHeight="1" x14ac:dyDescent="0.3">
      <c r="A4" s="65"/>
      <c r="B4" s="11" t="s">
        <v>9</v>
      </c>
      <c r="C4" s="12"/>
      <c r="D4" s="13"/>
      <c r="E4" s="13"/>
      <c r="F4" s="13"/>
      <c r="G4" s="13"/>
      <c r="H4" s="13"/>
      <c r="I4" s="14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</row>
    <row r="5" spans="1:81" s="17" customFormat="1" ht="20.399999999999999" customHeight="1" x14ac:dyDescent="0.3">
      <c r="A5" s="64"/>
      <c r="B5" s="16" t="s">
        <v>10</v>
      </c>
      <c r="C5" s="136" t="s">
        <v>11</v>
      </c>
      <c r="D5" s="136"/>
      <c r="E5" s="136"/>
      <c r="F5" s="136"/>
      <c r="G5" s="136"/>
      <c r="H5" s="136"/>
      <c r="I5" s="137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17" customFormat="1" x14ac:dyDescent="0.3">
      <c r="A6" s="64"/>
      <c r="B6" s="18" t="s">
        <v>12</v>
      </c>
      <c r="C6" s="19" t="s">
        <v>13</v>
      </c>
      <c r="D6" s="20">
        <f>'[107]TEMPLATE 1 (detailled)'!I6</f>
        <v>2286.7352585611557</v>
      </c>
      <c r="E6" s="126">
        <f>$D$6/4</f>
        <v>571.68381464028892</v>
      </c>
      <c r="F6" s="126">
        <f t="shared" ref="F6:H6" si="0">$D$6/4</f>
        <v>571.68381464028892</v>
      </c>
      <c r="G6" s="126">
        <f t="shared" si="0"/>
        <v>571.68381464028892</v>
      </c>
      <c r="H6" s="126">
        <f t="shared" si="0"/>
        <v>571.68381464028892</v>
      </c>
      <c r="I6" s="213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17" customFormat="1" x14ac:dyDescent="0.3">
      <c r="A7" s="64"/>
      <c r="B7" s="18" t="s">
        <v>14</v>
      </c>
      <c r="C7" s="19" t="s">
        <v>15</v>
      </c>
      <c r="D7" s="23">
        <v>14856</v>
      </c>
      <c r="E7" s="126">
        <f>$D$7/4</f>
        <v>3714</v>
      </c>
      <c r="F7" s="126">
        <f t="shared" ref="F7:H7" si="1">$D$7/4</f>
        <v>3714</v>
      </c>
      <c r="G7" s="126">
        <f t="shared" si="1"/>
        <v>3714</v>
      </c>
      <c r="H7" s="126">
        <f t="shared" si="1"/>
        <v>3714</v>
      </c>
      <c r="I7" s="213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x14ac:dyDescent="0.3">
      <c r="A8" s="64"/>
      <c r="B8" s="148" t="s">
        <v>16</v>
      </c>
      <c r="C8" s="149"/>
      <c r="D8" s="24">
        <f>SUM(D7,D6)</f>
        <v>17142.735258561155</v>
      </c>
      <c r="E8" s="24">
        <f t="shared" ref="E8:H8" si="2">SUM(E7,E6)</f>
        <v>4285.6838146402888</v>
      </c>
      <c r="F8" s="24">
        <f t="shared" si="2"/>
        <v>4285.6838146402888</v>
      </c>
      <c r="G8" s="24">
        <f t="shared" si="2"/>
        <v>4285.6838146402888</v>
      </c>
      <c r="H8" s="24">
        <f t="shared" si="2"/>
        <v>4285.6838146402888</v>
      </c>
      <c r="I8" s="4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81" s="17" customFormat="1" ht="20.399999999999999" customHeight="1" x14ac:dyDescent="0.3">
      <c r="A9" s="64"/>
      <c r="B9" s="16" t="s">
        <v>17</v>
      </c>
      <c r="C9" s="136" t="s">
        <v>18</v>
      </c>
      <c r="D9" s="136"/>
      <c r="E9" s="136"/>
      <c r="F9" s="136"/>
      <c r="G9" s="136"/>
      <c r="H9" s="136"/>
      <c r="I9" s="137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17" customFormat="1" ht="40.799999999999997" x14ac:dyDescent="0.3">
      <c r="A10" s="64"/>
      <c r="B10" s="18" t="s">
        <v>19</v>
      </c>
      <c r="C10" s="19" t="s">
        <v>20</v>
      </c>
      <c r="D10" s="23">
        <f>'[107]TEMPLATE 1 (detailled)'!I30</f>
        <v>0</v>
      </c>
      <c r="E10" s="126"/>
      <c r="F10" s="126"/>
      <c r="G10" s="126"/>
      <c r="H10" s="126"/>
      <c r="I10" s="213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17" customFormat="1" ht="40.799999999999997" x14ac:dyDescent="0.3">
      <c r="A11" s="64"/>
      <c r="B11" s="18" t="s">
        <v>21</v>
      </c>
      <c r="C11" s="19" t="s">
        <v>22</v>
      </c>
      <c r="D11" s="23">
        <f>'[107]TEMPLATE 1 (detailled)'!I33</f>
        <v>147487.60055918299</v>
      </c>
      <c r="E11" s="126">
        <f>$D$11/4</f>
        <v>36871.900139795747</v>
      </c>
      <c r="F11" s="126">
        <f t="shared" ref="F11:H11" si="3">$D$11/4</f>
        <v>36871.900139795747</v>
      </c>
      <c r="G11" s="126">
        <f t="shared" si="3"/>
        <v>36871.900139795747</v>
      </c>
      <c r="H11" s="126">
        <f t="shared" si="3"/>
        <v>36871.900139795747</v>
      </c>
      <c r="I11" s="213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17" customFormat="1" ht="40.799999999999997" x14ac:dyDescent="0.3">
      <c r="A12" s="64"/>
      <c r="B12" s="27" t="s">
        <v>23</v>
      </c>
      <c r="C12" s="28" t="s">
        <v>24</v>
      </c>
      <c r="D12" s="23">
        <v>24005</v>
      </c>
      <c r="E12" s="126"/>
      <c r="F12" s="126"/>
      <c r="G12" s="126"/>
      <c r="H12" s="126"/>
      <c r="I12" s="213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17" customFormat="1" ht="40.799999999999997" x14ac:dyDescent="0.3">
      <c r="A13" s="64"/>
      <c r="B13" s="27" t="s">
        <v>25</v>
      </c>
      <c r="C13" s="28" t="s">
        <v>26</v>
      </c>
      <c r="D13" s="23">
        <v>32170</v>
      </c>
      <c r="E13" s="126"/>
      <c r="F13" s="126"/>
      <c r="G13" s="126"/>
      <c r="H13" s="126"/>
      <c r="I13" s="208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x14ac:dyDescent="0.3">
      <c r="A14" s="64"/>
      <c r="B14" s="148" t="s">
        <v>27</v>
      </c>
      <c r="C14" s="149"/>
      <c r="D14" s="24">
        <f>SUM(D13,D12,D11,D10)</f>
        <v>203662.60055918299</v>
      </c>
      <c r="E14" s="24">
        <f t="shared" ref="E14:H14" si="4">SUM(E13,E12,E11,E10)</f>
        <v>36871.900139795747</v>
      </c>
      <c r="F14" s="24">
        <f t="shared" si="4"/>
        <v>36871.900139795747</v>
      </c>
      <c r="G14" s="24">
        <f t="shared" si="4"/>
        <v>36871.900139795747</v>
      </c>
      <c r="H14" s="24">
        <f t="shared" si="4"/>
        <v>36871.900139795747</v>
      </c>
      <c r="I14" s="4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spans="1:81" s="17" customFormat="1" ht="20.399999999999999" customHeight="1" x14ac:dyDescent="0.3">
      <c r="A15" s="64"/>
      <c r="B15" s="16" t="s">
        <v>28</v>
      </c>
      <c r="C15" s="136" t="s">
        <v>29</v>
      </c>
      <c r="D15" s="136"/>
      <c r="E15" s="136"/>
      <c r="F15" s="136"/>
      <c r="G15" s="136"/>
      <c r="H15" s="136"/>
      <c r="I15" s="137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17" customFormat="1" x14ac:dyDescent="0.3">
      <c r="A16" s="64"/>
      <c r="B16" s="18" t="s">
        <v>30</v>
      </c>
      <c r="C16" s="19" t="s">
        <v>29</v>
      </c>
      <c r="D16" s="23">
        <f>'[107]TEMPLATE 1 (detailled)'!I52</f>
        <v>34512.262236701485</v>
      </c>
      <c r="E16" s="126">
        <f>$D16/4</f>
        <v>8628.0655591753712</v>
      </c>
      <c r="F16" s="126">
        <f t="shared" ref="F16:H16" si="5">$D$16/4</f>
        <v>8628.0655591753712</v>
      </c>
      <c r="G16" s="126">
        <f t="shared" si="5"/>
        <v>8628.0655591753712</v>
      </c>
      <c r="H16" s="126">
        <f t="shared" si="5"/>
        <v>8628.0655591753712</v>
      </c>
      <c r="I16" s="21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17" customFormat="1" x14ac:dyDescent="0.3">
      <c r="A17" s="64"/>
      <c r="B17" s="18" t="s">
        <v>31</v>
      </c>
      <c r="C17" s="19" t="s">
        <v>32</v>
      </c>
      <c r="D17" s="23">
        <f>'[107]TEMPLATE 1 (detailled)'!I73</f>
        <v>1707.4289930589962</v>
      </c>
      <c r="E17" s="126">
        <f t="shared" ref="E17:E18" si="6">$D17/4</f>
        <v>426.85724826474905</v>
      </c>
      <c r="F17" s="126">
        <f t="shared" ref="F17:H17" si="7">$D$17/4</f>
        <v>426.85724826474905</v>
      </c>
      <c r="G17" s="126">
        <f t="shared" si="7"/>
        <v>426.85724826474905</v>
      </c>
      <c r="H17" s="126">
        <f t="shared" si="7"/>
        <v>426.85724826474905</v>
      </c>
      <c r="I17" s="21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17" customFormat="1" x14ac:dyDescent="0.3">
      <c r="A18" s="64"/>
      <c r="B18" s="18" t="s">
        <v>33</v>
      </c>
      <c r="C18" s="19" t="s">
        <v>34</v>
      </c>
      <c r="D18" s="23">
        <f>3811+1678</f>
        <v>5489</v>
      </c>
      <c r="E18" s="126">
        <f t="shared" si="6"/>
        <v>1372.25</v>
      </c>
      <c r="F18" s="126">
        <f t="shared" ref="F18:H18" si="8">$D$18/4</f>
        <v>1372.25</v>
      </c>
      <c r="G18" s="126">
        <f t="shared" si="8"/>
        <v>1372.25</v>
      </c>
      <c r="H18" s="126">
        <f t="shared" si="8"/>
        <v>1372.25</v>
      </c>
      <c r="I18" s="208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x14ac:dyDescent="0.3">
      <c r="A19" s="64"/>
      <c r="B19" s="148" t="s">
        <v>35</v>
      </c>
      <c r="C19" s="149"/>
      <c r="D19" s="24">
        <f>SUM(D16,D17,D18)</f>
        <v>41708.691229760479</v>
      </c>
      <c r="E19" s="24">
        <f t="shared" ref="E19:H19" si="9">SUM(E16,E17,E18)</f>
        <v>10427.17280744012</v>
      </c>
      <c r="F19" s="24">
        <f t="shared" si="9"/>
        <v>10427.17280744012</v>
      </c>
      <c r="G19" s="24">
        <f t="shared" si="9"/>
        <v>10427.17280744012</v>
      </c>
      <c r="H19" s="24">
        <f t="shared" si="9"/>
        <v>10427.17280744012</v>
      </c>
      <c r="I19" s="4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</row>
    <row r="20" spans="1:81" s="17" customFormat="1" ht="20.399999999999999" customHeight="1" x14ac:dyDescent="0.3">
      <c r="A20" s="64"/>
      <c r="B20" s="16" t="s">
        <v>36</v>
      </c>
      <c r="C20" s="136" t="s">
        <v>37</v>
      </c>
      <c r="D20" s="136"/>
      <c r="E20" s="136"/>
      <c r="F20" s="136"/>
      <c r="G20" s="136"/>
      <c r="H20" s="136"/>
      <c r="I20" s="137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17" customFormat="1" x14ac:dyDescent="0.3">
      <c r="A21" s="64"/>
      <c r="B21" s="18" t="s">
        <v>38</v>
      </c>
      <c r="C21" s="19" t="s">
        <v>101</v>
      </c>
      <c r="D21" s="23">
        <v>9438</v>
      </c>
      <c r="E21" s="126">
        <f>$D$21/4</f>
        <v>2359.5</v>
      </c>
      <c r="F21" s="126">
        <f t="shared" ref="F21:H21" si="10">$D$21/4</f>
        <v>2359.5</v>
      </c>
      <c r="G21" s="126">
        <f t="shared" si="10"/>
        <v>2359.5</v>
      </c>
      <c r="H21" s="126">
        <f t="shared" si="10"/>
        <v>2359.5</v>
      </c>
      <c r="I21" s="213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17" customFormat="1" x14ac:dyDescent="0.3">
      <c r="A22" s="64"/>
      <c r="B22" s="18" t="s">
        <v>40</v>
      </c>
      <c r="C22" s="19" t="s">
        <v>102</v>
      </c>
      <c r="D22" s="23">
        <v>2622</v>
      </c>
      <c r="E22" s="126">
        <f>$D$22/4</f>
        <v>655.5</v>
      </c>
      <c r="F22" s="126">
        <f t="shared" ref="F22:H22" si="11">$D$22/4</f>
        <v>655.5</v>
      </c>
      <c r="G22" s="126">
        <f t="shared" si="11"/>
        <v>655.5</v>
      </c>
      <c r="H22" s="126">
        <f t="shared" si="11"/>
        <v>655.5</v>
      </c>
      <c r="I22" s="208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x14ac:dyDescent="0.3">
      <c r="A23" s="64"/>
      <c r="B23" s="148" t="s">
        <v>42</v>
      </c>
      <c r="C23" s="149"/>
      <c r="D23" s="24">
        <f>D22+D21</f>
        <v>12060</v>
      </c>
      <c r="E23" s="24">
        <f t="shared" ref="E23:H23" si="12">E22+E21</f>
        <v>3015</v>
      </c>
      <c r="F23" s="24">
        <f t="shared" si="12"/>
        <v>3015</v>
      </c>
      <c r="G23" s="24">
        <f t="shared" si="12"/>
        <v>3015</v>
      </c>
      <c r="H23" s="24">
        <f t="shared" si="12"/>
        <v>3015</v>
      </c>
      <c r="I23" s="4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</row>
    <row r="24" spans="1:81" s="36" customFormat="1" ht="33.6" customHeight="1" x14ac:dyDescent="0.3">
      <c r="A24" s="66"/>
      <c r="B24" s="32"/>
      <c r="C24" s="33" t="s">
        <v>43</v>
      </c>
      <c r="D24" s="34">
        <f>D23+D19+D14+D8</f>
        <v>274574.02704750461</v>
      </c>
      <c r="E24" s="34">
        <f t="shared" ref="E24:H24" si="13">E23+E19+E14+E8</f>
        <v>54599.756761876153</v>
      </c>
      <c r="F24" s="34">
        <f t="shared" si="13"/>
        <v>54599.756761876153</v>
      </c>
      <c r="G24" s="34">
        <f t="shared" si="13"/>
        <v>54599.756761876153</v>
      </c>
      <c r="H24" s="34">
        <f t="shared" si="13"/>
        <v>54599.756761876153</v>
      </c>
      <c r="I24" s="4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5"/>
      <c r="CB24" s="35"/>
      <c r="CC24" s="35"/>
    </row>
    <row r="25" spans="1:81" s="15" customFormat="1" ht="33.6" customHeight="1" x14ac:dyDescent="0.3">
      <c r="A25" s="65"/>
      <c r="B25" s="11" t="s">
        <v>44</v>
      </c>
      <c r="C25" s="12"/>
      <c r="D25" s="13"/>
      <c r="E25" s="13"/>
      <c r="F25" s="13"/>
      <c r="G25" s="13"/>
      <c r="H25" s="13"/>
      <c r="I25" s="14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</row>
    <row r="26" spans="1:81" s="17" customFormat="1" ht="20.399999999999999" customHeight="1" x14ac:dyDescent="0.3">
      <c r="A26" s="64"/>
      <c r="B26" s="16" t="s">
        <v>45</v>
      </c>
      <c r="C26" s="136" t="s">
        <v>18</v>
      </c>
      <c r="D26" s="136"/>
      <c r="E26" s="136"/>
      <c r="F26" s="136"/>
      <c r="G26" s="136"/>
      <c r="H26" s="136"/>
      <c r="I26" s="137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17" customFormat="1" ht="40.799999999999997" x14ac:dyDescent="0.3">
      <c r="A27" s="64"/>
      <c r="B27" s="18" t="s">
        <v>46</v>
      </c>
      <c r="C27" s="19" t="s">
        <v>47</v>
      </c>
      <c r="D27" s="23">
        <f>'[107]TEMPLATE 1 (detailled)'!I95</f>
        <v>0</v>
      </c>
      <c r="E27" s="126"/>
      <c r="F27" s="126"/>
      <c r="G27" s="126"/>
      <c r="H27" s="126"/>
      <c r="I27" s="213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17" customFormat="1" ht="40.799999999999997" x14ac:dyDescent="0.3">
      <c r="A28" s="64"/>
      <c r="B28" s="18" t="s">
        <v>48</v>
      </c>
      <c r="C28" s="19" t="s">
        <v>49</v>
      </c>
      <c r="D28" s="23">
        <f>'[107]TEMPLATE 1 (detailled)'!I98</f>
        <v>190485.14216633106</v>
      </c>
      <c r="E28" s="126">
        <f>$D$28/4</f>
        <v>47621.285541582765</v>
      </c>
      <c r="F28" s="126">
        <f t="shared" ref="F28:H28" si="14">$D$28/4</f>
        <v>47621.285541582765</v>
      </c>
      <c r="G28" s="126">
        <f t="shared" si="14"/>
        <v>47621.285541582765</v>
      </c>
      <c r="H28" s="126">
        <f t="shared" si="14"/>
        <v>47621.285541582765</v>
      </c>
      <c r="I28" s="213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17" customFormat="1" ht="40.799999999999997" x14ac:dyDescent="0.3">
      <c r="A29" s="64"/>
      <c r="B29" s="27" t="s">
        <v>50</v>
      </c>
      <c r="C29" s="28" t="s">
        <v>51</v>
      </c>
      <c r="D29" s="23"/>
      <c r="E29" s="126"/>
      <c r="F29" s="126"/>
      <c r="G29" s="126"/>
      <c r="H29" s="126"/>
      <c r="I29" s="213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17" customFormat="1" ht="40.799999999999997" x14ac:dyDescent="0.3">
      <c r="A30" s="64"/>
      <c r="B30" s="27" t="s">
        <v>52</v>
      </c>
      <c r="C30" s="28" t="s">
        <v>53</v>
      </c>
      <c r="D30" s="23"/>
      <c r="E30" s="126"/>
      <c r="F30" s="126"/>
      <c r="G30" s="126"/>
      <c r="H30" s="126"/>
      <c r="I30" s="213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s="17" customFormat="1" ht="40.799999999999997" x14ac:dyDescent="0.3">
      <c r="A31" s="64"/>
      <c r="B31" s="18" t="s">
        <v>54</v>
      </c>
      <c r="C31" s="19" t="s">
        <v>55</v>
      </c>
      <c r="D31" s="23">
        <f>4878+8502</f>
        <v>13380</v>
      </c>
      <c r="E31" s="126">
        <f>$D31/4</f>
        <v>3345</v>
      </c>
      <c r="F31" s="126">
        <f t="shared" ref="F31:H31" si="15">$D31/4</f>
        <v>3345</v>
      </c>
      <c r="G31" s="126">
        <f t="shared" si="15"/>
        <v>3345</v>
      </c>
      <c r="H31" s="126">
        <f t="shared" si="15"/>
        <v>3345</v>
      </c>
      <c r="I31" s="208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</row>
    <row r="32" spans="1:81" x14ac:dyDescent="0.3">
      <c r="A32" s="64"/>
      <c r="B32" s="148" t="s">
        <v>56</v>
      </c>
      <c r="C32" s="151"/>
      <c r="D32" s="24">
        <f>SUM(D31,D30,D29,D28,D27)</f>
        <v>203865.14216633106</v>
      </c>
      <c r="E32" s="24">
        <f t="shared" ref="E32:H32" si="16">SUM(E31,E30,E29,E28,E27)</f>
        <v>50966.285541582765</v>
      </c>
      <c r="F32" s="24">
        <f t="shared" si="16"/>
        <v>50966.285541582765</v>
      </c>
      <c r="G32" s="24">
        <f t="shared" si="16"/>
        <v>50966.285541582765</v>
      </c>
      <c r="H32" s="24">
        <f t="shared" si="16"/>
        <v>50966.285541582765</v>
      </c>
      <c r="I32" s="4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81" s="17" customFormat="1" ht="20.399999999999999" customHeight="1" x14ac:dyDescent="0.3">
      <c r="A33" s="64"/>
      <c r="B33" s="16" t="s">
        <v>57</v>
      </c>
      <c r="C33" s="136" t="s">
        <v>58</v>
      </c>
      <c r="D33" s="136"/>
      <c r="E33" s="136"/>
      <c r="F33" s="136"/>
      <c r="G33" s="136"/>
      <c r="H33" s="136"/>
      <c r="I33" s="137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17" customFormat="1" x14ac:dyDescent="0.3">
      <c r="A34" s="64"/>
      <c r="B34" s="18" t="s">
        <v>59</v>
      </c>
      <c r="C34" s="19" t="s">
        <v>60</v>
      </c>
      <c r="D34" s="23">
        <f>'[107]TEMPLATE 1 (detailled)'!I117</f>
        <v>0</v>
      </c>
      <c r="E34" s="37"/>
      <c r="F34" s="37"/>
      <c r="G34" s="37"/>
      <c r="H34" s="37"/>
      <c r="I34" s="22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x14ac:dyDescent="0.3">
      <c r="A35" s="64"/>
      <c r="B35" s="148" t="s">
        <v>61</v>
      </c>
      <c r="C35" s="151"/>
      <c r="D35" s="24">
        <f>D34</f>
        <v>0</v>
      </c>
      <c r="E35" s="24">
        <f t="shared" ref="E35:H35" si="17">E34</f>
        <v>0</v>
      </c>
      <c r="F35" s="24">
        <f t="shared" si="17"/>
        <v>0</v>
      </c>
      <c r="G35" s="24">
        <f t="shared" si="17"/>
        <v>0</v>
      </c>
      <c r="H35" s="24">
        <f t="shared" si="17"/>
        <v>0</v>
      </c>
      <c r="I35" s="22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81" s="17" customFormat="1" ht="20.399999999999999" customHeight="1" x14ac:dyDescent="0.3">
      <c r="A36" s="64"/>
      <c r="B36" s="150" t="s">
        <v>62</v>
      </c>
      <c r="C36" s="136"/>
      <c r="D36" s="136"/>
      <c r="E36" s="136"/>
      <c r="F36" s="136"/>
      <c r="G36" s="136"/>
      <c r="H36" s="136"/>
      <c r="I36" s="137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17" customFormat="1" x14ac:dyDescent="0.3">
      <c r="A37" s="64"/>
      <c r="B37" s="18" t="s">
        <v>63</v>
      </c>
      <c r="C37" s="19" t="s">
        <v>64</v>
      </c>
      <c r="D37" s="23">
        <f>'[107]TEMPLATE 1 (detailled)'!I122</f>
        <v>6097.9606894964154</v>
      </c>
      <c r="E37" s="126">
        <f>$D$37/4</f>
        <v>1524.4901723741038</v>
      </c>
      <c r="F37" s="126">
        <f t="shared" ref="F37:H37" si="18">$D$37/4</f>
        <v>1524.4901723741038</v>
      </c>
      <c r="G37" s="126">
        <f t="shared" si="18"/>
        <v>1524.4901723741038</v>
      </c>
      <c r="H37" s="126">
        <f t="shared" si="18"/>
        <v>1524.4901723741038</v>
      </c>
      <c r="I37" s="208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17" customFormat="1" x14ac:dyDescent="0.3">
      <c r="A38" s="64"/>
      <c r="B38" s="18" t="s">
        <v>65</v>
      </c>
      <c r="C38" s="19" t="s">
        <v>66</v>
      </c>
      <c r="D38" s="23">
        <f>'[107]TEMPLATE 1 (detailled)'!I125</f>
        <v>6097.9606894964154</v>
      </c>
      <c r="E38" s="126">
        <f>$D$38/4</f>
        <v>1524.4901723741038</v>
      </c>
      <c r="F38" s="126">
        <f t="shared" ref="F38:H38" si="19">$D$38/4</f>
        <v>1524.4901723741038</v>
      </c>
      <c r="G38" s="126">
        <f t="shared" si="19"/>
        <v>1524.4901723741038</v>
      </c>
      <c r="H38" s="126">
        <f t="shared" si="19"/>
        <v>1524.4901723741038</v>
      </c>
      <c r="I38" s="208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17" customFormat="1" x14ac:dyDescent="0.3">
      <c r="A39" s="64"/>
      <c r="B39" s="18" t="s">
        <v>67</v>
      </c>
      <c r="C39" s="19" t="s">
        <v>68</v>
      </c>
      <c r="D39" s="23">
        <f>'[107]TEMPLATE 1 (detailled)'!I127</f>
        <v>3048.9803447482077</v>
      </c>
      <c r="E39" s="126">
        <f>$D$39/4</f>
        <v>762.24508618705192</v>
      </c>
      <c r="F39" s="126">
        <f t="shared" ref="F39:H39" si="20">$D$39/4</f>
        <v>762.24508618705192</v>
      </c>
      <c r="G39" s="126">
        <f t="shared" si="20"/>
        <v>762.24508618705192</v>
      </c>
      <c r="H39" s="126">
        <f t="shared" si="20"/>
        <v>762.24508618705192</v>
      </c>
      <c r="I39" s="208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17" customFormat="1" x14ac:dyDescent="0.3">
      <c r="A40" s="64"/>
      <c r="B40" s="18" t="s">
        <v>69</v>
      </c>
      <c r="C40" s="19" t="s">
        <v>70</v>
      </c>
      <c r="D40" s="23">
        <f>'[107]TEMPLATE 1 (detailled)'!I129</f>
        <v>13949.08507722305</v>
      </c>
      <c r="E40" s="126">
        <f>$D$40/4</f>
        <v>3487.2712693057624</v>
      </c>
      <c r="F40" s="126">
        <f t="shared" ref="F40:H40" si="21">$D$40/4</f>
        <v>3487.2712693057624</v>
      </c>
      <c r="G40" s="126">
        <f t="shared" si="21"/>
        <v>3487.2712693057624</v>
      </c>
      <c r="H40" s="126">
        <f t="shared" si="21"/>
        <v>3487.2712693057624</v>
      </c>
      <c r="I40" s="208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17" customFormat="1" x14ac:dyDescent="0.3">
      <c r="A41" s="64"/>
      <c r="B41" s="18" t="s">
        <v>71</v>
      </c>
      <c r="C41" s="19" t="s">
        <v>72</v>
      </c>
      <c r="D41" s="23">
        <f>'[107]TEMPLATE 1 (detailled)'!I132</f>
        <v>3048.9803447482077</v>
      </c>
      <c r="E41" s="126">
        <f>$D$41/4</f>
        <v>762.24508618705192</v>
      </c>
      <c r="F41" s="126">
        <f t="shared" ref="F41:H41" si="22">$D$41/4</f>
        <v>762.24508618705192</v>
      </c>
      <c r="G41" s="126">
        <f t="shared" si="22"/>
        <v>762.24508618705192</v>
      </c>
      <c r="H41" s="126">
        <f t="shared" si="22"/>
        <v>762.24508618705192</v>
      </c>
      <c r="I41" s="208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ht="24.6" customHeight="1" x14ac:dyDescent="0.3">
      <c r="B42" s="148" t="s">
        <v>73</v>
      </c>
      <c r="C42" s="151"/>
      <c r="D42" s="24">
        <f>SUM(D37,D38,D39,D40,D41)</f>
        <v>32242.967145712297</v>
      </c>
      <c r="E42" s="24">
        <f t="shared" ref="E42:H42" si="23">SUM(E37,E38,E39,E40,E41)</f>
        <v>8060.7417864280742</v>
      </c>
      <c r="F42" s="24">
        <f t="shared" si="23"/>
        <v>8060.7417864280742</v>
      </c>
      <c r="G42" s="24">
        <f t="shared" si="23"/>
        <v>8060.7417864280742</v>
      </c>
      <c r="H42" s="24">
        <f t="shared" si="23"/>
        <v>8060.7417864280742</v>
      </c>
      <c r="I42" s="44"/>
    </row>
    <row r="43" spans="1:81" s="17" customFormat="1" ht="20.399999999999999" customHeight="1" x14ac:dyDescent="0.3">
      <c r="A43" s="64"/>
      <c r="B43" s="150" t="s">
        <v>74</v>
      </c>
      <c r="C43" s="136"/>
      <c r="D43" s="136"/>
      <c r="E43" s="136"/>
      <c r="F43" s="136"/>
      <c r="G43" s="136"/>
      <c r="H43" s="136"/>
      <c r="I43" s="137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17" customFormat="1" ht="40.950000000000003" customHeight="1" x14ac:dyDescent="0.3">
      <c r="A44" s="64"/>
      <c r="B44" s="18" t="s">
        <v>75</v>
      </c>
      <c r="C44" s="19" t="str">
        <f>'[107]TEMPLATE 1 (detailled)'!C136</f>
        <v>1.1 Soutien à la sécurité et diversité alimentaire des ménages</v>
      </c>
      <c r="D44" s="23">
        <f>'[107]TEMPLATE 1 (detailled)'!I136</f>
        <v>4573.4705171223113</v>
      </c>
      <c r="E44" s="209">
        <f>D44</f>
        <v>4573.4705171223113</v>
      </c>
      <c r="F44" s="209"/>
      <c r="G44" s="210"/>
      <c r="H44" s="210"/>
      <c r="I44" s="208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17" customFormat="1" x14ac:dyDescent="0.3">
      <c r="A45" s="64"/>
      <c r="B45" s="18" t="s">
        <v>76</v>
      </c>
      <c r="C45" s="19" t="str">
        <f>'[107]TEMPLATE 1 (detailled)'!C140</f>
        <v>1.2 Protection des ressources essentielles pour le maintien des activités d'élevage</v>
      </c>
      <c r="D45" s="38">
        <f>'[107]TEMPLATE 1 (detailled)'!I140</f>
        <v>17988.984034014426</v>
      </c>
      <c r="E45" s="209">
        <f t="shared" ref="E45:E46" si="24">D45</f>
        <v>17988.984034014426</v>
      </c>
      <c r="F45" s="209"/>
      <c r="G45" s="210"/>
      <c r="H45" s="210"/>
      <c r="I45" s="208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40" customFormat="1" x14ac:dyDescent="0.3">
      <c r="A46" s="68"/>
      <c r="B46" s="18" t="s">
        <v>77</v>
      </c>
      <c r="C46" s="19" t="str">
        <f>'[107]TEMPLATE 1 (detailled)'!C150</f>
        <v>1.3 Assistance aux victimes d'incidents de protection</v>
      </c>
      <c r="D46" s="38">
        <f>'[107]TEMPLATE 1 (detailled)'!I150</f>
        <v>23820.158943345374</v>
      </c>
      <c r="E46" s="209">
        <f t="shared" si="24"/>
        <v>23820.158943345374</v>
      </c>
      <c r="F46" s="209"/>
      <c r="G46" s="210"/>
      <c r="H46" s="210"/>
      <c r="I46" s="20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</row>
    <row r="47" spans="1:81" ht="24.6" customHeight="1" x14ac:dyDescent="0.3">
      <c r="B47" s="148" t="s">
        <v>78</v>
      </c>
      <c r="C47" s="151"/>
      <c r="D47" s="24">
        <f>SUM(D44,D45,D46)</f>
        <v>46382.61349448211</v>
      </c>
      <c r="E47" s="41">
        <f>SUM(E44:E46)</f>
        <v>46382.61349448211</v>
      </c>
      <c r="F47" s="24"/>
      <c r="G47" s="24"/>
      <c r="H47" s="24"/>
      <c r="I47" s="42"/>
    </row>
    <row r="48" spans="1:81" s="17" customFormat="1" ht="20.399999999999999" customHeight="1" x14ac:dyDescent="0.3">
      <c r="A48" s="64"/>
      <c r="B48" s="150" t="s">
        <v>79</v>
      </c>
      <c r="C48" s="136"/>
      <c r="D48" s="136"/>
      <c r="E48" s="136"/>
      <c r="F48" s="136"/>
      <c r="G48" s="136"/>
      <c r="H48" s="136"/>
      <c r="I48" s="137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17" customFormat="1" x14ac:dyDescent="0.3">
      <c r="A49" s="64"/>
      <c r="B49" s="18" t="s">
        <v>80</v>
      </c>
      <c r="C49" s="19" t="str">
        <f>'[107]TEMPLATE 1 (detailled)'!C155</f>
        <v>2.1 Soutien à un service de l'élevage accessible et abordable</v>
      </c>
      <c r="D49" s="20">
        <f>'[107]TEMPLATE 1 (detailled)'!I155</f>
        <v>4192.3479740287858</v>
      </c>
      <c r="E49" s="209"/>
      <c r="F49" s="209">
        <f>D49</f>
        <v>4192.3479740287858</v>
      </c>
      <c r="G49" s="210"/>
      <c r="H49" s="210"/>
      <c r="I49" s="208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17" customFormat="1" x14ac:dyDescent="0.3">
      <c r="A50" s="64"/>
      <c r="B50" s="18" t="s">
        <v>81</v>
      </c>
      <c r="C50" s="19" t="str">
        <f>'[107]TEMPLATE 1 (detailled)'!C160</f>
        <v xml:space="preserve">2.2 Relance des activités de production agricole des plus vulnérables </v>
      </c>
      <c r="D50" s="20">
        <f>'[107]TEMPLATE 1 (detailled)'!I160</f>
        <v>129289.90845436517</v>
      </c>
      <c r="E50" s="209"/>
      <c r="F50" s="209">
        <f t="shared" ref="F50:F51" si="25">D50</f>
        <v>129289.90845436517</v>
      </c>
      <c r="G50" s="210"/>
      <c r="H50" s="210"/>
      <c r="I50" s="208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40" customFormat="1" x14ac:dyDescent="0.3">
      <c r="A51" s="68"/>
      <c r="B51" s="18" t="s">
        <v>82</v>
      </c>
      <c r="C51" s="19" t="str">
        <f>'[107]TEMPLATE 1 (detailled)'!C177</f>
        <v>2.3 Soutien à l'autonomisation et au relèvement économique</v>
      </c>
      <c r="D51" s="20">
        <f>'[107]TEMPLATE 1 (detailled)'!I177</f>
        <v>11128.778258330958</v>
      </c>
      <c r="E51" s="209"/>
      <c r="F51" s="209">
        <f t="shared" si="25"/>
        <v>11128.778258330958</v>
      </c>
      <c r="G51" s="210"/>
      <c r="H51" s="210"/>
      <c r="I51" s="20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</row>
    <row r="52" spans="1:81" ht="24.6" customHeight="1" x14ac:dyDescent="0.3">
      <c r="B52" s="148" t="s">
        <v>83</v>
      </c>
      <c r="C52" s="151"/>
      <c r="D52" s="24">
        <f>SUM(D51,D50,D49)</f>
        <v>144611.03468672492</v>
      </c>
      <c r="E52" s="24"/>
      <c r="F52" s="41">
        <f>SUM(F49:F51)</f>
        <v>144611.03468672489</v>
      </c>
      <c r="G52" s="24"/>
      <c r="H52" s="24"/>
      <c r="I52" s="44"/>
    </row>
    <row r="53" spans="1:81" s="17" customFormat="1" ht="20.399999999999999" customHeight="1" x14ac:dyDescent="0.3">
      <c r="A53" s="64"/>
      <c r="B53" s="150" t="s">
        <v>84</v>
      </c>
      <c r="C53" s="136"/>
      <c r="D53" s="136"/>
      <c r="E53" s="136"/>
      <c r="F53" s="136"/>
      <c r="G53" s="136"/>
      <c r="H53" s="136"/>
      <c r="I53" s="137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17" customFormat="1" ht="40.799999999999997" x14ac:dyDescent="0.3">
      <c r="A54" s="64"/>
      <c r="B54" s="18" t="s">
        <v>85</v>
      </c>
      <c r="C54" s="19" t="str">
        <f>'[107]TEMPLATE 1 (detailled)'!C186</f>
        <v>3.1 Soutien aux mécanismes formels et informels de gestion des ressources naturelles et communautaires</v>
      </c>
      <c r="D54" s="20">
        <f>'[107]TEMPLATE 1 (detailled)'!I186</f>
        <v>18598.780102964065</v>
      </c>
      <c r="E54" s="210"/>
      <c r="F54" s="210"/>
      <c r="G54" s="209">
        <f>D54</f>
        <v>18598.780102964065</v>
      </c>
      <c r="H54" s="210"/>
      <c r="I54" s="208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17" customFormat="1" ht="40.799999999999997" x14ac:dyDescent="0.3">
      <c r="A55" s="64"/>
      <c r="B55" s="18" t="s">
        <v>86</v>
      </c>
      <c r="C55" s="19" t="str">
        <f>'[107]TEMPLATE 1 (detailled)'!C198</f>
        <v>3.2 Soutien aux initiatives contribuant à la réduction des conflit  et à la promotion de la cohésion sociale</v>
      </c>
      <c r="D55" s="20">
        <f>'[107]TEMPLATE 1 (detailled)'!I198</f>
        <v>9185.053288553976</v>
      </c>
      <c r="E55" s="210"/>
      <c r="F55" s="210"/>
      <c r="G55" s="209">
        <f t="shared" ref="G55:G56" si="26">D55</f>
        <v>9185.053288553976</v>
      </c>
      <c r="H55" s="210"/>
      <c r="I55" s="208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40" customFormat="1" ht="61.2" x14ac:dyDescent="0.3">
      <c r="A56" s="68"/>
      <c r="B56" s="18" t="s">
        <v>87</v>
      </c>
      <c r="C56" s="19" t="str">
        <f>'[107]TEMPLATE 1 (detailled)'!C204</f>
        <v>3.3 Développement des dispositifs de veille, surveillance et alerte concernant la protection et collecte de preuves relatifs aux vols de bétail, la violence ethnique et les violations des droits de l'homme</v>
      </c>
      <c r="D56" s="20">
        <f>'[107]TEMPLATE 1 (detailled)'!I204</f>
        <v>9146.9410342446226</v>
      </c>
      <c r="E56" s="210"/>
      <c r="F56" s="210"/>
      <c r="G56" s="209">
        <f t="shared" si="26"/>
        <v>9146.9410342446226</v>
      </c>
      <c r="H56" s="210"/>
      <c r="I56" s="20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</row>
    <row r="57" spans="1:81" ht="24.6" customHeight="1" x14ac:dyDescent="0.3">
      <c r="B57" s="148" t="s">
        <v>88</v>
      </c>
      <c r="C57" s="151"/>
      <c r="D57" s="24">
        <f>SUM(D56,D55,D54)</f>
        <v>36930.774425762662</v>
      </c>
      <c r="E57" s="24"/>
      <c r="F57" s="24"/>
      <c r="G57" s="41">
        <f>SUM(G54:G56)</f>
        <v>36930.774425762662</v>
      </c>
      <c r="H57" s="24"/>
      <c r="I57" s="44"/>
    </row>
    <row r="58" spans="1:81" s="17" customFormat="1" ht="20.399999999999999" customHeight="1" x14ac:dyDescent="0.3">
      <c r="A58" s="64"/>
      <c r="B58" s="150" t="s">
        <v>89</v>
      </c>
      <c r="C58" s="136"/>
      <c r="D58" s="136"/>
      <c r="E58" s="136"/>
      <c r="F58" s="136"/>
      <c r="G58" s="136"/>
      <c r="H58" s="136"/>
      <c r="I58" s="137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17" customFormat="1" x14ac:dyDescent="0.3">
      <c r="A59" s="64"/>
      <c r="B59" s="18" t="s">
        <v>90</v>
      </c>
      <c r="C59" s="19" t="str">
        <f>'[107]TEMPLATE 1 (detailled)'!C208</f>
        <v>4.1 Renforcement des capacités des 1ers répondants locaux (STD, autorités, partenaires)</v>
      </c>
      <c r="D59" s="20">
        <f>'[107]TEMPLATE 1 (detailled)'!I208</f>
        <v>29727.558361295021</v>
      </c>
      <c r="E59" s="210"/>
      <c r="F59" s="210"/>
      <c r="G59" s="210"/>
      <c r="H59" s="209">
        <f>D59</f>
        <v>29727.558361295021</v>
      </c>
      <c r="I59" s="208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s="17" customFormat="1" x14ac:dyDescent="0.3">
      <c r="A60" s="64"/>
      <c r="B60" s="18" t="s">
        <v>91</v>
      </c>
      <c r="C60" s="19" t="str">
        <f>'[107]TEMPLATE 1 (detailled)'!C214</f>
        <v>4.2 Développement des mécanismes de réponse rapide face aux chocs</v>
      </c>
      <c r="D60" s="20">
        <f>'[107]TEMPLATE 1 (detailled)'!I214</f>
        <v>0</v>
      </c>
      <c r="E60" s="210"/>
      <c r="F60" s="210"/>
      <c r="G60" s="210"/>
      <c r="H60" s="209">
        <f t="shared" ref="H60:H61" si="27">D60</f>
        <v>0</v>
      </c>
      <c r="I60" s="208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</row>
    <row r="61" spans="1:81" s="40" customFormat="1" ht="40.799999999999997" x14ac:dyDescent="0.3">
      <c r="A61" s="68"/>
      <c r="B61" s="18" t="s">
        <v>92</v>
      </c>
      <c r="C61" s="19" t="str">
        <f>'[107]TEMPLATE 1 (detailled)'!C217</f>
        <v>4.3 Amélioration des connaissances et des pratiques humanitaires dans l’assistance fournie aux communautés vivant de l’élevage.</v>
      </c>
      <c r="D61" s="20">
        <f>1176+15729</f>
        <v>16905</v>
      </c>
      <c r="E61" s="210"/>
      <c r="F61" s="210"/>
      <c r="G61" s="210"/>
      <c r="H61" s="209">
        <f t="shared" si="27"/>
        <v>16905</v>
      </c>
      <c r="I61" s="20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</row>
    <row r="62" spans="1:81" x14ac:dyDescent="0.3">
      <c r="B62" s="148" t="s">
        <v>93</v>
      </c>
      <c r="C62" s="151"/>
      <c r="D62" s="24">
        <f>SUM(D61,D60,D59)</f>
        <v>46632.558361295021</v>
      </c>
      <c r="E62" s="24"/>
      <c r="F62" s="24"/>
      <c r="G62" s="24"/>
      <c r="H62" s="41">
        <f>SUM(H59:H61)</f>
        <v>46632.558361295021</v>
      </c>
      <c r="I62" s="44"/>
    </row>
    <row r="63" spans="1:81" s="17" customFormat="1" ht="20.399999999999999" customHeight="1" x14ac:dyDescent="0.3">
      <c r="A63" s="64"/>
      <c r="B63" s="150" t="s">
        <v>94</v>
      </c>
      <c r="C63" s="136"/>
      <c r="D63" s="136"/>
      <c r="E63" s="136"/>
      <c r="F63" s="136"/>
      <c r="G63" s="136"/>
      <c r="H63" s="136"/>
      <c r="I63" s="137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x14ac:dyDescent="0.3">
      <c r="B64" s="18" t="s">
        <v>95</v>
      </c>
      <c r="C64" s="19" t="s">
        <v>96</v>
      </c>
      <c r="D64" s="20">
        <v>43728</v>
      </c>
      <c r="E64" s="207"/>
      <c r="F64" s="207"/>
      <c r="G64" s="207"/>
      <c r="H64" s="212"/>
      <c r="I64" s="211">
        <f>D64</f>
        <v>43728</v>
      </c>
    </row>
    <row r="65" spans="1:87" ht="24.6" customHeight="1" x14ac:dyDescent="0.3">
      <c r="B65" s="148" t="s">
        <v>97</v>
      </c>
      <c r="C65" s="151"/>
      <c r="D65" s="24">
        <f>SUM(D64:D64)</f>
        <v>43728</v>
      </c>
      <c r="E65" s="24"/>
      <c r="F65" s="24"/>
      <c r="G65" s="24"/>
      <c r="H65" s="24"/>
      <c r="I65" s="42">
        <f>I64</f>
        <v>43728</v>
      </c>
    </row>
    <row r="66" spans="1:87" s="36" customFormat="1" ht="33.6" customHeight="1" x14ac:dyDescent="0.3">
      <c r="A66" s="66"/>
      <c r="B66" s="32"/>
      <c r="C66" s="33" t="s">
        <v>98</v>
      </c>
      <c r="D66" s="45">
        <f>+SUM(D52,D42,D35,D32,D57,D65,D62,D47)</f>
        <v>554393.09028030804</v>
      </c>
      <c r="E66" s="45">
        <f t="shared" ref="E66:H66" si="28">+SUM(E52,E42,E35,E32,E57,E65,E62,E47)</f>
        <v>105409.64082249295</v>
      </c>
      <c r="F66" s="45">
        <f t="shared" si="28"/>
        <v>203638.06201473574</v>
      </c>
      <c r="G66" s="45">
        <f t="shared" si="28"/>
        <v>95957.8017537735</v>
      </c>
      <c r="H66" s="45">
        <f t="shared" si="28"/>
        <v>105659.58568930585</v>
      </c>
      <c r="I66" s="46">
        <f t="shared" ref="I66" si="29">+SUM(I52,I42,I35,I32,I57,I65,I62)</f>
        <v>43728</v>
      </c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5"/>
      <c r="CB66" s="35"/>
      <c r="CC66" s="35"/>
    </row>
    <row r="67" spans="1:87" s="36" customFormat="1" ht="33.6" customHeight="1" thickBot="1" x14ac:dyDescent="0.35">
      <c r="A67" s="66"/>
      <c r="B67" s="47"/>
      <c r="C67" s="48" t="s">
        <v>103</v>
      </c>
      <c r="D67" s="49">
        <f t="shared" ref="D67:I67" si="30">D66+D24</f>
        <v>828967.11732781259</v>
      </c>
      <c r="E67" s="49">
        <f t="shared" si="30"/>
        <v>160009.39758436912</v>
      </c>
      <c r="F67" s="49">
        <f t="shared" si="30"/>
        <v>258237.81877661188</v>
      </c>
      <c r="G67" s="49">
        <f t="shared" si="30"/>
        <v>150557.55851564964</v>
      </c>
      <c r="H67" s="49">
        <f t="shared" si="30"/>
        <v>160259.34245118202</v>
      </c>
      <c r="I67" s="50">
        <f t="shared" si="30"/>
        <v>43728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5"/>
      <c r="CB67" s="35"/>
      <c r="CC67" s="35"/>
    </row>
    <row r="68" spans="1:87" s="25" customFormat="1" ht="24" thickBot="1" x14ac:dyDescent="0.35">
      <c r="A68" s="67"/>
      <c r="B68" s="47"/>
      <c r="C68" s="48" t="s">
        <v>104</v>
      </c>
      <c r="D68" s="200">
        <v>45593</v>
      </c>
      <c r="E68" s="52"/>
      <c r="F68" s="52"/>
      <c r="G68" s="52"/>
      <c r="H68" s="52"/>
      <c r="I68" s="52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</row>
    <row r="69" spans="1:87" s="25" customFormat="1" ht="24" thickBot="1" x14ac:dyDescent="0.35">
      <c r="A69" s="67"/>
      <c r="B69" s="47"/>
      <c r="C69" s="48" t="s">
        <v>105</v>
      </c>
      <c r="D69" s="50">
        <f>D67+D68</f>
        <v>874560.11732781259</v>
      </c>
      <c r="E69" s="52"/>
      <c r="F69" s="52"/>
      <c r="G69" s="52"/>
      <c r="H69" s="52"/>
      <c r="I69" s="52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</row>
    <row r="70" spans="1:87" s="25" customFormat="1" x14ac:dyDescent="0.3">
      <c r="A70" s="67"/>
      <c r="B70" s="51"/>
      <c r="D70" s="52"/>
      <c r="E70" s="52"/>
      <c r="F70" s="52"/>
      <c r="G70" s="52"/>
      <c r="H70" s="52"/>
      <c r="I70" s="52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</row>
    <row r="71" spans="1:87" s="25" customFormat="1" x14ac:dyDescent="0.3">
      <c r="A71" s="67"/>
      <c r="B71" s="51"/>
      <c r="D71" s="52"/>
      <c r="E71" s="52"/>
      <c r="F71" s="52"/>
      <c r="G71" s="52"/>
      <c r="H71" s="52"/>
      <c r="I71" s="52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</row>
    <row r="72" spans="1:87" s="52" customFormat="1" x14ac:dyDescent="0.3">
      <c r="A72" s="67"/>
      <c r="B72" s="51"/>
      <c r="C72" s="25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</row>
    <row r="73" spans="1:87" s="25" customFormat="1" x14ac:dyDescent="0.3">
      <c r="A73" s="67"/>
      <c r="B73" s="51"/>
      <c r="D73" s="52"/>
      <c r="E73" s="52"/>
      <c r="F73" s="52"/>
      <c r="G73" s="52"/>
      <c r="H73" s="52"/>
      <c r="I73" s="52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</row>
    <row r="74" spans="1:87" s="25" customFormat="1" x14ac:dyDescent="0.3">
      <c r="A74" s="67"/>
      <c r="B74" s="51"/>
      <c r="D74" s="52"/>
      <c r="E74" s="52"/>
      <c r="F74" s="52"/>
      <c r="G74" s="52"/>
      <c r="H74" s="52"/>
      <c r="I74" s="52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</row>
    <row r="75" spans="1:87" s="25" customFormat="1" x14ac:dyDescent="0.3">
      <c r="A75" s="67"/>
      <c r="B75" s="51"/>
      <c r="D75" s="52"/>
      <c r="E75" s="52"/>
      <c r="F75" s="52"/>
      <c r="G75" s="52"/>
      <c r="H75" s="52"/>
      <c r="I75" s="52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</row>
    <row r="76" spans="1:87" s="25" customFormat="1" x14ac:dyDescent="0.3">
      <c r="A76" s="67"/>
      <c r="B76" s="51"/>
      <c r="D76" s="52"/>
      <c r="E76" s="52"/>
      <c r="F76" s="52"/>
      <c r="G76" s="52"/>
      <c r="H76" s="52"/>
      <c r="I76" s="52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</row>
    <row r="77" spans="1:87" s="25" customFormat="1" x14ac:dyDescent="0.3">
      <c r="A77" s="67"/>
      <c r="B77" s="51"/>
      <c r="D77" s="52"/>
      <c r="E77" s="52"/>
      <c r="F77" s="52"/>
      <c r="G77" s="52"/>
      <c r="H77" s="52"/>
      <c r="I77" s="52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</row>
    <row r="78" spans="1:87" s="25" customFormat="1" x14ac:dyDescent="0.3">
      <c r="A78" s="67"/>
      <c r="B78" s="51"/>
      <c r="D78" s="52"/>
      <c r="E78" s="52"/>
      <c r="F78" s="52"/>
      <c r="G78" s="52"/>
      <c r="H78" s="52"/>
      <c r="I78" s="52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</row>
    <row r="79" spans="1:87" s="25" customFormat="1" x14ac:dyDescent="0.3">
      <c r="A79" s="67"/>
      <c r="B79" s="51"/>
      <c r="D79" s="52"/>
      <c r="E79" s="52"/>
      <c r="F79" s="52"/>
      <c r="G79" s="52"/>
      <c r="H79" s="52"/>
      <c r="I79" s="52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</row>
    <row r="80" spans="1:87" s="25" customFormat="1" x14ac:dyDescent="0.3">
      <c r="A80" s="67"/>
      <c r="B80" s="51"/>
      <c r="D80" s="52"/>
      <c r="E80" s="52"/>
      <c r="F80" s="52"/>
      <c r="G80" s="52"/>
      <c r="H80" s="52"/>
      <c r="I80" s="52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</row>
    <row r="81" spans="1:58" s="25" customFormat="1" x14ac:dyDescent="0.3">
      <c r="A81" s="67"/>
      <c r="B81" s="51"/>
      <c r="D81" s="52"/>
      <c r="E81" s="52"/>
      <c r="F81" s="52"/>
      <c r="G81" s="52"/>
      <c r="H81" s="52"/>
      <c r="I81" s="52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</row>
    <row r="82" spans="1:58" s="25" customFormat="1" x14ac:dyDescent="0.3">
      <c r="A82" s="67"/>
      <c r="B82" s="51"/>
      <c r="D82" s="52"/>
      <c r="E82" s="52"/>
      <c r="F82" s="52"/>
      <c r="G82" s="52"/>
      <c r="H82" s="52"/>
      <c r="I82" s="52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</row>
    <row r="83" spans="1:58" s="25" customFormat="1" x14ac:dyDescent="0.3">
      <c r="A83" s="67"/>
      <c r="B83" s="51"/>
      <c r="D83" s="52"/>
      <c r="E83" s="52"/>
      <c r="F83" s="52"/>
      <c r="G83" s="52"/>
      <c r="H83" s="52"/>
      <c r="I83" s="52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</row>
    <row r="84" spans="1:58" s="25" customFormat="1" x14ac:dyDescent="0.3">
      <c r="A84" s="67"/>
      <c r="B84" s="51"/>
      <c r="D84" s="52"/>
      <c r="E84" s="52"/>
      <c r="F84" s="52"/>
      <c r="G84" s="52"/>
      <c r="H84" s="52"/>
      <c r="I84" s="52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</row>
    <row r="85" spans="1:58" s="25" customFormat="1" x14ac:dyDescent="0.3">
      <c r="A85" s="67"/>
      <c r="B85" s="51"/>
      <c r="D85" s="52"/>
      <c r="E85" s="52"/>
      <c r="F85" s="52"/>
      <c r="G85" s="52"/>
      <c r="H85" s="52"/>
      <c r="I85" s="52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</row>
    <row r="86" spans="1:58" s="25" customFormat="1" x14ac:dyDescent="0.3">
      <c r="A86" s="67"/>
      <c r="B86" s="51"/>
      <c r="D86" s="52"/>
      <c r="E86" s="52"/>
      <c r="F86" s="52"/>
      <c r="G86" s="52"/>
      <c r="H86" s="52"/>
      <c r="I86" s="52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</row>
    <row r="87" spans="1:58" s="25" customFormat="1" x14ac:dyDescent="0.3">
      <c r="A87" s="67"/>
      <c r="B87" s="51"/>
      <c r="D87" s="52"/>
      <c r="E87" s="52"/>
      <c r="F87" s="52"/>
      <c r="G87" s="52"/>
      <c r="H87" s="52"/>
      <c r="I87" s="52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</row>
    <row r="88" spans="1:58" s="25" customFormat="1" x14ac:dyDescent="0.3">
      <c r="A88" s="67"/>
      <c r="B88" s="51"/>
      <c r="D88" s="52"/>
      <c r="E88" s="52"/>
      <c r="F88" s="52"/>
      <c r="G88" s="52"/>
      <c r="H88" s="52"/>
      <c r="I88" s="52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</row>
    <row r="89" spans="1:58" s="25" customFormat="1" x14ac:dyDescent="0.3">
      <c r="A89" s="67"/>
      <c r="B89" s="51"/>
      <c r="D89" s="52"/>
      <c r="E89" s="52"/>
      <c r="F89" s="52"/>
      <c r="G89" s="52"/>
      <c r="H89" s="52"/>
      <c r="I89" s="52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</row>
    <row r="90" spans="1:58" s="25" customFormat="1" x14ac:dyDescent="0.3">
      <c r="A90" s="67"/>
      <c r="B90" s="51"/>
      <c r="D90" s="52"/>
      <c r="E90" s="52"/>
      <c r="F90" s="52"/>
      <c r="G90" s="52"/>
      <c r="H90" s="52"/>
      <c r="I90" s="52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</row>
    <row r="91" spans="1:58" s="25" customFormat="1" x14ac:dyDescent="0.3">
      <c r="A91" s="67"/>
      <c r="B91" s="51"/>
      <c r="D91" s="52"/>
      <c r="E91" s="52"/>
      <c r="F91" s="52"/>
      <c r="G91" s="52"/>
      <c r="H91" s="52"/>
      <c r="I91" s="52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</row>
    <row r="92" spans="1:58" s="25" customFormat="1" x14ac:dyDescent="0.3">
      <c r="A92" s="67"/>
      <c r="B92" s="51"/>
      <c r="D92" s="52"/>
      <c r="E92" s="52"/>
      <c r="F92" s="52"/>
      <c r="G92" s="52"/>
      <c r="H92" s="52"/>
      <c r="I92" s="52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</row>
    <row r="93" spans="1:58" s="25" customFormat="1" x14ac:dyDescent="0.3">
      <c r="A93" s="67"/>
      <c r="B93" s="51"/>
      <c r="D93" s="52"/>
      <c r="E93" s="52"/>
      <c r="F93" s="52"/>
      <c r="G93" s="52"/>
      <c r="H93" s="52"/>
      <c r="I93" s="52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</row>
    <row r="94" spans="1:58" s="25" customFormat="1" x14ac:dyDescent="0.3">
      <c r="A94" s="67"/>
      <c r="B94" s="51"/>
      <c r="D94" s="52"/>
      <c r="E94" s="52"/>
      <c r="F94" s="52"/>
      <c r="G94" s="52"/>
      <c r="H94" s="52"/>
      <c r="I94" s="52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</row>
    <row r="95" spans="1:58" s="25" customFormat="1" x14ac:dyDescent="0.3">
      <c r="A95" s="67"/>
      <c r="B95" s="51"/>
      <c r="D95" s="52"/>
      <c r="E95" s="52"/>
      <c r="F95" s="52"/>
      <c r="G95" s="52"/>
      <c r="H95" s="52"/>
      <c r="I95" s="52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</row>
    <row r="96" spans="1:58" s="25" customFormat="1" x14ac:dyDescent="0.3">
      <c r="A96" s="67"/>
      <c r="B96" s="51"/>
      <c r="D96" s="52"/>
      <c r="E96" s="52"/>
      <c r="F96" s="52"/>
      <c r="G96" s="52"/>
      <c r="H96" s="52"/>
      <c r="I96" s="52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</row>
    <row r="97" spans="1:58" s="25" customFormat="1" x14ac:dyDescent="0.3">
      <c r="A97" s="67"/>
      <c r="B97" s="51"/>
      <c r="D97" s="52"/>
      <c r="E97" s="52"/>
      <c r="F97" s="52"/>
      <c r="G97" s="52"/>
      <c r="H97" s="52"/>
      <c r="I97" s="52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</row>
    <row r="98" spans="1:58" s="25" customFormat="1" x14ac:dyDescent="0.3">
      <c r="A98" s="67"/>
      <c r="B98" s="51"/>
      <c r="D98" s="52"/>
      <c r="E98" s="52"/>
      <c r="F98" s="52"/>
      <c r="G98" s="52"/>
      <c r="H98" s="52"/>
      <c r="I98" s="52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</row>
    <row r="99" spans="1:58" s="25" customFormat="1" x14ac:dyDescent="0.3">
      <c r="A99" s="67"/>
      <c r="B99" s="51"/>
      <c r="D99" s="52"/>
      <c r="E99" s="52"/>
      <c r="F99" s="52"/>
      <c r="G99" s="52"/>
      <c r="H99" s="52"/>
      <c r="I99" s="52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</row>
    <row r="100" spans="1:58" s="25" customFormat="1" x14ac:dyDescent="0.3">
      <c r="A100" s="67"/>
      <c r="B100" s="51"/>
      <c r="D100" s="52"/>
      <c r="E100" s="52"/>
      <c r="F100" s="52"/>
      <c r="G100" s="52"/>
      <c r="H100" s="52"/>
      <c r="I100" s="52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</row>
    <row r="101" spans="1:58" s="25" customFormat="1" x14ac:dyDescent="0.3">
      <c r="A101" s="67"/>
      <c r="B101" s="51"/>
      <c r="D101" s="52"/>
      <c r="E101" s="52"/>
      <c r="F101" s="52"/>
      <c r="G101" s="52"/>
      <c r="H101" s="52"/>
      <c r="I101" s="52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</row>
    <row r="102" spans="1:58" s="25" customFormat="1" x14ac:dyDescent="0.3">
      <c r="A102" s="67"/>
      <c r="B102" s="51"/>
      <c r="D102" s="52"/>
      <c r="E102" s="52"/>
      <c r="F102" s="52"/>
      <c r="G102" s="52"/>
      <c r="H102" s="52"/>
      <c r="I102" s="52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</row>
    <row r="103" spans="1:58" s="25" customFormat="1" x14ac:dyDescent="0.3">
      <c r="A103" s="67"/>
      <c r="B103" s="51"/>
      <c r="D103" s="52"/>
      <c r="E103" s="52"/>
      <c r="F103" s="52"/>
      <c r="G103" s="52"/>
      <c r="H103" s="52"/>
      <c r="I103" s="52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</row>
    <row r="104" spans="1:58" s="25" customFormat="1" x14ac:dyDescent="0.3">
      <c r="A104" s="67"/>
      <c r="B104" s="51"/>
      <c r="D104" s="52"/>
      <c r="E104" s="52"/>
      <c r="F104" s="52"/>
      <c r="G104" s="52"/>
      <c r="H104" s="52"/>
      <c r="I104" s="52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</row>
    <row r="105" spans="1:58" s="25" customFormat="1" x14ac:dyDescent="0.3">
      <c r="A105" s="67"/>
      <c r="B105" s="51"/>
      <c r="D105" s="52"/>
      <c r="E105" s="52"/>
      <c r="F105" s="52"/>
      <c r="G105" s="52"/>
      <c r="H105" s="52"/>
      <c r="I105" s="52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</row>
    <row r="106" spans="1:58" s="25" customFormat="1" x14ac:dyDescent="0.3">
      <c r="A106" s="67"/>
      <c r="B106" s="51"/>
      <c r="D106" s="52"/>
      <c r="E106" s="52"/>
      <c r="F106" s="52"/>
      <c r="G106" s="52"/>
      <c r="H106" s="52"/>
      <c r="I106" s="52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</row>
    <row r="107" spans="1:58" s="25" customFormat="1" x14ac:dyDescent="0.3">
      <c r="A107" s="67"/>
      <c r="B107" s="51"/>
      <c r="D107" s="52"/>
      <c r="E107" s="52"/>
      <c r="F107" s="52"/>
      <c r="G107" s="52"/>
      <c r="H107" s="52"/>
      <c r="I107" s="52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</row>
    <row r="108" spans="1:58" s="25" customFormat="1" x14ac:dyDescent="0.3">
      <c r="A108" s="67"/>
      <c r="B108" s="51"/>
      <c r="D108" s="52"/>
      <c r="E108" s="52"/>
      <c r="F108" s="52"/>
      <c r="G108" s="52"/>
      <c r="H108" s="52"/>
      <c r="I108" s="52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</row>
    <row r="109" spans="1:58" s="25" customFormat="1" x14ac:dyDescent="0.3">
      <c r="A109" s="67"/>
      <c r="B109" s="51"/>
      <c r="D109" s="52"/>
      <c r="E109" s="52"/>
      <c r="F109" s="52"/>
      <c r="G109" s="52"/>
      <c r="H109" s="52"/>
      <c r="I109" s="52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</row>
    <row r="110" spans="1:58" s="25" customFormat="1" x14ac:dyDescent="0.3">
      <c r="A110" s="67"/>
      <c r="B110" s="51"/>
      <c r="D110" s="52"/>
      <c r="E110" s="52"/>
      <c r="F110" s="52"/>
      <c r="G110" s="52"/>
      <c r="H110" s="52"/>
      <c r="I110" s="52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</row>
    <row r="111" spans="1:58" s="25" customFormat="1" x14ac:dyDescent="0.3">
      <c r="A111" s="67"/>
      <c r="B111" s="51"/>
      <c r="D111" s="52"/>
      <c r="E111" s="52"/>
      <c r="F111" s="52"/>
      <c r="G111" s="52"/>
      <c r="H111" s="52"/>
      <c r="I111" s="52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</row>
    <row r="112" spans="1:58" s="25" customFormat="1" x14ac:dyDescent="0.3">
      <c r="A112" s="67"/>
      <c r="B112" s="51"/>
      <c r="D112" s="52"/>
      <c r="E112" s="52"/>
      <c r="F112" s="52"/>
      <c r="G112" s="52"/>
      <c r="H112" s="52"/>
      <c r="I112" s="52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</row>
    <row r="113" spans="1:58" s="25" customFormat="1" x14ac:dyDescent="0.3">
      <c r="A113" s="67"/>
      <c r="B113" s="51"/>
      <c r="D113" s="52"/>
      <c r="E113" s="52"/>
      <c r="F113" s="52"/>
      <c r="G113" s="52"/>
      <c r="H113" s="52"/>
      <c r="I113" s="52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</row>
    <row r="114" spans="1:58" s="25" customFormat="1" x14ac:dyDescent="0.3">
      <c r="A114" s="67"/>
      <c r="B114" s="51"/>
      <c r="D114" s="52"/>
      <c r="E114" s="52"/>
      <c r="F114" s="52"/>
      <c r="G114" s="52"/>
      <c r="H114" s="52"/>
      <c r="I114" s="52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</row>
    <row r="115" spans="1:58" s="25" customFormat="1" x14ac:dyDescent="0.3">
      <c r="A115" s="67"/>
      <c r="B115" s="51"/>
      <c r="D115" s="52"/>
      <c r="E115" s="52"/>
      <c r="F115" s="52"/>
      <c r="G115" s="52"/>
      <c r="H115" s="52"/>
      <c r="I115" s="52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</row>
    <row r="116" spans="1:58" s="25" customFormat="1" x14ac:dyDescent="0.3">
      <c r="A116" s="67"/>
      <c r="B116" s="51"/>
      <c r="D116" s="52"/>
      <c r="E116" s="52"/>
      <c r="F116" s="52"/>
      <c r="G116" s="52"/>
      <c r="H116" s="52"/>
      <c r="I116" s="52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</row>
    <row r="117" spans="1:58" s="25" customFormat="1" x14ac:dyDescent="0.3">
      <c r="A117" s="67"/>
      <c r="B117" s="51"/>
      <c r="D117" s="52"/>
      <c r="E117" s="52"/>
      <c r="F117" s="52"/>
      <c r="G117" s="52"/>
      <c r="H117" s="52"/>
      <c r="I117" s="52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</row>
    <row r="118" spans="1:58" s="25" customFormat="1" x14ac:dyDescent="0.3">
      <c r="A118" s="67"/>
      <c r="B118" s="51"/>
      <c r="D118" s="52"/>
      <c r="E118" s="52"/>
      <c r="F118" s="52"/>
      <c r="G118" s="52"/>
      <c r="H118" s="52"/>
      <c r="I118" s="52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</row>
    <row r="119" spans="1:58" s="25" customFormat="1" x14ac:dyDescent="0.3">
      <c r="A119" s="67"/>
      <c r="B119" s="51"/>
      <c r="D119" s="52"/>
      <c r="E119" s="52"/>
      <c r="F119" s="52"/>
      <c r="G119" s="52"/>
      <c r="H119" s="52"/>
      <c r="I119" s="52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</row>
    <row r="120" spans="1:58" s="25" customFormat="1" x14ac:dyDescent="0.3">
      <c r="A120" s="67"/>
      <c r="B120" s="51"/>
      <c r="D120" s="52"/>
      <c r="E120" s="52"/>
      <c r="F120" s="52"/>
      <c r="G120" s="52"/>
      <c r="H120" s="52"/>
      <c r="I120" s="52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</row>
    <row r="121" spans="1:58" s="25" customFormat="1" x14ac:dyDescent="0.3">
      <c r="A121" s="67"/>
      <c r="B121" s="51"/>
      <c r="D121" s="52"/>
      <c r="E121" s="52"/>
      <c r="F121" s="52"/>
      <c r="G121" s="52"/>
      <c r="H121" s="52"/>
      <c r="I121" s="52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</row>
    <row r="122" spans="1:58" s="25" customFormat="1" x14ac:dyDescent="0.3">
      <c r="A122" s="67"/>
      <c r="B122" s="51"/>
      <c r="D122" s="52"/>
      <c r="E122" s="52"/>
      <c r="F122" s="52"/>
      <c r="G122" s="52"/>
      <c r="H122" s="52"/>
      <c r="I122" s="52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</row>
    <row r="123" spans="1:58" s="25" customFormat="1" x14ac:dyDescent="0.3">
      <c r="A123" s="67"/>
      <c r="B123" s="51"/>
      <c r="D123" s="52"/>
      <c r="E123" s="52"/>
      <c r="F123" s="52"/>
      <c r="G123" s="52"/>
      <c r="H123" s="52"/>
      <c r="I123" s="52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</row>
    <row r="124" spans="1:58" s="25" customFormat="1" x14ac:dyDescent="0.3">
      <c r="A124" s="67"/>
      <c r="B124" s="51"/>
      <c r="D124" s="52"/>
      <c r="E124" s="52"/>
      <c r="F124" s="52"/>
      <c r="G124" s="52"/>
      <c r="H124" s="52"/>
      <c r="I124" s="52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</row>
    <row r="125" spans="1:58" s="25" customFormat="1" x14ac:dyDescent="0.3">
      <c r="A125" s="67"/>
      <c r="B125" s="51"/>
      <c r="D125" s="52"/>
      <c r="E125" s="52"/>
      <c r="F125" s="52"/>
      <c r="G125" s="52"/>
      <c r="H125" s="52"/>
      <c r="I125" s="52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</row>
    <row r="126" spans="1:58" s="25" customFormat="1" x14ac:dyDescent="0.3">
      <c r="A126" s="67"/>
      <c r="B126" s="51"/>
      <c r="D126" s="52"/>
      <c r="E126" s="52"/>
      <c r="F126" s="52"/>
      <c r="G126" s="52"/>
      <c r="H126" s="52"/>
      <c r="I126" s="52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</row>
    <row r="127" spans="1:58" s="25" customFormat="1" x14ac:dyDescent="0.3">
      <c r="A127" s="67"/>
      <c r="B127" s="51"/>
      <c r="D127" s="52"/>
      <c r="E127" s="52"/>
      <c r="F127" s="52"/>
      <c r="G127" s="52"/>
      <c r="H127" s="52"/>
      <c r="I127" s="52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</row>
    <row r="128" spans="1:58" s="25" customFormat="1" x14ac:dyDescent="0.3">
      <c r="A128" s="67"/>
      <c r="B128" s="51"/>
      <c r="D128" s="52"/>
      <c r="E128" s="52"/>
      <c r="F128" s="52"/>
      <c r="G128" s="52"/>
      <c r="H128" s="52"/>
      <c r="I128" s="52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</row>
    <row r="129" spans="1:58" s="25" customFormat="1" x14ac:dyDescent="0.3">
      <c r="A129" s="67"/>
      <c r="B129" s="51"/>
      <c r="D129" s="52"/>
      <c r="E129" s="52"/>
      <c r="F129" s="52"/>
      <c r="G129" s="52"/>
      <c r="H129" s="52"/>
      <c r="I129" s="52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</row>
    <row r="130" spans="1:58" s="25" customFormat="1" x14ac:dyDescent="0.3">
      <c r="A130" s="67"/>
      <c r="B130" s="51"/>
      <c r="D130" s="52"/>
      <c r="E130" s="52"/>
      <c r="F130" s="52"/>
      <c r="G130" s="52"/>
      <c r="H130" s="52"/>
      <c r="I130" s="52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</row>
    <row r="131" spans="1:58" s="25" customFormat="1" x14ac:dyDescent="0.3">
      <c r="A131" s="67"/>
      <c r="B131" s="51"/>
      <c r="D131" s="52"/>
      <c r="E131" s="52"/>
      <c r="F131" s="52"/>
      <c r="G131" s="52"/>
      <c r="H131" s="52"/>
      <c r="I131" s="52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</row>
    <row r="132" spans="1:58" s="25" customFormat="1" x14ac:dyDescent="0.3">
      <c r="A132" s="67"/>
      <c r="B132" s="51"/>
      <c r="D132" s="52"/>
      <c r="E132" s="52"/>
      <c r="F132" s="52"/>
      <c r="G132" s="52"/>
      <c r="H132" s="52"/>
      <c r="I132" s="52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</row>
    <row r="133" spans="1:58" s="25" customFormat="1" x14ac:dyDescent="0.3">
      <c r="A133" s="67"/>
      <c r="B133" s="51"/>
      <c r="D133" s="52"/>
      <c r="E133" s="52"/>
      <c r="F133" s="52"/>
      <c r="G133" s="52"/>
      <c r="H133" s="52"/>
      <c r="I133" s="52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</row>
    <row r="134" spans="1:58" s="25" customFormat="1" x14ac:dyDescent="0.3">
      <c r="A134" s="67"/>
      <c r="B134" s="51"/>
      <c r="D134" s="52"/>
      <c r="E134" s="52"/>
      <c r="F134" s="52"/>
      <c r="G134" s="52"/>
      <c r="H134" s="52"/>
      <c r="I134" s="52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</row>
    <row r="135" spans="1:58" s="25" customFormat="1" x14ac:dyDescent="0.3">
      <c r="A135" s="67"/>
      <c r="B135" s="51"/>
      <c r="D135" s="52"/>
      <c r="E135" s="52"/>
      <c r="F135" s="52"/>
      <c r="G135" s="52"/>
      <c r="H135" s="52"/>
      <c r="I135" s="52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</row>
    <row r="136" spans="1:58" s="25" customFormat="1" x14ac:dyDescent="0.3">
      <c r="A136" s="67"/>
      <c r="B136" s="51"/>
      <c r="D136" s="52"/>
      <c r="E136" s="52"/>
      <c r="F136" s="52"/>
      <c r="G136" s="52"/>
      <c r="H136" s="52"/>
      <c r="I136" s="52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</row>
    <row r="137" spans="1:58" s="25" customFormat="1" x14ac:dyDescent="0.3">
      <c r="A137" s="67"/>
      <c r="B137" s="51"/>
      <c r="D137" s="52"/>
      <c r="E137" s="52"/>
      <c r="F137" s="52"/>
      <c r="G137" s="52"/>
      <c r="H137" s="52"/>
      <c r="I137" s="52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</row>
    <row r="138" spans="1:58" s="25" customFormat="1" x14ac:dyDescent="0.3">
      <c r="A138" s="67"/>
      <c r="B138" s="51"/>
      <c r="D138" s="52"/>
      <c r="E138" s="52"/>
      <c r="F138" s="52"/>
      <c r="G138" s="52"/>
      <c r="H138" s="52"/>
      <c r="I138" s="52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</row>
    <row r="139" spans="1:58" s="25" customFormat="1" x14ac:dyDescent="0.3">
      <c r="A139" s="67"/>
      <c r="B139" s="51"/>
      <c r="D139" s="52"/>
      <c r="E139" s="52"/>
      <c r="F139" s="52"/>
      <c r="G139" s="52"/>
      <c r="H139" s="52"/>
      <c r="I139" s="52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</row>
    <row r="140" spans="1:58" s="25" customFormat="1" x14ac:dyDescent="0.3">
      <c r="A140" s="67"/>
      <c r="B140" s="51"/>
      <c r="D140" s="52"/>
      <c r="E140" s="52"/>
      <c r="F140" s="52"/>
      <c r="G140" s="52"/>
      <c r="H140" s="52"/>
      <c r="I140" s="52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</row>
    <row r="141" spans="1:58" s="25" customFormat="1" x14ac:dyDescent="0.3">
      <c r="A141" s="67"/>
      <c r="B141" s="51"/>
      <c r="D141" s="52"/>
      <c r="E141" s="52"/>
      <c r="F141" s="52"/>
      <c r="G141" s="52"/>
      <c r="H141" s="52"/>
      <c r="I141" s="52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</row>
    <row r="142" spans="1:58" s="25" customFormat="1" x14ac:dyDescent="0.3">
      <c r="A142" s="67"/>
      <c r="B142" s="51"/>
      <c r="D142" s="52"/>
      <c r="E142" s="52"/>
      <c r="F142" s="52"/>
      <c r="G142" s="52"/>
      <c r="H142" s="52"/>
      <c r="I142" s="52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</row>
    <row r="143" spans="1:58" s="25" customFormat="1" x14ac:dyDescent="0.3">
      <c r="A143" s="67"/>
      <c r="B143" s="51"/>
      <c r="D143" s="52"/>
      <c r="E143" s="52"/>
      <c r="F143" s="52"/>
      <c r="G143" s="52"/>
      <c r="H143" s="52"/>
      <c r="I143" s="52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</row>
    <row r="144" spans="1:58" s="25" customFormat="1" x14ac:dyDescent="0.3">
      <c r="A144" s="67"/>
      <c r="B144" s="51"/>
      <c r="D144" s="52"/>
      <c r="E144" s="52"/>
      <c r="F144" s="52"/>
      <c r="G144" s="52"/>
      <c r="H144" s="52"/>
      <c r="I144" s="52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</row>
    <row r="145" spans="1:58" s="25" customFormat="1" x14ac:dyDescent="0.3">
      <c r="A145" s="67"/>
      <c r="B145" s="51"/>
      <c r="D145" s="52"/>
      <c r="E145" s="52"/>
      <c r="F145" s="52"/>
      <c r="G145" s="52"/>
      <c r="H145" s="52"/>
      <c r="I145" s="52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</row>
    <row r="146" spans="1:58" s="25" customFormat="1" x14ac:dyDescent="0.3">
      <c r="A146" s="67"/>
      <c r="B146" s="51"/>
      <c r="D146" s="52"/>
      <c r="E146" s="52"/>
      <c r="F146" s="52"/>
      <c r="G146" s="52"/>
      <c r="H146" s="52"/>
      <c r="I146" s="52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</row>
    <row r="147" spans="1:58" s="25" customFormat="1" x14ac:dyDescent="0.3">
      <c r="A147" s="67"/>
      <c r="B147" s="51"/>
      <c r="D147" s="52"/>
      <c r="E147" s="52"/>
      <c r="F147" s="52"/>
      <c r="G147" s="52"/>
      <c r="H147" s="52"/>
      <c r="I147" s="52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</row>
    <row r="148" spans="1:58" s="25" customFormat="1" x14ac:dyDescent="0.3">
      <c r="A148" s="67"/>
      <c r="B148" s="51"/>
      <c r="D148" s="52"/>
      <c r="E148" s="52"/>
      <c r="F148" s="52"/>
      <c r="G148" s="52"/>
      <c r="H148" s="52"/>
      <c r="I148" s="52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</row>
    <row r="149" spans="1:58" s="25" customFormat="1" x14ac:dyDescent="0.3">
      <c r="A149" s="67"/>
      <c r="B149" s="51"/>
      <c r="D149" s="52"/>
      <c r="E149" s="52"/>
      <c r="F149" s="52"/>
      <c r="G149" s="52"/>
      <c r="H149" s="52"/>
      <c r="I149" s="52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</row>
    <row r="150" spans="1:58" s="25" customFormat="1" x14ac:dyDescent="0.3">
      <c r="A150" s="67"/>
      <c r="B150" s="51"/>
      <c r="D150" s="52"/>
      <c r="E150" s="52"/>
      <c r="F150" s="52"/>
      <c r="G150" s="52"/>
      <c r="H150" s="52"/>
      <c r="I150" s="52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</row>
    <row r="151" spans="1:58" s="25" customFormat="1" x14ac:dyDescent="0.3">
      <c r="A151" s="67"/>
      <c r="B151" s="51"/>
      <c r="D151" s="52"/>
      <c r="E151" s="52"/>
      <c r="F151" s="52"/>
      <c r="G151" s="52"/>
      <c r="H151" s="52"/>
      <c r="I151" s="52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</row>
    <row r="152" spans="1:58" s="25" customFormat="1" x14ac:dyDescent="0.3">
      <c r="A152" s="67"/>
      <c r="B152" s="51"/>
      <c r="D152" s="52"/>
      <c r="E152" s="52"/>
      <c r="F152" s="52"/>
      <c r="G152" s="52"/>
      <c r="H152" s="52"/>
      <c r="I152" s="52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</row>
    <row r="153" spans="1:58" s="25" customFormat="1" x14ac:dyDescent="0.3">
      <c r="A153" s="67"/>
      <c r="B153" s="51"/>
      <c r="D153" s="52"/>
      <c r="E153" s="52"/>
      <c r="F153" s="52"/>
      <c r="G153" s="52"/>
      <c r="H153" s="52"/>
      <c r="I153" s="52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</row>
    <row r="154" spans="1:58" s="25" customFormat="1" x14ac:dyDescent="0.3">
      <c r="A154" s="67"/>
      <c r="B154" s="51"/>
      <c r="D154" s="52"/>
      <c r="E154" s="52"/>
      <c r="F154" s="52"/>
      <c r="G154" s="52"/>
      <c r="H154" s="52"/>
      <c r="I154" s="52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</row>
    <row r="155" spans="1:58" s="25" customFormat="1" x14ac:dyDescent="0.3">
      <c r="A155" s="67"/>
      <c r="B155" s="51"/>
      <c r="D155" s="52"/>
      <c r="E155" s="52"/>
      <c r="F155" s="52"/>
      <c r="G155" s="52"/>
      <c r="H155" s="52"/>
      <c r="I155" s="52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</row>
    <row r="156" spans="1:58" s="25" customFormat="1" x14ac:dyDescent="0.3">
      <c r="A156" s="67"/>
      <c r="B156" s="51"/>
      <c r="D156" s="52"/>
      <c r="E156" s="52"/>
      <c r="F156" s="52"/>
      <c r="G156" s="52"/>
      <c r="H156" s="52"/>
      <c r="I156" s="52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</row>
    <row r="157" spans="1:58" s="25" customFormat="1" x14ac:dyDescent="0.3">
      <c r="A157" s="67"/>
      <c r="B157" s="51"/>
      <c r="D157" s="52"/>
      <c r="E157" s="52"/>
      <c r="F157" s="52"/>
      <c r="G157" s="52"/>
      <c r="H157" s="52"/>
      <c r="I157" s="52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</row>
    <row r="158" spans="1:58" s="25" customFormat="1" x14ac:dyDescent="0.3">
      <c r="A158" s="67"/>
      <c r="B158" s="51"/>
      <c r="D158" s="52"/>
      <c r="E158" s="52"/>
      <c r="F158" s="52"/>
      <c r="G158" s="52"/>
      <c r="H158" s="52"/>
      <c r="I158" s="52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</row>
    <row r="159" spans="1:58" s="25" customFormat="1" x14ac:dyDescent="0.3">
      <c r="A159" s="67"/>
      <c r="B159" s="51"/>
      <c r="D159" s="52"/>
      <c r="E159" s="52"/>
      <c r="F159" s="52"/>
      <c r="G159" s="52"/>
      <c r="H159" s="52"/>
      <c r="I159" s="52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</row>
    <row r="160" spans="1:58" s="25" customFormat="1" x14ac:dyDescent="0.3">
      <c r="A160" s="67"/>
      <c r="B160" s="51"/>
      <c r="D160" s="52"/>
      <c r="E160" s="52"/>
      <c r="F160" s="52"/>
      <c r="G160" s="52"/>
      <c r="H160" s="52"/>
      <c r="I160" s="52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</row>
    <row r="161" spans="1:58" s="25" customFormat="1" x14ac:dyDescent="0.3">
      <c r="A161" s="67"/>
      <c r="B161" s="51"/>
      <c r="D161" s="52"/>
      <c r="E161" s="52"/>
      <c r="F161" s="52"/>
      <c r="G161" s="52"/>
      <c r="H161" s="52"/>
      <c r="I161" s="52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</row>
    <row r="162" spans="1:58" s="25" customFormat="1" x14ac:dyDescent="0.3">
      <c r="A162" s="67"/>
      <c r="B162" s="51"/>
      <c r="D162" s="52"/>
      <c r="E162" s="52"/>
      <c r="F162" s="52"/>
      <c r="G162" s="52"/>
      <c r="H162" s="52"/>
      <c r="I162" s="52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</row>
    <row r="163" spans="1:58" s="25" customFormat="1" x14ac:dyDescent="0.3">
      <c r="A163" s="67"/>
      <c r="B163" s="51"/>
      <c r="D163" s="52"/>
      <c r="E163" s="52"/>
      <c r="F163" s="52"/>
      <c r="G163" s="52"/>
      <c r="H163" s="52"/>
      <c r="I163" s="52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</row>
    <row r="164" spans="1:58" s="25" customFormat="1" x14ac:dyDescent="0.3">
      <c r="A164" s="67"/>
      <c r="B164" s="51"/>
      <c r="D164" s="52"/>
      <c r="E164" s="52"/>
      <c r="F164" s="52"/>
      <c r="G164" s="52"/>
      <c r="H164" s="52"/>
      <c r="I164" s="52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</row>
    <row r="165" spans="1:58" s="25" customFormat="1" x14ac:dyDescent="0.3">
      <c r="A165" s="67"/>
      <c r="B165" s="51"/>
      <c r="D165" s="52"/>
      <c r="E165" s="52"/>
      <c r="F165" s="52"/>
      <c r="G165" s="52"/>
      <c r="H165" s="52"/>
      <c r="I165" s="52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</row>
    <row r="166" spans="1:58" s="25" customFormat="1" x14ac:dyDescent="0.3">
      <c r="A166" s="67"/>
      <c r="B166" s="51"/>
      <c r="D166" s="52"/>
      <c r="E166" s="52"/>
      <c r="F166" s="52"/>
      <c r="G166" s="52"/>
      <c r="H166" s="52"/>
      <c r="I166" s="52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</row>
    <row r="167" spans="1:58" s="25" customFormat="1" x14ac:dyDescent="0.3">
      <c r="A167" s="67"/>
      <c r="B167" s="51"/>
      <c r="D167" s="52"/>
      <c r="E167" s="52"/>
      <c r="F167" s="52"/>
      <c r="G167" s="52"/>
      <c r="H167" s="52"/>
      <c r="I167" s="52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</row>
    <row r="168" spans="1:58" s="25" customFormat="1" x14ac:dyDescent="0.3">
      <c r="A168" s="67"/>
      <c r="B168" s="51"/>
      <c r="D168" s="52"/>
      <c r="E168" s="52"/>
      <c r="F168" s="52"/>
      <c r="G168" s="52"/>
      <c r="H168" s="52"/>
      <c r="I168" s="52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</row>
    <row r="169" spans="1:58" s="25" customFormat="1" x14ac:dyDescent="0.3">
      <c r="A169" s="67"/>
      <c r="B169" s="51"/>
      <c r="D169" s="52"/>
      <c r="E169" s="52"/>
      <c r="F169" s="52"/>
      <c r="G169" s="52"/>
      <c r="H169" s="52"/>
      <c r="I169" s="52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</row>
    <row r="170" spans="1:58" s="25" customFormat="1" x14ac:dyDescent="0.3">
      <c r="A170" s="67"/>
      <c r="B170" s="51"/>
      <c r="D170" s="52"/>
      <c r="E170" s="52"/>
      <c r="F170" s="52"/>
      <c r="G170" s="52"/>
      <c r="H170" s="52"/>
      <c r="I170" s="52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</row>
    <row r="171" spans="1:58" s="25" customFormat="1" x14ac:dyDescent="0.3">
      <c r="A171" s="67"/>
      <c r="B171" s="51"/>
      <c r="D171" s="52"/>
      <c r="E171" s="52"/>
      <c r="F171" s="52"/>
      <c r="G171" s="52"/>
      <c r="H171" s="52"/>
      <c r="I171" s="52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</row>
    <row r="172" spans="1:58" s="25" customFormat="1" x14ac:dyDescent="0.3">
      <c r="A172" s="67"/>
      <c r="B172" s="51"/>
      <c r="D172" s="52"/>
      <c r="E172" s="52"/>
      <c r="F172" s="52"/>
      <c r="G172" s="52"/>
      <c r="H172" s="52"/>
      <c r="I172" s="52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</row>
    <row r="173" spans="1:58" s="25" customFormat="1" x14ac:dyDescent="0.3">
      <c r="A173" s="67"/>
      <c r="B173" s="51"/>
      <c r="D173" s="52"/>
      <c r="E173" s="52"/>
      <c r="F173" s="52"/>
      <c r="G173" s="52"/>
      <c r="H173" s="52"/>
      <c r="I173" s="52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</row>
    <row r="174" spans="1:58" s="25" customFormat="1" x14ac:dyDescent="0.3">
      <c r="A174" s="67"/>
      <c r="B174" s="51"/>
      <c r="D174" s="52"/>
      <c r="E174" s="52"/>
      <c r="F174" s="52"/>
      <c r="G174" s="52"/>
      <c r="H174" s="52"/>
      <c r="I174" s="52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</row>
    <row r="175" spans="1:58" s="25" customFormat="1" x14ac:dyDescent="0.3">
      <c r="A175" s="67"/>
      <c r="B175" s="51"/>
      <c r="D175" s="52"/>
      <c r="E175" s="52"/>
      <c r="F175" s="52"/>
      <c r="G175" s="52"/>
      <c r="H175" s="52"/>
      <c r="I175" s="52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</row>
    <row r="176" spans="1:58" s="25" customFormat="1" x14ac:dyDescent="0.3">
      <c r="A176" s="67"/>
      <c r="B176" s="51"/>
      <c r="D176" s="52"/>
      <c r="E176" s="52"/>
      <c r="F176" s="52"/>
      <c r="G176" s="52"/>
      <c r="H176" s="52"/>
      <c r="I176" s="52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</row>
    <row r="177" spans="1:58" s="25" customFormat="1" x14ac:dyDescent="0.3">
      <c r="A177" s="67"/>
      <c r="B177" s="51"/>
      <c r="D177" s="52"/>
      <c r="E177" s="52"/>
      <c r="F177" s="52"/>
      <c r="G177" s="52"/>
      <c r="H177" s="52"/>
      <c r="I177" s="52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</row>
    <row r="178" spans="1:58" s="25" customFormat="1" x14ac:dyDescent="0.3">
      <c r="A178" s="67"/>
      <c r="B178" s="51"/>
      <c r="D178" s="52"/>
      <c r="E178" s="52"/>
      <c r="F178" s="52"/>
      <c r="G178" s="52"/>
      <c r="H178" s="52"/>
      <c r="I178" s="52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</row>
    <row r="179" spans="1:58" s="25" customFormat="1" x14ac:dyDescent="0.3">
      <c r="A179" s="67"/>
      <c r="B179" s="51"/>
      <c r="D179" s="52"/>
      <c r="E179" s="52"/>
      <c r="F179" s="52"/>
      <c r="G179" s="52"/>
      <c r="H179" s="52"/>
      <c r="I179" s="52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</row>
    <row r="180" spans="1:58" s="25" customFormat="1" x14ac:dyDescent="0.3">
      <c r="A180" s="67"/>
      <c r="B180" s="51"/>
      <c r="D180" s="52"/>
      <c r="E180" s="52"/>
      <c r="F180" s="52"/>
      <c r="G180" s="52"/>
      <c r="H180" s="52"/>
      <c r="I180" s="52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</row>
    <row r="181" spans="1:58" s="25" customFormat="1" x14ac:dyDescent="0.3">
      <c r="A181" s="67"/>
      <c r="B181" s="51"/>
      <c r="D181" s="52"/>
      <c r="E181" s="52"/>
      <c r="F181" s="52"/>
      <c r="G181" s="52"/>
      <c r="H181" s="52"/>
      <c r="I181" s="52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</row>
    <row r="182" spans="1:58" s="25" customFormat="1" x14ac:dyDescent="0.3">
      <c r="A182" s="67"/>
      <c r="B182" s="51"/>
      <c r="D182" s="52"/>
      <c r="E182" s="52"/>
      <c r="F182" s="52"/>
      <c r="G182" s="52"/>
      <c r="H182" s="52"/>
      <c r="I182" s="52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</row>
    <row r="183" spans="1:58" s="25" customFormat="1" x14ac:dyDescent="0.3">
      <c r="A183" s="67"/>
      <c r="B183" s="51"/>
      <c r="D183" s="52"/>
      <c r="E183" s="52"/>
      <c r="F183" s="52"/>
      <c r="G183" s="52"/>
      <c r="H183" s="52"/>
      <c r="I183" s="52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</row>
    <row r="184" spans="1:58" s="25" customFormat="1" x14ac:dyDescent="0.3">
      <c r="A184" s="67"/>
      <c r="B184" s="51"/>
      <c r="D184" s="52"/>
      <c r="E184" s="52"/>
      <c r="F184" s="52"/>
      <c r="G184" s="52"/>
      <c r="H184" s="52"/>
      <c r="I184" s="52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</row>
    <row r="185" spans="1:58" s="25" customFormat="1" x14ac:dyDescent="0.3">
      <c r="A185" s="67"/>
      <c r="B185" s="51"/>
      <c r="D185" s="52"/>
      <c r="E185" s="52"/>
      <c r="F185" s="52"/>
      <c r="G185" s="52"/>
      <c r="H185" s="52"/>
      <c r="I185" s="52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</row>
    <row r="186" spans="1:58" s="25" customFormat="1" x14ac:dyDescent="0.3">
      <c r="A186" s="67"/>
      <c r="B186" s="51"/>
      <c r="D186" s="52"/>
      <c r="E186" s="52"/>
      <c r="F186" s="52"/>
      <c r="G186" s="52"/>
      <c r="H186" s="52"/>
      <c r="I186" s="52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</row>
    <row r="187" spans="1:58" s="25" customFormat="1" x14ac:dyDescent="0.3">
      <c r="A187" s="67"/>
      <c r="B187" s="51"/>
      <c r="D187" s="52"/>
      <c r="E187" s="52"/>
      <c r="F187" s="52"/>
      <c r="G187" s="52"/>
      <c r="H187" s="52"/>
      <c r="I187" s="52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</row>
    <row r="188" spans="1:58" s="25" customFormat="1" x14ac:dyDescent="0.3">
      <c r="A188" s="67"/>
      <c r="B188" s="51"/>
      <c r="D188" s="52"/>
      <c r="E188" s="52"/>
      <c r="F188" s="52"/>
      <c r="G188" s="52"/>
      <c r="H188" s="52"/>
      <c r="I188" s="52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</row>
    <row r="189" spans="1:58" s="25" customFormat="1" x14ac:dyDescent="0.3">
      <c r="A189" s="67"/>
      <c r="B189" s="51"/>
      <c r="D189" s="52"/>
      <c r="E189" s="52"/>
      <c r="F189" s="52"/>
      <c r="G189" s="52"/>
      <c r="H189" s="52"/>
      <c r="I189" s="52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</row>
    <row r="190" spans="1:58" s="25" customFormat="1" x14ac:dyDescent="0.3">
      <c r="A190" s="67"/>
      <c r="B190" s="51"/>
      <c r="D190" s="52"/>
      <c r="E190" s="52"/>
      <c r="F190" s="52"/>
      <c r="G190" s="52"/>
      <c r="H190" s="52"/>
      <c r="I190" s="52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</row>
    <row r="191" spans="1:58" s="25" customFormat="1" x14ac:dyDescent="0.3">
      <c r="A191" s="67"/>
      <c r="B191" s="51"/>
      <c r="D191" s="52"/>
      <c r="E191" s="52"/>
      <c r="F191" s="52"/>
      <c r="G191" s="52"/>
      <c r="H191" s="52"/>
      <c r="I191" s="52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</row>
    <row r="192" spans="1:58" s="25" customFormat="1" x14ac:dyDescent="0.3">
      <c r="A192" s="67"/>
      <c r="B192" s="51"/>
      <c r="D192" s="52"/>
      <c r="E192" s="52"/>
      <c r="F192" s="52"/>
      <c r="G192" s="52"/>
      <c r="H192" s="52"/>
      <c r="I192" s="52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</row>
    <row r="193" spans="1:58" s="25" customFormat="1" x14ac:dyDescent="0.3">
      <c r="A193" s="67"/>
      <c r="B193" s="51"/>
      <c r="D193" s="52"/>
      <c r="E193" s="52"/>
      <c r="F193" s="52"/>
      <c r="G193" s="52"/>
      <c r="H193" s="52"/>
      <c r="I193" s="52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</row>
    <row r="194" spans="1:58" s="25" customFormat="1" x14ac:dyDescent="0.3">
      <c r="A194" s="67"/>
      <c r="B194" s="51"/>
      <c r="D194" s="52"/>
      <c r="E194" s="52"/>
      <c r="F194" s="52"/>
      <c r="G194" s="52"/>
      <c r="H194" s="52"/>
      <c r="I194" s="52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</row>
    <row r="195" spans="1:58" s="25" customFormat="1" x14ac:dyDescent="0.3">
      <c r="A195" s="67"/>
      <c r="B195" s="51"/>
      <c r="D195" s="52"/>
      <c r="E195" s="52"/>
      <c r="F195" s="52"/>
      <c r="G195" s="52"/>
      <c r="H195" s="52"/>
      <c r="I195" s="52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</row>
    <row r="196" spans="1:58" s="25" customFormat="1" x14ac:dyDescent="0.3">
      <c r="A196" s="67"/>
      <c r="B196" s="51"/>
      <c r="D196" s="52"/>
      <c r="E196" s="52"/>
      <c r="F196" s="52"/>
      <c r="G196" s="52"/>
      <c r="H196" s="52"/>
      <c r="I196" s="52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</row>
    <row r="197" spans="1:58" s="25" customFormat="1" x14ac:dyDescent="0.3">
      <c r="A197" s="67"/>
      <c r="B197" s="51"/>
      <c r="D197" s="52"/>
      <c r="E197" s="52"/>
      <c r="F197" s="52"/>
      <c r="G197" s="52"/>
      <c r="H197" s="52"/>
      <c r="I197" s="52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</row>
    <row r="198" spans="1:58" s="25" customFormat="1" x14ac:dyDescent="0.3">
      <c r="A198" s="67"/>
      <c r="B198" s="51"/>
      <c r="D198" s="52"/>
      <c r="E198" s="52"/>
      <c r="F198" s="52"/>
      <c r="G198" s="52"/>
      <c r="H198" s="52"/>
      <c r="I198" s="52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</row>
    <row r="199" spans="1:58" s="25" customFormat="1" x14ac:dyDescent="0.3">
      <c r="A199" s="67"/>
      <c r="B199" s="51"/>
      <c r="D199" s="52"/>
      <c r="E199" s="52"/>
      <c r="F199" s="52"/>
      <c r="G199" s="52"/>
      <c r="H199" s="52"/>
      <c r="I199" s="52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</row>
    <row r="200" spans="1:58" s="25" customFormat="1" x14ac:dyDescent="0.3">
      <c r="A200" s="67"/>
      <c r="B200" s="51"/>
      <c r="D200" s="52"/>
      <c r="E200" s="52"/>
      <c r="F200" s="52"/>
      <c r="G200" s="52"/>
      <c r="H200" s="52"/>
      <c r="I200" s="52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</row>
    <row r="201" spans="1:58" s="25" customFormat="1" x14ac:dyDescent="0.3">
      <c r="A201" s="67"/>
      <c r="B201" s="51"/>
      <c r="D201" s="52"/>
      <c r="E201" s="52"/>
      <c r="F201" s="52"/>
      <c r="G201" s="52"/>
      <c r="H201" s="52"/>
      <c r="I201" s="52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</row>
    <row r="202" spans="1:58" s="25" customFormat="1" x14ac:dyDescent="0.3">
      <c r="A202" s="67"/>
      <c r="B202" s="51"/>
      <c r="D202" s="52"/>
      <c r="E202" s="52"/>
      <c r="F202" s="52"/>
      <c r="G202" s="52"/>
      <c r="H202" s="52"/>
      <c r="I202" s="52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</row>
    <row r="203" spans="1:58" s="25" customFormat="1" x14ac:dyDescent="0.3">
      <c r="A203" s="67"/>
      <c r="B203" s="51"/>
      <c r="D203" s="52"/>
      <c r="E203" s="52"/>
      <c r="F203" s="52"/>
      <c r="G203" s="52"/>
      <c r="H203" s="52"/>
      <c r="I203" s="52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</row>
    <row r="204" spans="1:58" s="25" customFormat="1" x14ac:dyDescent="0.3">
      <c r="A204" s="67"/>
      <c r="B204" s="51"/>
      <c r="D204" s="52"/>
      <c r="E204" s="52"/>
      <c r="F204" s="52"/>
      <c r="G204" s="52"/>
      <c r="H204" s="52"/>
      <c r="I204" s="52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</row>
    <row r="205" spans="1:58" s="25" customFormat="1" x14ac:dyDescent="0.3">
      <c r="A205" s="67"/>
      <c r="B205" s="51"/>
      <c r="D205" s="52"/>
      <c r="E205" s="52"/>
      <c r="F205" s="52"/>
      <c r="G205" s="52"/>
      <c r="H205" s="52"/>
      <c r="I205" s="52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</row>
    <row r="206" spans="1:58" s="25" customFormat="1" x14ac:dyDescent="0.3">
      <c r="A206" s="67"/>
      <c r="B206" s="51"/>
      <c r="D206" s="52"/>
      <c r="E206" s="52"/>
      <c r="F206" s="52"/>
      <c r="G206" s="52"/>
      <c r="H206" s="52"/>
      <c r="I206" s="52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</row>
    <row r="207" spans="1:58" s="25" customFormat="1" x14ac:dyDescent="0.3">
      <c r="A207" s="67"/>
      <c r="B207" s="51"/>
      <c r="D207" s="52"/>
      <c r="E207" s="52"/>
      <c r="F207" s="52"/>
      <c r="G207" s="52"/>
      <c r="H207" s="52"/>
      <c r="I207" s="52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</row>
    <row r="208" spans="1:58" s="25" customFormat="1" x14ac:dyDescent="0.3">
      <c r="A208" s="67"/>
      <c r="B208" s="51"/>
      <c r="D208" s="52"/>
      <c r="E208" s="52"/>
      <c r="F208" s="52"/>
      <c r="G208" s="52"/>
      <c r="H208" s="52"/>
      <c r="I208" s="52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</row>
    <row r="209" spans="1:58" s="25" customFormat="1" x14ac:dyDescent="0.3">
      <c r="A209" s="67"/>
      <c r="B209" s="51"/>
      <c r="D209" s="52"/>
      <c r="E209" s="52"/>
      <c r="F209" s="52"/>
      <c r="G209" s="52"/>
      <c r="H209" s="52"/>
      <c r="I209" s="52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</row>
    <row r="210" spans="1:58" s="25" customFormat="1" x14ac:dyDescent="0.3">
      <c r="A210" s="67"/>
      <c r="B210" s="51"/>
      <c r="D210" s="52"/>
      <c r="E210" s="52"/>
      <c r="F210" s="52"/>
      <c r="G210" s="52"/>
      <c r="H210" s="52"/>
      <c r="I210" s="52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</row>
    <row r="211" spans="1:58" s="25" customFormat="1" x14ac:dyDescent="0.3">
      <c r="A211" s="67"/>
      <c r="B211" s="51"/>
      <c r="D211" s="52"/>
      <c r="E211" s="52"/>
      <c r="F211" s="52"/>
      <c r="G211" s="52"/>
      <c r="H211" s="52"/>
      <c r="I211" s="52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</row>
    <row r="212" spans="1:58" s="25" customFormat="1" x14ac:dyDescent="0.3">
      <c r="A212" s="67"/>
      <c r="B212" s="51"/>
      <c r="D212" s="52"/>
      <c r="E212" s="52"/>
      <c r="F212" s="52"/>
      <c r="G212" s="52"/>
      <c r="H212" s="52"/>
      <c r="I212" s="52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</row>
    <row r="213" spans="1:58" s="25" customFormat="1" x14ac:dyDescent="0.3">
      <c r="A213" s="67"/>
      <c r="B213" s="51"/>
      <c r="D213" s="52"/>
      <c r="E213" s="52"/>
      <c r="F213" s="52"/>
      <c r="G213" s="52"/>
      <c r="H213" s="52"/>
      <c r="I213" s="52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</row>
    <row r="214" spans="1:58" s="25" customFormat="1" x14ac:dyDescent="0.3">
      <c r="A214" s="67"/>
      <c r="B214" s="51"/>
      <c r="D214" s="52"/>
      <c r="E214" s="52"/>
      <c r="F214" s="52"/>
      <c r="G214" s="52"/>
      <c r="H214" s="52"/>
      <c r="I214" s="52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</row>
    <row r="215" spans="1:58" s="25" customFormat="1" x14ac:dyDescent="0.3">
      <c r="A215" s="67"/>
      <c r="B215" s="51"/>
      <c r="D215" s="52"/>
      <c r="E215" s="52"/>
      <c r="F215" s="52"/>
      <c r="G215" s="52"/>
      <c r="H215" s="52"/>
      <c r="I215" s="52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</row>
    <row r="216" spans="1:58" s="25" customFormat="1" x14ac:dyDescent="0.3">
      <c r="A216" s="67"/>
      <c r="B216" s="51"/>
      <c r="D216" s="52"/>
      <c r="E216" s="52"/>
      <c r="F216" s="52"/>
      <c r="G216" s="52"/>
      <c r="H216" s="52"/>
      <c r="I216" s="52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</row>
    <row r="217" spans="1:58" s="25" customFormat="1" x14ac:dyDescent="0.3">
      <c r="A217" s="67"/>
      <c r="B217" s="51"/>
      <c r="D217" s="52"/>
      <c r="E217" s="52"/>
      <c r="F217" s="52"/>
      <c r="G217" s="52"/>
      <c r="H217" s="52"/>
      <c r="I217" s="52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</row>
    <row r="218" spans="1:58" s="25" customFormat="1" x14ac:dyDescent="0.3">
      <c r="A218" s="67"/>
      <c r="B218" s="51"/>
      <c r="D218" s="52"/>
      <c r="E218" s="52"/>
      <c r="F218" s="52"/>
      <c r="G218" s="52"/>
      <c r="H218" s="52"/>
      <c r="I218" s="52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</row>
    <row r="219" spans="1:58" s="25" customFormat="1" x14ac:dyDescent="0.3">
      <c r="A219" s="67"/>
      <c r="B219" s="51"/>
      <c r="D219" s="52"/>
      <c r="E219" s="52"/>
      <c r="F219" s="52"/>
      <c r="G219" s="52"/>
      <c r="H219" s="52"/>
      <c r="I219" s="52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</row>
    <row r="220" spans="1:58" s="25" customFormat="1" x14ac:dyDescent="0.3">
      <c r="A220" s="67"/>
      <c r="B220" s="51"/>
      <c r="D220" s="52"/>
      <c r="E220" s="52"/>
      <c r="F220" s="52"/>
      <c r="G220" s="52"/>
      <c r="H220" s="52"/>
      <c r="I220" s="52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</row>
    <row r="221" spans="1:58" s="25" customFormat="1" x14ac:dyDescent="0.3">
      <c r="A221" s="67"/>
      <c r="B221" s="51"/>
      <c r="D221" s="52"/>
      <c r="E221" s="52"/>
      <c r="F221" s="52"/>
      <c r="G221" s="52"/>
      <c r="H221" s="52"/>
      <c r="I221" s="52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</row>
    <row r="222" spans="1:58" s="25" customFormat="1" x14ac:dyDescent="0.3">
      <c r="A222" s="67"/>
      <c r="B222" s="51"/>
      <c r="D222" s="52"/>
      <c r="E222" s="52"/>
      <c r="F222" s="52"/>
      <c r="G222" s="52"/>
      <c r="H222" s="52"/>
      <c r="I222" s="52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</row>
    <row r="223" spans="1:58" s="25" customFormat="1" x14ac:dyDescent="0.3">
      <c r="A223" s="67"/>
      <c r="B223" s="51"/>
      <c r="D223" s="52"/>
      <c r="E223" s="52"/>
      <c r="F223" s="52"/>
      <c r="G223" s="52"/>
      <c r="H223" s="52"/>
      <c r="I223" s="52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</row>
    <row r="224" spans="1:58" s="25" customFormat="1" x14ac:dyDescent="0.3">
      <c r="A224" s="67"/>
      <c r="B224" s="51"/>
      <c r="D224" s="52"/>
      <c r="E224" s="52"/>
      <c r="F224" s="52"/>
      <c r="G224" s="52"/>
      <c r="H224" s="52"/>
      <c r="I224" s="52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</row>
    <row r="225" spans="1:58" s="25" customFormat="1" x14ac:dyDescent="0.3">
      <c r="A225" s="67"/>
      <c r="B225" s="51"/>
      <c r="D225" s="52"/>
      <c r="E225" s="52"/>
      <c r="F225" s="52"/>
      <c r="G225" s="52"/>
      <c r="H225" s="52"/>
      <c r="I225" s="52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</row>
    <row r="226" spans="1:58" s="25" customFormat="1" x14ac:dyDescent="0.3">
      <c r="A226" s="67"/>
      <c r="B226" s="51"/>
      <c r="D226" s="52"/>
      <c r="E226" s="52"/>
      <c r="F226" s="52"/>
      <c r="G226" s="52"/>
      <c r="H226" s="52"/>
      <c r="I226" s="52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</row>
    <row r="227" spans="1:58" s="25" customFormat="1" x14ac:dyDescent="0.3">
      <c r="A227" s="67"/>
      <c r="B227" s="51"/>
      <c r="D227" s="52"/>
      <c r="E227" s="52"/>
      <c r="F227" s="52"/>
      <c r="G227" s="52"/>
      <c r="H227" s="52"/>
      <c r="I227" s="52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</row>
    <row r="228" spans="1:58" s="25" customFormat="1" x14ac:dyDescent="0.3">
      <c r="A228" s="67"/>
      <c r="B228" s="51"/>
      <c r="D228" s="52"/>
      <c r="E228" s="52"/>
      <c r="F228" s="52"/>
      <c r="G228" s="52"/>
      <c r="H228" s="52"/>
      <c r="I228" s="52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</row>
    <row r="229" spans="1:58" s="25" customFormat="1" x14ac:dyDescent="0.3">
      <c r="A229" s="67"/>
      <c r="B229" s="51"/>
      <c r="D229" s="52"/>
      <c r="E229" s="52"/>
      <c r="F229" s="52"/>
      <c r="G229" s="52"/>
      <c r="H229" s="52"/>
      <c r="I229" s="52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</row>
    <row r="230" spans="1:58" s="25" customFormat="1" x14ac:dyDescent="0.3">
      <c r="A230" s="67"/>
      <c r="B230" s="51"/>
      <c r="D230" s="52"/>
      <c r="E230" s="52"/>
      <c r="F230" s="52"/>
      <c r="G230" s="52"/>
      <c r="H230" s="52"/>
      <c r="I230" s="52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</row>
    <row r="231" spans="1:58" s="25" customFormat="1" x14ac:dyDescent="0.3">
      <c r="A231" s="67"/>
      <c r="B231" s="51"/>
      <c r="D231" s="52"/>
      <c r="E231" s="52"/>
      <c r="F231" s="52"/>
      <c r="G231" s="52"/>
      <c r="H231" s="52"/>
      <c r="I231" s="52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</row>
    <row r="232" spans="1:58" s="25" customFormat="1" x14ac:dyDescent="0.3">
      <c r="A232" s="67"/>
      <c r="B232" s="51"/>
      <c r="D232" s="52"/>
      <c r="E232" s="52"/>
      <c r="F232" s="52"/>
      <c r="G232" s="52"/>
      <c r="H232" s="52"/>
      <c r="I232" s="52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</row>
    <row r="233" spans="1:58" s="25" customFormat="1" x14ac:dyDescent="0.3">
      <c r="A233" s="67"/>
      <c r="B233" s="51"/>
      <c r="D233" s="52"/>
      <c r="E233" s="52"/>
      <c r="F233" s="52"/>
      <c r="G233" s="52"/>
      <c r="H233" s="52"/>
      <c r="I233" s="52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</row>
    <row r="234" spans="1:58" s="25" customFormat="1" x14ac:dyDescent="0.3">
      <c r="A234" s="67"/>
      <c r="B234" s="51"/>
      <c r="D234" s="52"/>
      <c r="E234" s="52"/>
      <c r="F234" s="52"/>
      <c r="G234" s="52"/>
      <c r="H234" s="52"/>
      <c r="I234" s="52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</row>
    <row r="235" spans="1:58" s="25" customFormat="1" x14ac:dyDescent="0.3">
      <c r="A235" s="67"/>
      <c r="B235" s="51"/>
      <c r="D235" s="52"/>
      <c r="E235" s="52"/>
      <c r="F235" s="52"/>
      <c r="G235" s="52"/>
      <c r="H235" s="52"/>
      <c r="I235" s="52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</row>
    <row r="236" spans="1:58" s="25" customFormat="1" x14ac:dyDescent="0.3">
      <c r="A236" s="67"/>
      <c r="B236" s="51"/>
      <c r="D236" s="52"/>
      <c r="E236" s="52"/>
      <c r="F236" s="52"/>
      <c r="G236" s="52"/>
      <c r="H236" s="52"/>
      <c r="I236" s="52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</row>
    <row r="237" spans="1:58" s="25" customFormat="1" x14ac:dyDescent="0.3">
      <c r="A237" s="67"/>
      <c r="B237" s="51"/>
      <c r="D237" s="52"/>
      <c r="E237" s="52"/>
      <c r="F237" s="52"/>
      <c r="G237" s="52"/>
      <c r="H237" s="52"/>
      <c r="I237" s="52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</row>
    <row r="238" spans="1:58" s="25" customFormat="1" x14ac:dyDescent="0.3">
      <c r="A238" s="67"/>
      <c r="B238" s="51"/>
      <c r="D238" s="52"/>
      <c r="E238" s="52"/>
      <c r="F238" s="52"/>
      <c r="G238" s="52"/>
      <c r="H238" s="52"/>
      <c r="I238" s="52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</row>
    <row r="239" spans="1:58" s="25" customFormat="1" x14ac:dyDescent="0.3">
      <c r="A239" s="67"/>
      <c r="B239" s="51"/>
      <c r="D239" s="52"/>
      <c r="E239" s="52"/>
      <c r="F239" s="52"/>
      <c r="G239" s="52"/>
      <c r="H239" s="52"/>
      <c r="I239" s="52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</row>
    <row r="240" spans="1:58" s="25" customFormat="1" x14ac:dyDescent="0.3">
      <c r="A240" s="67"/>
      <c r="B240" s="51"/>
      <c r="D240" s="52"/>
      <c r="E240" s="52"/>
      <c r="F240" s="52"/>
      <c r="G240" s="52"/>
      <c r="H240" s="52"/>
      <c r="I240" s="52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</row>
    <row r="241" spans="1:58" s="25" customFormat="1" x14ac:dyDescent="0.3">
      <c r="A241" s="67"/>
      <c r="B241" s="51"/>
      <c r="D241" s="52"/>
      <c r="E241" s="52"/>
      <c r="F241" s="52"/>
      <c r="G241" s="52"/>
      <c r="H241" s="52"/>
      <c r="I241" s="52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</row>
    <row r="242" spans="1:58" s="25" customFormat="1" x14ac:dyDescent="0.3">
      <c r="A242" s="67"/>
      <c r="B242" s="51"/>
      <c r="D242" s="52"/>
      <c r="E242" s="52"/>
      <c r="F242" s="52"/>
      <c r="G242" s="52"/>
      <c r="H242" s="52"/>
      <c r="I242" s="52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</row>
    <row r="243" spans="1:58" s="25" customFormat="1" x14ac:dyDescent="0.3">
      <c r="A243" s="67"/>
      <c r="B243" s="51"/>
      <c r="D243" s="52"/>
      <c r="E243" s="52"/>
      <c r="F243" s="52"/>
      <c r="G243" s="52"/>
      <c r="H243" s="52"/>
      <c r="I243" s="52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</row>
    <row r="244" spans="1:58" s="25" customFormat="1" x14ac:dyDescent="0.3">
      <c r="A244" s="67"/>
      <c r="B244" s="51"/>
      <c r="D244" s="52"/>
      <c r="E244" s="52"/>
      <c r="F244" s="52"/>
      <c r="G244" s="52"/>
      <c r="H244" s="52"/>
      <c r="I244" s="52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</row>
    <row r="245" spans="1:58" s="25" customFormat="1" x14ac:dyDescent="0.3">
      <c r="A245" s="67"/>
      <c r="B245" s="51"/>
      <c r="D245" s="52"/>
      <c r="E245" s="52"/>
      <c r="F245" s="52"/>
      <c r="G245" s="52"/>
      <c r="H245" s="52"/>
      <c r="I245" s="52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</row>
    <row r="246" spans="1:58" s="25" customFormat="1" x14ac:dyDescent="0.3">
      <c r="A246" s="67"/>
      <c r="B246" s="51"/>
      <c r="D246" s="52"/>
      <c r="E246" s="52"/>
      <c r="F246" s="52"/>
      <c r="G246" s="52"/>
      <c r="H246" s="52"/>
      <c r="I246" s="52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</row>
    <row r="247" spans="1:58" s="25" customFormat="1" x14ac:dyDescent="0.3">
      <c r="A247" s="67"/>
      <c r="B247" s="51"/>
      <c r="D247" s="52"/>
      <c r="E247" s="52"/>
      <c r="F247" s="52"/>
      <c r="G247" s="52"/>
      <c r="H247" s="52"/>
      <c r="I247" s="52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</row>
    <row r="248" spans="1:58" s="25" customFormat="1" x14ac:dyDescent="0.3">
      <c r="A248" s="67"/>
      <c r="B248" s="51"/>
      <c r="D248" s="52"/>
      <c r="E248" s="52"/>
      <c r="F248" s="52"/>
      <c r="G248" s="52"/>
      <c r="H248" s="52"/>
      <c r="I248" s="52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</row>
    <row r="249" spans="1:58" s="25" customFormat="1" x14ac:dyDescent="0.3">
      <c r="A249" s="67"/>
      <c r="B249" s="51"/>
      <c r="D249" s="52"/>
      <c r="E249" s="52"/>
      <c r="F249" s="52"/>
      <c r="G249" s="52"/>
      <c r="H249" s="52"/>
      <c r="I249" s="52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</row>
    <row r="250" spans="1:58" s="25" customFormat="1" x14ac:dyDescent="0.3">
      <c r="A250" s="67"/>
      <c r="B250" s="51"/>
      <c r="D250" s="52"/>
      <c r="E250" s="52"/>
      <c r="F250" s="52"/>
      <c r="G250" s="52"/>
      <c r="H250" s="52"/>
      <c r="I250" s="52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</row>
    <row r="251" spans="1:58" s="25" customFormat="1" x14ac:dyDescent="0.3">
      <c r="A251" s="67"/>
      <c r="B251" s="51"/>
      <c r="D251" s="52"/>
      <c r="E251" s="52"/>
      <c r="F251" s="52"/>
      <c r="G251" s="52"/>
      <c r="H251" s="52"/>
      <c r="I251" s="52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</row>
    <row r="252" spans="1:58" s="25" customFormat="1" x14ac:dyDescent="0.3">
      <c r="A252" s="67"/>
      <c r="B252" s="51"/>
      <c r="D252" s="52"/>
      <c r="E252" s="52"/>
      <c r="F252" s="52"/>
      <c r="G252" s="52"/>
      <c r="H252" s="52"/>
      <c r="I252" s="52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</row>
    <row r="253" spans="1:58" s="25" customFormat="1" x14ac:dyDescent="0.3">
      <c r="A253" s="67"/>
      <c r="B253" s="51"/>
      <c r="D253" s="52"/>
      <c r="E253" s="52"/>
      <c r="F253" s="52"/>
      <c r="G253" s="52"/>
      <c r="H253" s="52"/>
      <c r="I253" s="52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</row>
    <row r="254" spans="1:58" s="25" customFormat="1" x14ac:dyDescent="0.3">
      <c r="A254" s="67"/>
      <c r="B254" s="51"/>
      <c r="D254" s="52"/>
      <c r="E254" s="52"/>
      <c r="F254" s="52"/>
      <c r="G254" s="52"/>
      <c r="H254" s="52"/>
      <c r="I254" s="52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</row>
    <row r="255" spans="1:58" s="25" customFormat="1" x14ac:dyDescent="0.3">
      <c r="A255" s="67"/>
      <c r="B255" s="51"/>
      <c r="D255" s="52"/>
      <c r="E255" s="52"/>
      <c r="F255" s="52"/>
      <c r="G255" s="52"/>
      <c r="H255" s="52"/>
      <c r="I255" s="52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</row>
    <row r="256" spans="1:58" s="25" customFormat="1" x14ac:dyDescent="0.3">
      <c r="A256" s="67"/>
      <c r="B256" s="51"/>
      <c r="D256" s="52"/>
      <c r="E256" s="52"/>
      <c r="F256" s="52"/>
      <c r="G256" s="52"/>
      <c r="H256" s="52"/>
      <c r="I256" s="52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</row>
    <row r="257" spans="1:58" s="25" customFormat="1" x14ac:dyDescent="0.3">
      <c r="A257" s="67"/>
      <c r="B257" s="51"/>
      <c r="D257" s="52"/>
      <c r="E257" s="52"/>
      <c r="F257" s="52"/>
      <c r="G257" s="52"/>
      <c r="H257" s="52"/>
      <c r="I257" s="52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</row>
    <row r="258" spans="1:58" s="25" customFormat="1" x14ac:dyDescent="0.3">
      <c r="A258" s="67"/>
      <c r="B258" s="51"/>
      <c r="D258" s="52"/>
      <c r="E258" s="52"/>
      <c r="F258" s="52"/>
      <c r="G258" s="52"/>
      <c r="H258" s="52"/>
      <c r="I258" s="52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</row>
    <row r="259" spans="1:58" s="25" customFormat="1" x14ac:dyDescent="0.3">
      <c r="A259" s="67"/>
      <c r="B259" s="51"/>
      <c r="D259" s="52"/>
      <c r="E259" s="52"/>
      <c r="F259" s="52"/>
      <c r="G259" s="52"/>
      <c r="H259" s="52"/>
      <c r="I259" s="52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</row>
    <row r="260" spans="1:58" s="25" customFormat="1" x14ac:dyDescent="0.3">
      <c r="A260" s="67"/>
      <c r="B260" s="51"/>
      <c r="D260" s="52"/>
      <c r="E260" s="52"/>
      <c r="F260" s="52"/>
      <c r="G260" s="52"/>
      <c r="H260" s="52"/>
      <c r="I260" s="52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</row>
    <row r="261" spans="1:58" s="25" customFormat="1" x14ac:dyDescent="0.3">
      <c r="A261" s="67"/>
      <c r="B261" s="51"/>
      <c r="D261" s="52"/>
      <c r="E261" s="52"/>
      <c r="F261" s="52"/>
      <c r="G261" s="52"/>
      <c r="H261" s="52"/>
      <c r="I261" s="52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</row>
    <row r="262" spans="1:58" s="25" customFormat="1" x14ac:dyDescent="0.3">
      <c r="A262" s="67"/>
      <c r="B262" s="51"/>
      <c r="D262" s="52"/>
      <c r="E262" s="52"/>
      <c r="F262" s="52"/>
      <c r="G262" s="52"/>
      <c r="H262" s="52"/>
      <c r="I262" s="52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</row>
    <row r="263" spans="1:58" s="25" customFormat="1" x14ac:dyDescent="0.3">
      <c r="A263" s="67"/>
      <c r="B263" s="51"/>
      <c r="D263" s="52"/>
      <c r="E263" s="52"/>
      <c r="F263" s="52"/>
      <c r="G263" s="52"/>
      <c r="H263" s="52"/>
      <c r="I263" s="52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</row>
    <row r="264" spans="1:58" s="25" customFormat="1" x14ac:dyDescent="0.3">
      <c r="A264" s="67"/>
      <c r="B264" s="51"/>
      <c r="D264" s="52"/>
      <c r="E264" s="52"/>
      <c r="F264" s="52"/>
      <c r="G264" s="52"/>
      <c r="H264" s="52"/>
      <c r="I264" s="52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</row>
    <row r="265" spans="1:58" s="25" customFormat="1" x14ac:dyDescent="0.3">
      <c r="A265" s="67"/>
      <c r="B265" s="51"/>
      <c r="D265" s="52"/>
      <c r="E265" s="52"/>
      <c r="F265" s="52"/>
      <c r="G265" s="52"/>
      <c r="H265" s="52"/>
      <c r="I265" s="52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</row>
    <row r="266" spans="1:58" s="25" customFormat="1" x14ac:dyDescent="0.3">
      <c r="A266" s="67"/>
      <c r="B266" s="51"/>
      <c r="D266" s="52"/>
      <c r="E266" s="52"/>
      <c r="F266" s="52"/>
      <c r="G266" s="52"/>
      <c r="H266" s="52"/>
      <c r="I266" s="52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</row>
    <row r="267" spans="1:58" s="25" customFormat="1" x14ac:dyDescent="0.3">
      <c r="A267" s="67"/>
      <c r="B267" s="51"/>
      <c r="D267" s="52"/>
      <c r="E267" s="52"/>
      <c r="F267" s="52"/>
      <c r="G267" s="52"/>
      <c r="H267" s="52"/>
      <c r="I267" s="52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</row>
    <row r="268" spans="1:58" s="25" customFormat="1" x14ac:dyDescent="0.3">
      <c r="A268" s="67"/>
      <c r="B268" s="51"/>
      <c r="D268" s="52"/>
      <c r="E268" s="52"/>
      <c r="F268" s="52"/>
      <c r="G268" s="52"/>
      <c r="H268" s="52"/>
      <c r="I268" s="52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</row>
    <row r="269" spans="1:58" s="25" customFormat="1" x14ac:dyDescent="0.3">
      <c r="A269" s="67"/>
      <c r="B269" s="51"/>
      <c r="D269" s="52"/>
      <c r="E269" s="52"/>
      <c r="F269" s="52"/>
      <c r="G269" s="52"/>
      <c r="H269" s="52"/>
      <c r="I269" s="52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</row>
    <row r="270" spans="1:58" s="25" customFormat="1" x14ac:dyDescent="0.3">
      <c r="A270" s="67"/>
      <c r="B270" s="51"/>
      <c r="D270" s="52"/>
      <c r="E270" s="52"/>
      <c r="F270" s="52"/>
      <c r="G270" s="52"/>
      <c r="H270" s="52"/>
      <c r="I270" s="52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</row>
    <row r="271" spans="1:58" s="25" customFormat="1" x14ac:dyDescent="0.3">
      <c r="A271" s="67"/>
      <c r="B271" s="51"/>
      <c r="D271" s="52"/>
      <c r="E271" s="52"/>
      <c r="F271" s="52"/>
      <c r="G271" s="52"/>
      <c r="H271" s="52"/>
      <c r="I271" s="52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</row>
    <row r="272" spans="1:58" s="25" customFormat="1" x14ac:dyDescent="0.3">
      <c r="A272" s="67"/>
      <c r="B272" s="51"/>
      <c r="D272" s="52"/>
      <c r="E272" s="52"/>
      <c r="F272" s="52"/>
      <c r="G272" s="52"/>
      <c r="H272" s="52"/>
      <c r="I272" s="52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</row>
    <row r="273" spans="1:58" s="25" customFormat="1" x14ac:dyDescent="0.3">
      <c r="A273" s="67"/>
      <c r="B273" s="51"/>
      <c r="D273" s="52"/>
      <c r="E273" s="52"/>
      <c r="F273" s="52"/>
      <c r="G273" s="52"/>
      <c r="H273" s="52"/>
      <c r="I273" s="52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</row>
    <row r="274" spans="1:58" s="25" customFormat="1" x14ac:dyDescent="0.3">
      <c r="A274" s="67"/>
      <c r="B274" s="51"/>
      <c r="D274" s="52"/>
      <c r="E274" s="52"/>
      <c r="F274" s="52"/>
      <c r="G274" s="52"/>
      <c r="H274" s="52"/>
      <c r="I274" s="52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</row>
    <row r="275" spans="1:58" s="25" customFormat="1" x14ac:dyDescent="0.3">
      <c r="A275" s="67"/>
      <c r="B275" s="51"/>
      <c r="D275" s="52"/>
      <c r="E275" s="52"/>
      <c r="F275" s="52"/>
      <c r="G275" s="52"/>
      <c r="H275" s="52"/>
      <c r="I275" s="52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</row>
    <row r="276" spans="1:58" s="25" customFormat="1" x14ac:dyDescent="0.3">
      <c r="A276" s="67"/>
      <c r="B276" s="51"/>
      <c r="D276" s="52"/>
      <c r="E276" s="52"/>
      <c r="F276" s="52"/>
      <c r="G276" s="52"/>
      <c r="H276" s="52"/>
      <c r="I276" s="52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</row>
    <row r="277" spans="1:58" s="25" customFormat="1" x14ac:dyDescent="0.3">
      <c r="A277" s="67"/>
      <c r="B277" s="51"/>
      <c r="D277" s="52"/>
      <c r="E277" s="52"/>
      <c r="F277" s="52"/>
      <c r="G277" s="52"/>
      <c r="H277" s="52"/>
      <c r="I277" s="52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</row>
    <row r="278" spans="1:58" s="25" customFormat="1" x14ac:dyDescent="0.3">
      <c r="A278" s="67"/>
      <c r="B278" s="51"/>
      <c r="D278" s="52"/>
      <c r="E278" s="52"/>
      <c r="F278" s="52"/>
      <c r="G278" s="52"/>
      <c r="H278" s="52"/>
      <c r="I278" s="52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</row>
    <row r="279" spans="1:58" s="25" customFormat="1" x14ac:dyDescent="0.3">
      <c r="A279" s="67"/>
      <c r="B279" s="51"/>
      <c r="D279" s="52"/>
      <c r="E279" s="52"/>
      <c r="F279" s="52"/>
      <c r="G279" s="52"/>
      <c r="H279" s="52"/>
      <c r="I279" s="52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</row>
    <row r="280" spans="1:58" s="25" customFormat="1" x14ac:dyDescent="0.3">
      <c r="A280" s="67"/>
      <c r="B280" s="51"/>
      <c r="D280" s="52"/>
      <c r="E280" s="52"/>
      <c r="F280" s="52"/>
      <c r="G280" s="52"/>
      <c r="H280" s="52"/>
      <c r="I280" s="52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</row>
    <row r="281" spans="1:58" s="25" customFormat="1" x14ac:dyDescent="0.3">
      <c r="A281" s="67"/>
      <c r="B281" s="51"/>
      <c r="D281" s="52"/>
      <c r="E281" s="52"/>
      <c r="F281" s="52"/>
      <c r="G281" s="52"/>
      <c r="H281" s="52"/>
      <c r="I281" s="52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</row>
    <row r="282" spans="1:58" s="25" customFormat="1" x14ac:dyDescent="0.3">
      <c r="A282" s="67"/>
      <c r="B282" s="51"/>
      <c r="D282" s="52"/>
      <c r="E282" s="52"/>
      <c r="F282" s="52"/>
      <c r="G282" s="52"/>
      <c r="H282" s="52"/>
      <c r="I282" s="52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</row>
    <row r="283" spans="1:58" s="25" customFormat="1" x14ac:dyDescent="0.3">
      <c r="A283" s="67"/>
      <c r="B283" s="51"/>
      <c r="D283" s="52"/>
      <c r="E283" s="52"/>
      <c r="F283" s="52"/>
      <c r="G283" s="52"/>
      <c r="H283" s="52"/>
      <c r="I283" s="52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</row>
    <row r="284" spans="1:58" s="25" customFormat="1" x14ac:dyDescent="0.3">
      <c r="A284" s="67"/>
      <c r="B284" s="51"/>
      <c r="D284" s="52"/>
      <c r="E284" s="52"/>
      <c r="F284" s="52"/>
      <c r="G284" s="52"/>
      <c r="H284" s="52"/>
      <c r="I284" s="52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</row>
    <row r="285" spans="1:58" s="25" customFormat="1" x14ac:dyDescent="0.3">
      <c r="A285" s="67"/>
      <c r="B285" s="51"/>
      <c r="D285" s="52"/>
      <c r="E285" s="52"/>
      <c r="F285" s="52"/>
      <c r="G285" s="52"/>
      <c r="H285" s="52"/>
      <c r="I285" s="52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</row>
    <row r="286" spans="1:58" s="25" customFormat="1" x14ac:dyDescent="0.3">
      <c r="A286" s="67"/>
      <c r="B286" s="51"/>
      <c r="D286" s="52"/>
      <c r="E286" s="52"/>
      <c r="F286" s="52"/>
      <c r="G286" s="52"/>
      <c r="H286" s="52"/>
      <c r="I286" s="52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</row>
    <row r="287" spans="1:58" s="25" customFormat="1" x14ac:dyDescent="0.3">
      <c r="A287" s="67"/>
      <c r="B287" s="51"/>
      <c r="D287" s="52"/>
      <c r="E287" s="52"/>
      <c r="F287" s="52"/>
      <c r="G287" s="52"/>
      <c r="H287" s="52"/>
      <c r="I287" s="52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</row>
    <row r="288" spans="1:58" s="25" customFormat="1" x14ac:dyDescent="0.3">
      <c r="A288" s="67"/>
      <c r="B288" s="51"/>
      <c r="D288" s="52"/>
      <c r="E288" s="52"/>
      <c r="F288" s="52"/>
      <c r="G288" s="52"/>
      <c r="H288" s="52"/>
      <c r="I288" s="52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</row>
    <row r="289" spans="1:58" s="25" customFormat="1" x14ac:dyDescent="0.3">
      <c r="A289" s="67"/>
      <c r="B289" s="51"/>
      <c r="D289" s="52"/>
      <c r="E289" s="52"/>
      <c r="F289" s="52"/>
      <c r="G289" s="52"/>
      <c r="H289" s="52"/>
      <c r="I289" s="52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</row>
    <row r="290" spans="1:58" s="25" customFormat="1" x14ac:dyDescent="0.3">
      <c r="A290" s="67"/>
      <c r="B290" s="51"/>
      <c r="D290" s="52"/>
      <c r="E290" s="52"/>
      <c r="F290" s="52"/>
      <c r="G290" s="52"/>
      <c r="H290" s="52"/>
      <c r="I290" s="52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</row>
    <row r="291" spans="1:58" s="25" customFormat="1" x14ac:dyDescent="0.3">
      <c r="A291" s="67"/>
      <c r="B291" s="51"/>
      <c r="D291" s="52"/>
      <c r="E291" s="52"/>
      <c r="F291" s="52"/>
      <c r="G291" s="52"/>
      <c r="H291" s="52"/>
      <c r="I291" s="52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</row>
    <row r="292" spans="1:58" s="25" customFormat="1" x14ac:dyDescent="0.3">
      <c r="A292" s="67"/>
      <c r="B292" s="51"/>
      <c r="D292" s="52"/>
      <c r="E292" s="52"/>
      <c r="F292" s="52"/>
      <c r="G292" s="52"/>
      <c r="H292" s="52"/>
      <c r="I292" s="52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</row>
    <row r="293" spans="1:58" s="25" customFormat="1" x14ac:dyDescent="0.3">
      <c r="A293" s="67"/>
      <c r="B293" s="51"/>
      <c r="D293" s="52"/>
      <c r="E293" s="52"/>
      <c r="F293" s="52"/>
      <c r="G293" s="52"/>
      <c r="H293" s="52"/>
      <c r="I293" s="52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</row>
    <row r="294" spans="1:58" s="25" customFormat="1" x14ac:dyDescent="0.3">
      <c r="A294" s="67"/>
      <c r="B294" s="51"/>
      <c r="D294" s="52"/>
      <c r="E294" s="52"/>
      <c r="F294" s="52"/>
      <c r="G294" s="52"/>
      <c r="H294" s="52"/>
      <c r="I294" s="52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</row>
    <row r="295" spans="1:58" s="25" customFormat="1" x14ac:dyDescent="0.3">
      <c r="A295" s="67"/>
      <c r="B295" s="51"/>
      <c r="D295" s="52"/>
      <c r="E295" s="52"/>
      <c r="F295" s="52"/>
      <c r="G295" s="52"/>
      <c r="H295" s="52"/>
      <c r="I295" s="52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</row>
    <row r="296" spans="1:58" s="25" customFormat="1" x14ac:dyDescent="0.3">
      <c r="A296" s="67"/>
      <c r="B296" s="51"/>
      <c r="D296" s="52"/>
      <c r="E296" s="52"/>
      <c r="F296" s="52"/>
      <c r="G296" s="52"/>
      <c r="H296" s="52"/>
      <c r="I296" s="52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</row>
    <row r="297" spans="1:58" s="25" customFormat="1" x14ac:dyDescent="0.3">
      <c r="A297" s="67"/>
      <c r="B297" s="51"/>
      <c r="D297" s="52"/>
      <c r="E297" s="52"/>
      <c r="F297" s="52"/>
      <c r="G297" s="52"/>
      <c r="H297" s="52"/>
      <c r="I297" s="52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</row>
    <row r="298" spans="1:58" s="25" customFormat="1" x14ac:dyDescent="0.3">
      <c r="A298" s="67"/>
      <c r="B298" s="51"/>
      <c r="D298" s="52"/>
      <c r="E298" s="52"/>
      <c r="F298" s="52"/>
      <c r="G298" s="52"/>
      <c r="H298" s="52"/>
      <c r="I298" s="52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</row>
    <row r="299" spans="1:58" s="25" customFormat="1" x14ac:dyDescent="0.3">
      <c r="A299" s="67"/>
      <c r="B299" s="51"/>
      <c r="D299" s="52"/>
      <c r="E299" s="52"/>
      <c r="F299" s="52"/>
      <c r="G299" s="52"/>
      <c r="H299" s="52"/>
      <c r="I299" s="52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</row>
    <row r="300" spans="1:58" s="25" customFormat="1" x14ac:dyDescent="0.3">
      <c r="A300" s="67"/>
      <c r="B300" s="51"/>
      <c r="D300" s="52"/>
      <c r="E300" s="52"/>
      <c r="F300" s="52"/>
      <c r="G300" s="52"/>
      <c r="H300" s="52"/>
      <c r="I300" s="52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</row>
    <row r="301" spans="1:58" s="25" customFormat="1" x14ac:dyDescent="0.3">
      <c r="A301" s="67"/>
      <c r="B301" s="51"/>
      <c r="D301" s="52"/>
      <c r="E301" s="52"/>
      <c r="F301" s="52"/>
      <c r="G301" s="52"/>
      <c r="H301" s="52"/>
      <c r="I301" s="52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</row>
    <row r="302" spans="1:58" s="25" customFormat="1" x14ac:dyDescent="0.3">
      <c r="A302" s="67"/>
      <c r="B302" s="51"/>
      <c r="D302" s="52"/>
      <c r="E302" s="52"/>
      <c r="F302" s="52"/>
      <c r="G302" s="52"/>
      <c r="H302" s="52"/>
      <c r="I302" s="52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</row>
    <row r="303" spans="1:58" s="25" customFormat="1" x14ac:dyDescent="0.3">
      <c r="A303" s="67"/>
      <c r="B303" s="51"/>
      <c r="D303" s="52"/>
      <c r="E303" s="52"/>
      <c r="F303" s="52"/>
      <c r="G303" s="52"/>
      <c r="H303" s="52"/>
      <c r="I303" s="52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</row>
    <row r="304" spans="1:58" s="25" customFormat="1" x14ac:dyDescent="0.3">
      <c r="A304" s="67"/>
      <c r="B304" s="51"/>
      <c r="D304" s="52"/>
      <c r="E304" s="52"/>
      <c r="F304" s="52"/>
      <c r="G304" s="52"/>
      <c r="H304" s="52"/>
      <c r="I304" s="52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</row>
    <row r="305" spans="1:58" s="25" customFormat="1" x14ac:dyDescent="0.3">
      <c r="A305" s="67"/>
      <c r="B305" s="51"/>
      <c r="D305" s="52"/>
      <c r="E305" s="52"/>
      <c r="F305" s="52"/>
      <c r="G305" s="52"/>
      <c r="H305" s="52"/>
      <c r="I305" s="52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</row>
    <row r="306" spans="1:58" s="25" customFormat="1" x14ac:dyDescent="0.3">
      <c r="A306" s="67"/>
      <c r="B306" s="51"/>
      <c r="D306" s="52"/>
      <c r="E306" s="52"/>
      <c r="F306" s="52"/>
      <c r="G306" s="52"/>
      <c r="H306" s="52"/>
      <c r="I306" s="52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</row>
    <row r="307" spans="1:58" s="25" customFormat="1" x14ac:dyDescent="0.3">
      <c r="A307" s="67"/>
      <c r="B307" s="51"/>
      <c r="D307" s="52"/>
      <c r="E307" s="52"/>
      <c r="F307" s="52"/>
      <c r="G307" s="52"/>
      <c r="H307" s="52"/>
      <c r="I307" s="52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</row>
    <row r="308" spans="1:58" s="25" customFormat="1" x14ac:dyDescent="0.3">
      <c r="A308" s="67"/>
      <c r="B308" s="51"/>
      <c r="D308" s="52"/>
      <c r="E308" s="52"/>
      <c r="F308" s="52"/>
      <c r="G308" s="52"/>
      <c r="H308" s="52"/>
      <c r="I308" s="52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</row>
    <row r="309" spans="1:58" s="25" customFormat="1" x14ac:dyDescent="0.3">
      <c r="A309" s="67"/>
      <c r="B309" s="51"/>
      <c r="D309" s="52"/>
      <c r="E309" s="52"/>
      <c r="F309" s="52"/>
      <c r="G309" s="52"/>
      <c r="H309" s="52"/>
      <c r="I309" s="52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</row>
    <row r="310" spans="1:58" s="25" customFormat="1" x14ac:dyDescent="0.3">
      <c r="A310" s="67"/>
      <c r="B310" s="51"/>
      <c r="D310" s="52"/>
      <c r="E310" s="52"/>
      <c r="F310" s="52"/>
      <c r="G310" s="52"/>
      <c r="H310" s="52"/>
      <c r="I310" s="52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</row>
    <row r="311" spans="1:58" s="25" customFormat="1" x14ac:dyDescent="0.3">
      <c r="A311" s="67"/>
      <c r="B311" s="51"/>
      <c r="D311" s="52"/>
      <c r="E311" s="52"/>
      <c r="F311" s="52"/>
      <c r="G311" s="52"/>
      <c r="H311" s="52"/>
      <c r="I311" s="52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</row>
    <row r="312" spans="1:58" s="25" customFormat="1" x14ac:dyDescent="0.3">
      <c r="A312" s="67"/>
      <c r="B312" s="51"/>
      <c r="D312" s="52"/>
      <c r="E312" s="52"/>
      <c r="F312" s="52"/>
      <c r="G312" s="52"/>
      <c r="H312" s="52"/>
      <c r="I312" s="52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</row>
    <row r="313" spans="1:58" s="25" customFormat="1" x14ac:dyDescent="0.3">
      <c r="A313" s="67"/>
      <c r="B313" s="51"/>
      <c r="D313" s="52"/>
      <c r="E313" s="52"/>
      <c r="F313" s="52"/>
      <c r="G313" s="52"/>
      <c r="H313" s="52"/>
      <c r="I313" s="52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</row>
    <row r="314" spans="1:58" s="25" customFormat="1" x14ac:dyDescent="0.3">
      <c r="A314" s="67"/>
      <c r="B314" s="51"/>
      <c r="D314" s="52"/>
      <c r="E314" s="52"/>
      <c r="F314" s="52"/>
      <c r="G314" s="52"/>
      <c r="H314" s="52"/>
      <c r="I314" s="52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</row>
    <row r="315" spans="1:58" s="25" customFormat="1" x14ac:dyDescent="0.3">
      <c r="A315" s="67"/>
      <c r="B315" s="51"/>
      <c r="D315" s="52"/>
      <c r="E315" s="52"/>
      <c r="F315" s="52"/>
      <c r="G315" s="52"/>
      <c r="H315" s="52"/>
      <c r="I315" s="52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</row>
    <row r="316" spans="1:58" s="25" customFormat="1" x14ac:dyDescent="0.3">
      <c r="A316" s="67"/>
      <c r="B316" s="51"/>
      <c r="D316" s="52"/>
      <c r="E316" s="52"/>
      <c r="F316" s="52"/>
      <c r="G316" s="52"/>
      <c r="H316" s="52"/>
      <c r="I316" s="52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</row>
    <row r="317" spans="1:58" s="25" customFormat="1" x14ac:dyDescent="0.3">
      <c r="A317" s="67"/>
      <c r="B317" s="51"/>
      <c r="D317" s="52"/>
      <c r="E317" s="52"/>
      <c r="F317" s="52"/>
      <c r="G317" s="52"/>
      <c r="H317" s="52"/>
      <c r="I317" s="52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</row>
    <row r="318" spans="1:58" s="25" customFormat="1" x14ac:dyDescent="0.3">
      <c r="A318" s="67"/>
      <c r="B318" s="51"/>
      <c r="D318" s="52"/>
      <c r="E318" s="52"/>
      <c r="F318" s="52"/>
      <c r="G318" s="52"/>
      <c r="H318" s="52"/>
      <c r="I318" s="52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</row>
    <row r="319" spans="1:58" s="25" customFormat="1" x14ac:dyDescent="0.3">
      <c r="A319" s="67"/>
      <c r="B319" s="51"/>
      <c r="D319" s="52"/>
      <c r="E319" s="52"/>
      <c r="F319" s="52"/>
      <c r="G319" s="52"/>
      <c r="H319" s="52"/>
      <c r="I319" s="52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</row>
    <row r="320" spans="1:58" s="25" customFormat="1" x14ac:dyDescent="0.3">
      <c r="A320" s="67"/>
      <c r="B320" s="51"/>
      <c r="D320" s="52"/>
      <c r="E320" s="52"/>
      <c r="F320" s="52"/>
      <c r="G320" s="52"/>
      <c r="H320" s="52"/>
      <c r="I320" s="52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</row>
    <row r="321" spans="1:58" s="25" customFormat="1" x14ac:dyDescent="0.3">
      <c r="A321" s="67"/>
      <c r="B321" s="51"/>
      <c r="D321" s="52"/>
      <c r="E321" s="52"/>
      <c r="F321" s="52"/>
      <c r="G321" s="52"/>
      <c r="H321" s="52"/>
      <c r="I321" s="52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</row>
    <row r="322" spans="1:58" s="25" customFormat="1" x14ac:dyDescent="0.3">
      <c r="A322" s="67"/>
      <c r="B322" s="51"/>
      <c r="D322" s="52"/>
      <c r="E322" s="52"/>
      <c r="F322" s="52"/>
      <c r="G322" s="52"/>
      <c r="H322" s="52"/>
      <c r="I322" s="52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</row>
    <row r="323" spans="1:58" s="25" customFormat="1" x14ac:dyDescent="0.3">
      <c r="A323" s="67"/>
      <c r="B323" s="51"/>
      <c r="D323" s="52"/>
      <c r="E323" s="52"/>
      <c r="F323" s="52"/>
      <c r="G323" s="52"/>
      <c r="H323" s="52"/>
      <c r="I323" s="52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</row>
    <row r="324" spans="1:58" s="25" customFormat="1" x14ac:dyDescent="0.3">
      <c r="A324" s="67"/>
      <c r="B324" s="51"/>
      <c r="D324" s="52"/>
      <c r="E324" s="52"/>
      <c r="F324" s="52"/>
      <c r="G324" s="52"/>
      <c r="H324" s="52"/>
      <c r="I324" s="52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</row>
    <row r="325" spans="1:58" s="25" customFormat="1" x14ac:dyDescent="0.3">
      <c r="A325" s="67"/>
      <c r="B325" s="51"/>
      <c r="D325" s="52"/>
      <c r="E325" s="52"/>
      <c r="F325" s="52"/>
      <c r="G325" s="52"/>
      <c r="H325" s="52"/>
      <c r="I325" s="52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</row>
    <row r="326" spans="1:58" s="25" customFormat="1" x14ac:dyDescent="0.3">
      <c r="A326" s="67"/>
      <c r="B326" s="51"/>
      <c r="D326" s="52"/>
      <c r="E326" s="52"/>
      <c r="F326" s="52"/>
      <c r="G326" s="52"/>
      <c r="H326" s="52"/>
      <c r="I326" s="52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</row>
    <row r="327" spans="1:58" s="25" customFormat="1" x14ac:dyDescent="0.3">
      <c r="A327" s="67"/>
      <c r="B327" s="51"/>
      <c r="D327" s="52"/>
      <c r="E327" s="52"/>
      <c r="F327" s="52"/>
      <c r="G327" s="52"/>
      <c r="H327" s="52"/>
      <c r="I327" s="52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</row>
    <row r="328" spans="1:58" s="25" customFormat="1" x14ac:dyDescent="0.3">
      <c r="A328" s="67"/>
      <c r="B328" s="51"/>
      <c r="D328" s="52"/>
      <c r="E328" s="52"/>
      <c r="F328" s="52"/>
      <c r="G328" s="52"/>
      <c r="H328" s="52"/>
      <c r="I328" s="52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</row>
    <row r="329" spans="1:58" s="25" customFormat="1" x14ac:dyDescent="0.3">
      <c r="A329" s="67"/>
      <c r="B329" s="51"/>
      <c r="D329" s="52"/>
      <c r="E329" s="52"/>
      <c r="F329" s="52"/>
      <c r="G329" s="52"/>
      <c r="H329" s="52"/>
      <c r="I329" s="52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</row>
    <row r="330" spans="1:58" s="25" customFormat="1" x14ac:dyDescent="0.3">
      <c r="A330" s="67"/>
      <c r="B330" s="51"/>
      <c r="D330" s="52"/>
      <c r="E330" s="52"/>
      <c r="F330" s="52"/>
      <c r="G330" s="52"/>
      <c r="H330" s="52"/>
      <c r="I330" s="52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</row>
    <row r="331" spans="1:58" s="25" customFormat="1" x14ac:dyDescent="0.3">
      <c r="A331" s="67"/>
      <c r="B331" s="51"/>
      <c r="D331" s="52"/>
      <c r="E331" s="52"/>
      <c r="F331" s="52"/>
      <c r="G331" s="52"/>
      <c r="H331" s="52"/>
      <c r="I331" s="52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</row>
    <row r="332" spans="1:58" s="25" customFormat="1" x14ac:dyDescent="0.3">
      <c r="A332" s="67"/>
      <c r="B332" s="51"/>
      <c r="D332" s="52"/>
      <c r="E332" s="52"/>
      <c r="F332" s="52"/>
      <c r="G332" s="52"/>
      <c r="H332" s="52"/>
      <c r="I332" s="52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</row>
    <row r="333" spans="1:58" s="25" customFormat="1" x14ac:dyDescent="0.3">
      <c r="A333" s="67"/>
      <c r="B333" s="51"/>
      <c r="D333" s="52"/>
      <c r="E333" s="52"/>
      <c r="F333" s="52"/>
      <c r="G333" s="52"/>
      <c r="H333" s="52"/>
      <c r="I333" s="52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</row>
    <row r="334" spans="1:58" s="25" customFormat="1" x14ac:dyDescent="0.3">
      <c r="A334" s="67"/>
      <c r="B334" s="51"/>
      <c r="D334" s="52"/>
      <c r="E334" s="52"/>
      <c r="F334" s="52"/>
      <c r="G334" s="52"/>
      <c r="H334" s="52"/>
      <c r="I334" s="52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</row>
    <row r="335" spans="1:58" s="25" customFormat="1" x14ac:dyDescent="0.3">
      <c r="A335" s="67"/>
      <c r="B335" s="51"/>
      <c r="D335" s="52"/>
      <c r="E335" s="52"/>
      <c r="F335" s="52"/>
      <c r="G335" s="52"/>
      <c r="H335" s="52"/>
      <c r="I335" s="52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</row>
    <row r="336" spans="1:58" s="25" customFormat="1" x14ac:dyDescent="0.3">
      <c r="A336" s="67"/>
      <c r="B336" s="51"/>
      <c r="D336" s="52"/>
      <c r="E336" s="52"/>
      <c r="F336" s="52"/>
      <c r="G336" s="52"/>
      <c r="H336" s="52"/>
      <c r="I336" s="52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</row>
    <row r="337" spans="1:58" s="25" customFormat="1" x14ac:dyDescent="0.3">
      <c r="A337" s="67"/>
      <c r="B337" s="51"/>
      <c r="D337" s="52"/>
      <c r="E337" s="52"/>
      <c r="F337" s="52"/>
      <c r="G337" s="52"/>
      <c r="H337" s="52"/>
      <c r="I337" s="52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</row>
    <row r="338" spans="1:58" s="25" customFormat="1" x14ac:dyDescent="0.3">
      <c r="A338" s="67"/>
      <c r="B338" s="51"/>
      <c r="D338" s="52"/>
      <c r="E338" s="52"/>
      <c r="F338" s="52"/>
      <c r="G338" s="52"/>
      <c r="H338" s="52"/>
      <c r="I338" s="52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</row>
    <row r="339" spans="1:58" s="25" customFormat="1" x14ac:dyDescent="0.3">
      <c r="A339" s="67"/>
      <c r="B339" s="51"/>
      <c r="D339" s="52"/>
      <c r="E339" s="52"/>
      <c r="F339" s="52"/>
      <c r="G339" s="52"/>
      <c r="H339" s="52"/>
      <c r="I339" s="52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</row>
    <row r="340" spans="1:58" s="25" customFormat="1" x14ac:dyDescent="0.3">
      <c r="A340" s="67"/>
      <c r="B340" s="51"/>
      <c r="D340" s="52"/>
      <c r="E340" s="52"/>
      <c r="F340" s="52"/>
      <c r="G340" s="52"/>
      <c r="H340" s="52"/>
      <c r="I340" s="52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</row>
    <row r="341" spans="1:58" s="25" customFormat="1" x14ac:dyDescent="0.3">
      <c r="A341" s="67"/>
      <c r="B341" s="51"/>
      <c r="D341" s="52"/>
      <c r="E341" s="52"/>
      <c r="F341" s="52"/>
      <c r="G341" s="52"/>
      <c r="H341" s="52"/>
      <c r="I341" s="52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</row>
    <row r="342" spans="1:58" s="25" customFormat="1" x14ac:dyDescent="0.3">
      <c r="A342" s="67"/>
      <c r="B342" s="51"/>
      <c r="D342" s="52"/>
      <c r="E342" s="52"/>
      <c r="F342" s="52"/>
      <c r="G342" s="52"/>
      <c r="H342" s="52"/>
      <c r="I342" s="52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</row>
    <row r="343" spans="1:58" s="25" customFormat="1" x14ac:dyDescent="0.3">
      <c r="A343" s="67"/>
      <c r="B343" s="51"/>
      <c r="D343" s="52"/>
      <c r="E343" s="52"/>
      <c r="F343" s="52"/>
      <c r="G343" s="52"/>
      <c r="H343" s="52"/>
      <c r="I343" s="52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</row>
    <row r="344" spans="1:58" s="25" customFormat="1" x14ac:dyDescent="0.3">
      <c r="A344" s="67"/>
      <c r="B344" s="51"/>
      <c r="D344" s="52"/>
      <c r="E344" s="52"/>
      <c r="F344" s="52"/>
      <c r="G344" s="52"/>
      <c r="H344" s="52"/>
      <c r="I344" s="52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</row>
    <row r="345" spans="1:58" s="25" customFormat="1" x14ac:dyDescent="0.3">
      <c r="A345" s="67"/>
      <c r="B345" s="51"/>
      <c r="D345" s="52"/>
      <c r="E345" s="52"/>
      <c r="F345" s="52"/>
      <c r="G345" s="52"/>
      <c r="H345" s="52"/>
      <c r="I345" s="52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</row>
    <row r="346" spans="1:58" s="25" customFormat="1" x14ac:dyDescent="0.3">
      <c r="A346" s="67"/>
      <c r="B346" s="51"/>
      <c r="D346" s="52"/>
      <c r="E346" s="52"/>
      <c r="F346" s="52"/>
      <c r="G346" s="52"/>
      <c r="H346" s="52"/>
      <c r="I346" s="52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</row>
    <row r="347" spans="1:58" s="25" customFormat="1" x14ac:dyDescent="0.3">
      <c r="A347" s="67"/>
      <c r="B347" s="51"/>
      <c r="D347" s="52"/>
      <c r="E347" s="52"/>
      <c r="F347" s="52"/>
      <c r="G347" s="52"/>
      <c r="H347" s="52"/>
      <c r="I347" s="52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</row>
    <row r="348" spans="1:58" s="25" customFormat="1" x14ac:dyDescent="0.3">
      <c r="A348" s="67"/>
      <c r="B348" s="51"/>
      <c r="D348" s="52"/>
      <c r="E348" s="52"/>
      <c r="F348" s="52"/>
      <c r="G348" s="52"/>
      <c r="H348" s="52"/>
      <c r="I348" s="52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</row>
    <row r="349" spans="1:58" s="25" customFormat="1" x14ac:dyDescent="0.3">
      <c r="A349" s="67"/>
      <c r="B349" s="51"/>
      <c r="D349" s="52"/>
      <c r="E349" s="52"/>
      <c r="F349" s="52"/>
      <c r="G349" s="52"/>
      <c r="H349" s="52"/>
      <c r="I349" s="52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</row>
    <row r="350" spans="1:58" s="25" customFormat="1" x14ac:dyDescent="0.3">
      <c r="A350" s="67"/>
      <c r="B350" s="51"/>
      <c r="D350" s="52"/>
      <c r="E350" s="52"/>
      <c r="F350" s="52"/>
      <c r="G350" s="52"/>
      <c r="H350" s="52"/>
      <c r="I350" s="52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</row>
    <row r="351" spans="1:58" s="25" customFormat="1" x14ac:dyDescent="0.3">
      <c r="A351" s="67"/>
      <c r="B351" s="51"/>
      <c r="D351" s="52"/>
      <c r="E351" s="52"/>
      <c r="F351" s="52"/>
      <c r="G351" s="52"/>
      <c r="H351" s="52"/>
      <c r="I351" s="52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</row>
    <row r="352" spans="1:58" s="25" customFormat="1" x14ac:dyDescent="0.3">
      <c r="A352" s="67"/>
      <c r="B352" s="51"/>
      <c r="D352" s="52"/>
      <c r="E352" s="52"/>
      <c r="F352" s="52"/>
      <c r="G352" s="52"/>
      <c r="H352" s="52"/>
      <c r="I352" s="52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</row>
    <row r="353" spans="1:58" s="25" customFormat="1" x14ac:dyDescent="0.3">
      <c r="A353" s="67"/>
      <c r="B353" s="51"/>
      <c r="D353" s="52"/>
      <c r="E353" s="52"/>
      <c r="F353" s="52"/>
      <c r="G353" s="52"/>
      <c r="H353" s="52"/>
      <c r="I353" s="52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</row>
    <row r="354" spans="1:58" s="25" customFormat="1" x14ac:dyDescent="0.3">
      <c r="A354" s="67"/>
      <c r="B354" s="51"/>
      <c r="D354" s="52"/>
      <c r="E354" s="52"/>
      <c r="F354" s="52"/>
      <c r="G354" s="52"/>
      <c r="H354" s="52"/>
      <c r="I354" s="52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</row>
  </sheetData>
  <mergeCells count="31">
    <mergeCell ref="B65:C65"/>
    <mergeCell ref="B52:C52"/>
    <mergeCell ref="B53:I53"/>
    <mergeCell ref="B57:C57"/>
    <mergeCell ref="B58:I58"/>
    <mergeCell ref="B62:C62"/>
    <mergeCell ref="B63:I63"/>
    <mergeCell ref="B48:I48"/>
    <mergeCell ref="B19:C19"/>
    <mergeCell ref="C20:I20"/>
    <mergeCell ref="B23:C23"/>
    <mergeCell ref="C26:I26"/>
    <mergeCell ref="B32:C32"/>
    <mergeCell ref="C33:I33"/>
    <mergeCell ref="B35:C35"/>
    <mergeCell ref="B36:I36"/>
    <mergeCell ref="B42:C42"/>
    <mergeCell ref="B43:I43"/>
    <mergeCell ref="B47:C47"/>
    <mergeCell ref="C15:I15"/>
    <mergeCell ref="B2:C3"/>
    <mergeCell ref="D2:D3"/>
    <mergeCell ref="E2:E3"/>
    <mergeCell ref="F2:F3"/>
    <mergeCell ref="G2:G3"/>
    <mergeCell ref="H2:H3"/>
    <mergeCell ref="I2:I3"/>
    <mergeCell ref="C5:I5"/>
    <mergeCell ref="B8:C8"/>
    <mergeCell ref="C9:I9"/>
    <mergeCell ref="B14:C14"/>
  </mergeCells>
  <pageMargins left="0.17" right="0.17" top="0.22" bottom="0.25" header="0.17" footer="0.17"/>
  <pageSetup paperSize="9" scale="86" fitToHeight="0" orientation="landscape" r:id="rId1"/>
  <rowBreaks count="1" manualBreakCount="1">
    <brk id="19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A4B41-B01C-48F8-9384-5C840142BBE8}">
  <sheetPr>
    <pageSetUpPr fitToPage="1"/>
  </sheetPr>
  <dimension ref="A1:CI354"/>
  <sheetViews>
    <sheetView zoomScale="80" zoomScaleNormal="80" zoomScalePageLayoutView="60" workbookViewId="0">
      <pane xSplit="3" ySplit="3" topLeftCell="D4" activePane="bottomRight" state="frozen"/>
      <selection activeCell="B1" sqref="B1:J69"/>
      <selection pane="topRight" activeCell="B1" sqref="B1:J69"/>
      <selection pane="bottomLeft" activeCell="B1" sqref="B1:J69"/>
      <selection pane="bottomRight" activeCell="E1" sqref="E1:H1"/>
    </sheetView>
  </sheetViews>
  <sheetFormatPr baseColWidth="10" defaultColWidth="11.44140625" defaultRowHeight="20.399999999999999" x14ac:dyDescent="0.3"/>
  <cols>
    <col min="1" max="1" width="8.6640625" style="67" customWidth="1"/>
    <col min="2" max="2" width="7.6640625" style="53" customWidth="1"/>
    <col min="3" max="3" width="114" style="26" customWidth="1"/>
    <col min="4" max="4" width="26.44140625" style="54" customWidth="1"/>
    <col min="5" max="8" width="22.44140625" style="54" customWidth="1"/>
    <col min="9" max="9" width="19.21875" style="54" customWidth="1"/>
    <col min="10" max="58" width="11.44140625" style="67" customWidth="1"/>
    <col min="59" max="81" width="11.44140625" style="25" customWidth="1"/>
    <col min="82" max="227" width="11.44140625" style="26" customWidth="1"/>
    <col min="228" max="16384" width="11.44140625" style="26"/>
  </cols>
  <sheetData>
    <row r="1" spans="1:81" s="55" customFormat="1" ht="21" thickBot="1" x14ac:dyDescent="0.35">
      <c r="B1" s="56"/>
      <c r="D1" s="57"/>
      <c r="E1" s="214" t="s">
        <v>115</v>
      </c>
      <c r="F1" s="215" t="str">
        <f>'[108]TEMPLATE 1 (detailled)'!E1</f>
        <v>Ugx</v>
      </c>
      <c r="G1" s="216" t="s">
        <v>116</v>
      </c>
      <c r="H1" s="217">
        <f>'[108]TEMPLATE 1 (detailled)'!G1</f>
        <v>4010</v>
      </c>
      <c r="I1" s="57"/>
    </row>
    <row r="2" spans="1:81" s="6" customFormat="1" ht="18" x14ac:dyDescent="0.3">
      <c r="A2" s="62"/>
      <c r="B2" s="138"/>
      <c r="C2" s="139"/>
      <c r="D2" s="142" t="s">
        <v>3</v>
      </c>
      <c r="E2" s="144" t="s">
        <v>4</v>
      </c>
      <c r="F2" s="144" t="s">
        <v>5</v>
      </c>
      <c r="G2" s="144" t="s">
        <v>6</v>
      </c>
      <c r="H2" s="144" t="s">
        <v>7</v>
      </c>
      <c r="I2" s="146" t="s">
        <v>8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</row>
    <row r="3" spans="1:81" s="9" customFormat="1" ht="18" x14ac:dyDescent="0.3">
      <c r="A3" s="63"/>
      <c r="B3" s="140"/>
      <c r="C3" s="141"/>
      <c r="D3" s="143"/>
      <c r="E3" s="145"/>
      <c r="F3" s="145"/>
      <c r="G3" s="145"/>
      <c r="H3" s="145"/>
      <c r="I3" s="147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</row>
    <row r="4" spans="1:81" s="15" customFormat="1" ht="33.6" customHeight="1" x14ac:dyDescent="0.3">
      <c r="A4" s="65"/>
      <c r="B4" s="11" t="s">
        <v>9</v>
      </c>
      <c r="C4" s="12"/>
      <c r="D4" s="13"/>
      <c r="E4" s="13"/>
      <c r="F4" s="13"/>
      <c r="G4" s="13"/>
      <c r="H4" s="13"/>
      <c r="I4" s="14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</row>
    <row r="5" spans="1:81" s="17" customFormat="1" ht="20.399999999999999" customHeight="1" x14ac:dyDescent="0.3">
      <c r="A5" s="64"/>
      <c r="B5" s="16" t="s">
        <v>10</v>
      </c>
      <c r="C5" s="136" t="s">
        <v>11</v>
      </c>
      <c r="D5" s="136"/>
      <c r="E5" s="136"/>
      <c r="F5" s="136"/>
      <c r="G5" s="136"/>
      <c r="H5" s="136"/>
      <c r="I5" s="137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17" customFormat="1" x14ac:dyDescent="0.3">
      <c r="A6" s="64"/>
      <c r="B6" s="18" t="s">
        <v>12</v>
      </c>
      <c r="C6" s="19" t="s">
        <v>13</v>
      </c>
      <c r="D6" s="20">
        <f>'[108]TEMPLATE 1 (detailled)'!I6</f>
        <v>0</v>
      </c>
      <c r="E6" s="126">
        <f>$D$6/4</f>
        <v>0</v>
      </c>
      <c r="F6" s="126">
        <f t="shared" ref="F6:H6" si="0">$D$6/4</f>
        <v>0</v>
      </c>
      <c r="G6" s="126">
        <f t="shared" si="0"/>
        <v>0</v>
      </c>
      <c r="H6" s="126">
        <f t="shared" si="0"/>
        <v>0</v>
      </c>
      <c r="I6" s="213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17" customFormat="1" x14ac:dyDescent="0.3">
      <c r="A7" s="64"/>
      <c r="B7" s="18" t="s">
        <v>14</v>
      </c>
      <c r="C7" s="19" t="s">
        <v>15</v>
      </c>
      <c r="D7" s="23">
        <f>'[108]TEMPLATE 1 (detailled)'!I11</f>
        <v>3990.0249376558604</v>
      </c>
      <c r="E7" s="126">
        <f>$D$7/4</f>
        <v>997.5062344139651</v>
      </c>
      <c r="F7" s="126">
        <f t="shared" ref="F7:H7" si="1">$D$7/4</f>
        <v>997.5062344139651</v>
      </c>
      <c r="G7" s="126">
        <f t="shared" si="1"/>
        <v>997.5062344139651</v>
      </c>
      <c r="H7" s="126">
        <f t="shared" si="1"/>
        <v>997.5062344139651</v>
      </c>
      <c r="I7" s="208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x14ac:dyDescent="0.3">
      <c r="A8" s="64"/>
      <c r="B8" s="148" t="s">
        <v>117</v>
      </c>
      <c r="C8" s="149"/>
      <c r="D8" s="24">
        <f>SUM(D7,D6)</f>
        <v>3990.0249376558604</v>
      </c>
      <c r="E8" s="24">
        <f t="shared" ref="E8:H8" si="2">SUM(E7,E6)</f>
        <v>997.5062344139651</v>
      </c>
      <c r="F8" s="24">
        <f t="shared" si="2"/>
        <v>997.5062344139651</v>
      </c>
      <c r="G8" s="24">
        <f t="shared" si="2"/>
        <v>997.5062344139651</v>
      </c>
      <c r="H8" s="24">
        <f t="shared" si="2"/>
        <v>997.5062344139651</v>
      </c>
      <c r="I8" s="42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81" s="17" customFormat="1" ht="20.399999999999999" customHeight="1" x14ac:dyDescent="0.3">
      <c r="A9" s="64"/>
      <c r="B9" s="16" t="s">
        <v>17</v>
      </c>
      <c r="C9" s="136" t="s">
        <v>18</v>
      </c>
      <c r="D9" s="136"/>
      <c r="E9" s="136"/>
      <c r="F9" s="136"/>
      <c r="G9" s="136"/>
      <c r="H9" s="136"/>
      <c r="I9" s="137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17" customFormat="1" ht="40.799999999999997" x14ac:dyDescent="0.3">
      <c r="A10" s="64"/>
      <c r="B10" s="18" t="s">
        <v>19</v>
      </c>
      <c r="C10" s="19" t="s">
        <v>20</v>
      </c>
      <c r="D10" s="23">
        <f>'[108]TEMPLATE 1 (detailled)'!I26</f>
        <v>0</v>
      </c>
      <c r="E10" s="126"/>
      <c r="F10" s="126"/>
      <c r="G10" s="126"/>
      <c r="H10" s="126"/>
      <c r="I10" s="213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17" customFormat="1" ht="40.799999999999997" x14ac:dyDescent="0.3">
      <c r="A11" s="64"/>
      <c r="B11" s="18" t="s">
        <v>21</v>
      </c>
      <c r="C11" s="19" t="s">
        <v>22</v>
      </c>
      <c r="D11" s="23">
        <f>'[108]TEMPLATE 1 (detailled)'!I29</f>
        <v>51471.321695760606</v>
      </c>
      <c r="E11" s="126">
        <f>$D$11/4</f>
        <v>12867.830423940151</v>
      </c>
      <c r="F11" s="126">
        <f t="shared" ref="F11:H11" si="3">$D$11/4</f>
        <v>12867.830423940151</v>
      </c>
      <c r="G11" s="126">
        <f t="shared" si="3"/>
        <v>12867.830423940151</v>
      </c>
      <c r="H11" s="126">
        <f t="shared" si="3"/>
        <v>12867.830423940151</v>
      </c>
      <c r="I11" s="213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17" customFormat="1" ht="40.799999999999997" x14ac:dyDescent="0.3">
      <c r="A12" s="64"/>
      <c r="B12" s="27" t="s">
        <v>23</v>
      </c>
      <c r="C12" s="28" t="s">
        <v>24</v>
      </c>
      <c r="D12" s="23">
        <v>20886</v>
      </c>
      <c r="E12" s="126"/>
      <c r="F12" s="126"/>
      <c r="G12" s="126"/>
      <c r="H12" s="126"/>
      <c r="I12" s="213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17" customFormat="1" ht="40.799999999999997" x14ac:dyDescent="0.3">
      <c r="A13" s="64"/>
      <c r="B13" s="27" t="s">
        <v>25</v>
      </c>
      <c r="C13" s="28" t="s">
        <v>26</v>
      </c>
      <c r="D13" s="23">
        <v>27619</v>
      </c>
      <c r="E13" s="126"/>
      <c r="F13" s="126"/>
      <c r="G13" s="126"/>
      <c r="H13" s="126"/>
      <c r="I13" s="213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x14ac:dyDescent="0.3">
      <c r="A14" s="64"/>
      <c r="B14" s="148" t="s">
        <v>118</v>
      </c>
      <c r="C14" s="149"/>
      <c r="D14" s="24">
        <f>SUM(D13,D12,D11,D10)</f>
        <v>99976.321695760606</v>
      </c>
      <c r="E14" s="24">
        <f t="shared" ref="E14:H14" si="4">SUM(E13,E12,E11,E10)</f>
        <v>12867.830423940151</v>
      </c>
      <c r="F14" s="24">
        <f t="shared" si="4"/>
        <v>12867.830423940151</v>
      </c>
      <c r="G14" s="24">
        <f t="shared" si="4"/>
        <v>12867.830423940151</v>
      </c>
      <c r="H14" s="24">
        <f t="shared" si="4"/>
        <v>12867.830423940151</v>
      </c>
      <c r="I14" s="4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spans="1:81" s="17" customFormat="1" ht="20.399999999999999" customHeight="1" x14ac:dyDescent="0.3">
      <c r="A15" s="64"/>
      <c r="B15" s="16" t="s">
        <v>28</v>
      </c>
      <c r="C15" s="136" t="s">
        <v>29</v>
      </c>
      <c r="D15" s="136"/>
      <c r="E15" s="136"/>
      <c r="F15" s="136"/>
      <c r="G15" s="136"/>
      <c r="H15" s="136"/>
      <c r="I15" s="137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17" customFormat="1" x14ac:dyDescent="0.3">
      <c r="A16" s="64"/>
      <c r="B16" s="18" t="s">
        <v>30</v>
      </c>
      <c r="C16" s="19" t="s">
        <v>29</v>
      </c>
      <c r="D16" s="23">
        <f>'[108]TEMPLATE 1 (detailled)'!I43</f>
        <v>16159.600997506235</v>
      </c>
      <c r="E16" s="126">
        <f>$D16/4</f>
        <v>4039.9002493765588</v>
      </c>
      <c r="F16" s="126">
        <f t="shared" ref="F16:H16" si="5">$D$16/4</f>
        <v>4039.9002493765588</v>
      </c>
      <c r="G16" s="126">
        <f t="shared" si="5"/>
        <v>4039.9002493765588</v>
      </c>
      <c r="H16" s="126">
        <f t="shared" si="5"/>
        <v>4039.9002493765588</v>
      </c>
      <c r="I16" s="213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17" customFormat="1" x14ac:dyDescent="0.3">
      <c r="A17" s="64"/>
      <c r="B17" s="18" t="s">
        <v>31</v>
      </c>
      <c r="C17" s="19" t="s">
        <v>32</v>
      </c>
      <c r="D17" s="23">
        <f>'[108]TEMPLATE 1 (detailled)'!I62</f>
        <v>10773.067331670823</v>
      </c>
      <c r="E17" s="126">
        <f t="shared" ref="E17:E18" si="6">$D17/4</f>
        <v>2693.2668329177059</v>
      </c>
      <c r="F17" s="126">
        <f t="shared" ref="F17:H17" si="7">$D$17/4</f>
        <v>2693.2668329177059</v>
      </c>
      <c r="G17" s="126">
        <f t="shared" si="7"/>
        <v>2693.2668329177059</v>
      </c>
      <c r="H17" s="126">
        <f t="shared" si="7"/>
        <v>2693.2668329177059</v>
      </c>
      <c r="I17" s="213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17" customFormat="1" x14ac:dyDescent="0.3">
      <c r="A18" s="64"/>
      <c r="B18" s="18" t="s">
        <v>33</v>
      </c>
      <c r="C18" s="19" t="s">
        <v>34</v>
      </c>
      <c r="D18" s="23">
        <f>7781+1440</f>
        <v>9221</v>
      </c>
      <c r="E18" s="126">
        <f t="shared" si="6"/>
        <v>2305.25</v>
      </c>
      <c r="F18" s="126">
        <f t="shared" ref="F18:H18" si="8">$D$18/4</f>
        <v>2305.25</v>
      </c>
      <c r="G18" s="126">
        <f t="shared" si="8"/>
        <v>2305.25</v>
      </c>
      <c r="H18" s="126">
        <f t="shared" si="8"/>
        <v>2305.25</v>
      </c>
      <c r="I18" s="213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x14ac:dyDescent="0.3">
      <c r="A19" s="64"/>
      <c r="B19" s="148" t="s">
        <v>119</v>
      </c>
      <c r="C19" s="149"/>
      <c r="D19" s="24">
        <f>SUM(D16,D17,D18)</f>
        <v>36153.668329177061</v>
      </c>
      <c r="E19" s="24">
        <f t="shared" ref="E19:H19" si="9">SUM(E16,E17,E18)</f>
        <v>9038.4170822942651</v>
      </c>
      <c r="F19" s="24">
        <f t="shared" si="9"/>
        <v>9038.4170822942651</v>
      </c>
      <c r="G19" s="24">
        <f t="shared" si="9"/>
        <v>9038.4170822942651</v>
      </c>
      <c r="H19" s="24">
        <f t="shared" si="9"/>
        <v>9038.4170822942651</v>
      </c>
      <c r="I19" s="4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</row>
    <row r="20" spans="1:81" s="17" customFormat="1" ht="20.399999999999999" customHeight="1" x14ac:dyDescent="0.3">
      <c r="A20" s="64"/>
      <c r="B20" s="16" t="s">
        <v>36</v>
      </c>
      <c r="C20" s="136" t="s">
        <v>37</v>
      </c>
      <c r="D20" s="136"/>
      <c r="E20" s="136"/>
      <c r="F20" s="136"/>
      <c r="G20" s="136"/>
      <c r="H20" s="136"/>
      <c r="I20" s="137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17" customFormat="1" x14ac:dyDescent="0.3">
      <c r="A21" s="64"/>
      <c r="B21" s="18" t="s">
        <v>38</v>
      </c>
      <c r="C21" s="19" t="s">
        <v>101</v>
      </c>
      <c r="D21" s="23">
        <v>8102</v>
      </c>
      <c r="E21" s="126">
        <f>$D$21/4</f>
        <v>2025.5</v>
      </c>
      <c r="F21" s="126">
        <f t="shared" ref="F21:H21" si="10">$D$21/4</f>
        <v>2025.5</v>
      </c>
      <c r="G21" s="126">
        <f t="shared" si="10"/>
        <v>2025.5</v>
      </c>
      <c r="H21" s="126">
        <f t="shared" si="10"/>
        <v>2025.5</v>
      </c>
      <c r="I21" s="213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17" customFormat="1" x14ac:dyDescent="0.3">
      <c r="A22" s="64"/>
      <c r="B22" s="18" t="s">
        <v>40</v>
      </c>
      <c r="C22" s="19" t="s">
        <v>102</v>
      </c>
      <c r="D22" s="23">
        <v>2251</v>
      </c>
      <c r="E22" s="126">
        <f>$D$22/4</f>
        <v>562.75</v>
      </c>
      <c r="F22" s="126">
        <f t="shared" ref="F22:H22" si="11">$D$22/4</f>
        <v>562.75</v>
      </c>
      <c r="G22" s="126">
        <f t="shared" si="11"/>
        <v>562.75</v>
      </c>
      <c r="H22" s="126">
        <f t="shared" si="11"/>
        <v>562.75</v>
      </c>
      <c r="I22" s="213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x14ac:dyDescent="0.3">
      <c r="A23" s="64"/>
      <c r="B23" s="148" t="s">
        <v>120</v>
      </c>
      <c r="C23" s="149"/>
      <c r="D23" s="24">
        <f>D22+D21</f>
        <v>10353</v>
      </c>
      <c r="E23" s="24">
        <f t="shared" ref="E23:H23" si="12">E22+E21</f>
        <v>2588.25</v>
      </c>
      <c r="F23" s="24">
        <f t="shared" si="12"/>
        <v>2588.25</v>
      </c>
      <c r="G23" s="24">
        <f t="shared" si="12"/>
        <v>2588.25</v>
      </c>
      <c r="H23" s="24">
        <f t="shared" si="12"/>
        <v>2588.25</v>
      </c>
      <c r="I23" s="42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</row>
    <row r="24" spans="1:81" s="36" customFormat="1" ht="33.6" customHeight="1" x14ac:dyDescent="0.3">
      <c r="A24" s="66"/>
      <c r="B24" s="32"/>
      <c r="C24" s="33" t="s">
        <v>121</v>
      </c>
      <c r="D24" s="34">
        <f>D23+D19+D14+D8</f>
        <v>150473.01496259353</v>
      </c>
      <c r="E24" s="34">
        <f>E23+E19+E14+E8</f>
        <v>25492.003740648383</v>
      </c>
      <c r="F24" s="34">
        <f t="shared" ref="F24:H24" si="13">F23+F19+F14+F8</f>
        <v>25492.003740648383</v>
      </c>
      <c r="G24" s="34">
        <f t="shared" si="13"/>
        <v>25492.003740648383</v>
      </c>
      <c r="H24" s="34">
        <f t="shared" si="13"/>
        <v>25492.003740648383</v>
      </c>
      <c r="I24" s="46"/>
      <c r="J24" s="66"/>
      <c r="K24" s="66"/>
      <c r="L24" s="64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5"/>
      <c r="CB24" s="35"/>
      <c r="CC24" s="35"/>
    </row>
    <row r="25" spans="1:81" s="15" customFormat="1" ht="33.6" customHeight="1" x14ac:dyDescent="0.3">
      <c r="A25" s="65"/>
      <c r="B25" s="11" t="s">
        <v>44</v>
      </c>
      <c r="C25" s="12"/>
      <c r="D25" s="13"/>
      <c r="E25" s="13"/>
      <c r="F25" s="13"/>
      <c r="G25" s="13"/>
      <c r="H25" s="13"/>
      <c r="I25" s="14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</row>
    <row r="26" spans="1:81" s="17" customFormat="1" ht="20.399999999999999" customHeight="1" x14ac:dyDescent="0.3">
      <c r="A26" s="64"/>
      <c r="B26" s="16" t="s">
        <v>45</v>
      </c>
      <c r="C26" s="136" t="s">
        <v>18</v>
      </c>
      <c r="D26" s="136"/>
      <c r="E26" s="136"/>
      <c r="F26" s="136"/>
      <c r="G26" s="136"/>
      <c r="H26" s="136"/>
      <c r="I26" s="137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17" customFormat="1" ht="40.799999999999997" x14ac:dyDescent="0.3">
      <c r="A27" s="64"/>
      <c r="B27" s="18" t="s">
        <v>46</v>
      </c>
      <c r="C27" s="19" t="s">
        <v>47</v>
      </c>
      <c r="D27" s="23">
        <f>'[108]TEMPLATE 1 (detailled)'!I87</f>
        <v>0</v>
      </c>
      <c r="E27" s="21"/>
      <c r="F27" s="21"/>
      <c r="G27" s="21"/>
      <c r="H27" s="21"/>
      <c r="I27" s="213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17" customFormat="1" ht="40.799999999999997" x14ac:dyDescent="0.3">
      <c r="A28" s="64"/>
      <c r="B28" s="18" t="s">
        <v>48</v>
      </c>
      <c r="C28" s="19" t="s">
        <v>49</v>
      </c>
      <c r="D28" s="23">
        <f>'[108]TEMPLATE 1 (detailled)'!I91</f>
        <v>80897.755610972585</v>
      </c>
      <c r="E28" s="126">
        <f>$D$28/4</f>
        <v>20224.438902743146</v>
      </c>
      <c r="F28" s="126">
        <f t="shared" ref="F28:H28" si="14">$D$28/4</f>
        <v>20224.438902743146</v>
      </c>
      <c r="G28" s="126">
        <f t="shared" si="14"/>
        <v>20224.438902743146</v>
      </c>
      <c r="H28" s="126">
        <f t="shared" si="14"/>
        <v>20224.438902743146</v>
      </c>
      <c r="I28" s="213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17" customFormat="1" ht="40.799999999999997" x14ac:dyDescent="0.3">
      <c r="A29" s="64"/>
      <c r="B29" s="27" t="s">
        <v>50</v>
      </c>
      <c r="C29" s="28" t="s">
        <v>51</v>
      </c>
      <c r="D29" s="23"/>
      <c r="E29" s="126"/>
      <c r="F29" s="126"/>
      <c r="G29" s="126"/>
      <c r="H29" s="126"/>
      <c r="I29" s="213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17" customFormat="1" ht="40.799999999999997" x14ac:dyDescent="0.3">
      <c r="A30" s="64"/>
      <c r="B30" s="27" t="s">
        <v>52</v>
      </c>
      <c r="C30" s="28" t="s">
        <v>53</v>
      </c>
      <c r="D30" s="23"/>
      <c r="E30" s="126"/>
      <c r="F30" s="126"/>
      <c r="G30" s="126"/>
      <c r="H30" s="126"/>
      <c r="I30" s="213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s="17" customFormat="1" ht="40.799999999999997" x14ac:dyDescent="0.3">
      <c r="A31" s="64"/>
      <c r="B31" s="18" t="s">
        <v>54</v>
      </c>
      <c r="C31" s="19" t="s">
        <v>55</v>
      </c>
      <c r="D31" s="23">
        <v>7022</v>
      </c>
      <c r="E31" s="126">
        <f>$D31/4</f>
        <v>1755.5</v>
      </c>
      <c r="F31" s="126">
        <f t="shared" ref="F31:H31" si="15">$D31/4</f>
        <v>1755.5</v>
      </c>
      <c r="G31" s="126">
        <f t="shared" si="15"/>
        <v>1755.5</v>
      </c>
      <c r="H31" s="126">
        <f t="shared" si="15"/>
        <v>1755.5</v>
      </c>
      <c r="I31" s="213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</row>
    <row r="32" spans="1:81" x14ac:dyDescent="0.3">
      <c r="A32" s="64"/>
      <c r="B32" s="148" t="s">
        <v>122</v>
      </c>
      <c r="C32" s="151"/>
      <c r="D32" s="24">
        <f>SUM(D31,D30,D29,D28,D27)</f>
        <v>87919.755610972585</v>
      </c>
      <c r="E32" s="24">
        <f t="shared" ref="E32:H32" si="16">SUM(E31,E30,E29,E28,E27)</f>
        <v>21979.938902743146</v>
      </c>
      <c r="F32" s="24">
        <f t="shared" si="16"/>
        <v>21979.938902743146</v>
      </c>
      <c r="G32" s="24">
        <f t="shared" si="16"/>
        <v>21979.938902743146</v>
      </c>
      <c r="H32" s="24">
        <f t="shared" si="16"/>
        <v>21979.938902743146</v>
      </c>
      <c r="I32" s="42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81" s="17" customFormat="1" ht="20.399999999999999" customHeight="1" x14ac:dyDescent="0.3">
      <c r="A33" s="64"/>
      <c r="B33" s="16" t="s">
        <v>57</v>
      </c>
      <c r="C33" s="136" t="s">
        <v>123</v>
      </c>
      <c r="D33" s="136"/>
      <c r="E33" s="136"/>
      <c r="F33" s="136"/>
      <c r="G33" s="136"/>
      <c r="H33" s="136"/>
      <c r="I33" s="137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17" customFormat="1" x14ac:dyDescent="0.3">
      <c r="A34" s="64"/>
      <c r="B34" s="18" t="s">
        <v>59</v>
      </c>
      <c r="C34" s="19" t="s">
        <v>124</v>
      </c>
      <c r="D34" s="23">
        <f>'[108]TEMPLATE 1 (detailled)'!I109</f>
        <v>10773.067331670823</v>
      </c>
      <c r="E34" s="129">
        <f>$D$34/4</f>
        <v>2693.2668329177059</v>
      </c>
      <c r="F34" s="129">
        <f t="shared" ref="F34:H34" si="17">$D$34/4</f>
        <v>2693.2668329177059</v>
      </c>
      <c r="G34" s="129">
        <f t="shared" si="17"/>
        <v>2693.2668329177059</v>
      </c>
      <c r="H34" s="129">
        <f t="shared" si="17"/>
        <v>2693.2668329177059</v>
      </c>
      <c r="I34" s="211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x14ac:dyDescent="0.3">
      <c r="A35" s="64"/>
      <c r="B35" s="148" t="s">
        <v>125</v>
      </c>
      <c r="C35" s="151"/>
      <c r="D35" s="24">
        <f>D34</f>
        <v>10773.067331670823</v>
      </c>
      <c r="E35" s="24">
        <f t="shared" ref="E35:H35" si="18">E34</f>
        <v>2693.2668329177059</v>
      </c>
      <c r="F35" s="24">
        <f t="shared" si="18"/>
        <v>2693.2668329177059</v>
      </c>
      <c r="G35" s="24">
        <f t="shared" si="18"/>
        <v>2693.2668329177059</v>
      </c>
      <c r="H35" s="24">
        <f t="shared" si="18"/>
        <v>2693.2668329177059</v>
      </c>
      <c r="I35" s="42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81" s="17" customFormat="1" ht="20.399999999999999" customHeight="1" x14ac:dyDescent="0.3">
      <c r="A36" s="64"/>
      <c r="B36" s="150" t="s">
        <v>62</v>
      </c>
      <c r="C36" s="136"/>
      <c r="D36" s="136"/>
      <c r="E36" s="136"/>
      <c r="F36" s="136"/>
      <c r="G36" s="136"/>
      <c r="H36" s="136"/>
      <c r="I36" s="137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17" customFormat="1" x14ac:dyDescent="0.3">
      <c r="A37" s="64"/>
      <c r="B37" s="18" t="s">
        <v>63</v>
      </c>
      <c r="C37" s="19" t="s">
        <v>64</v>
      </c>
      <c r="D37" s="23">
        <f>'[108]TEMPLATE 1 (detailled)'!I114</f>
        <v>7481.2967581047378</v>
      </c>
      <c r="E37" s="126">
        <f>$D$37/4</f>
        <v>1870.3241895261845</v>
      </c>
      <c r="F37" s="126">
        <f t="shared" ref="F37:H37" si="19">$D$37/4</f>
        <v>1870.3241895261845</v>
      </c>
      <c r="G37" s="126">
        <f t="shared" si="19"/>
        <v>1870.3241895261845</v>
      </c>
      <c r="H37" s="126">
        <f t="shared" si="19"/>
        <v>1870.3241895261845</v>
      </c>
      <c r="I37" s="213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17" customFormat="1" x14ac:dyDescent="0.3">
      <c r="A38" s="64"/>
      <c r="B38" s="18" t="s">
        <v>65</v>
      </c>
      <c r="C38" s="19" t="s">
        <v>66</v>
      </c>
      <c r="D38" s="23">
        <f>'[108]TEMPLATE 1 (detailled)'!I118</f>
        <v>0</v>
      </c>
      <c r="E38" s="126">
        <f>$D$38/4</f>
        <v>0</v>
      </c>
      <c r="F38" s="126">
        <f t="shared" ref="F38:H38" si="20">$D$38/4</f>
        <v>0</v>
      </c>
      <c r="G38" s="126">
        <f t="shared" si="20"/>
        <v>0</v>
      </c>
      <c r="H38" s="126">
        <f t="shared" si="20"/>
        <v>0</v>
      </c>
      <c r="I38" s="213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17" customFormat="1" x14ac:dyDescent="0.3">
      <c r="A39" s="64"/>
      <c r="B39" s="18" t="s">
        <v>67</v>
      </c>
      <c r="C39" s="19" t="s">
        <v>68</v>
      </c>
      <c r="D39" s="23">
        <f>'[108]TEMPLATE 1 (detailled)'!I124</f>
        <v>748.12967581047383</v>
      </c>
      <c r="E39" s="126">
        <f>$D$39/4</f>
        <v>187.03241895261846</v>
      </c>
      <c r="F39" s="126">
        <f t="shared" ref="F39:H39" si="21">$D$39/4</f>
        <v>187.03241895261846</v>
      </c>
      <c r="G39" s="126">
        <f t="shared" si="21"/>
        <v>187.03241895261846</v>
      </c>
      <c r="H39" s="126">
        <f t="shared" si="21"/>
        <v>187.03241895261846</v>
      </c>
      <c r="I39" s="21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17" customFormat="1" x14ac:dyDescent="0.3">
      <c r="A40" s="64"/>
      <c r="B40" s="18" t="s">
        <v>69</v>
      </c>
      <c r="C40" s="19" t="s">
        <v>70</v>
      </c>
      <c r="D40" s="23">
        <f>'[108]TEMPLATE 1 (detailled)'!I129</f>
        <v>7481.2967581047378</v>
      </c>
      <c r="E40" s="126">
        <f>$D$40/4</f>
        <v>1870.3241895261845</v>
      </c>
      <c r="F40" s="126">
        <f t="shared" ref="F40:H40" si="22">$D$40/4</f>
        <v>1870.3241895261845</v>
      </c>
      <c r="G40" s="126">
        <f t="shared" si="22"/>
        <v>1870.3241895261845</v>
      </c>
      <c r="H40" s="126">
        <f t="shared" si="22"/>
        <v>1870.3241895261845</v>
      </c>
      <c r="I40" s="213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17" customFormat="1" x14ac:dyDescent="0.3">
      <c r="A41" s="64"/>
      <c r="B41" s="18" t="s">
        <v>71</v>
      </c>
      <c r="C41" s="19" t="s">
        <v>72</v>
      </c>
      <c r="D41" s="23">
        <f>'[108]TEMPLATE 1 (detailled)'!I134</f>
        <v>10773.067331670823</v>
      </c>
      <c r="E41" s="126">
        <f>$D$41/4</f>
        <v>2693.2668329177059</v>
      </c>
      <c r="F41" s="126">
        <f t="shared" ref="F41:H41" si="23">$D$41/4</f>
        <v>2693.2668329177059</v>
      </c>
      <c r="G41" s="126">
        <f t="shared" si="23"/>
        <v>2693.2668329177059</v>
      </c>
      <c r="H41" s="126">
        <f t="shared" si="23"/>
        <v>2693.2668329177059</v>
      </c>
      <c r="I41" s="213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ht="24.6" customHeight="1" x14ac:dyDescent="0.3">
      <c r="B42" s="148" t="s">
        <v>126</v>
      </c>
      <c r="C42" s="151"/>
      <c r="D42" s="24">
        <f>SUM(D37,D38,D39,D40,D41)</f>
        <v>26483.790523690775</v>
      </c>
      <c r="E42" s="24">
        <f>SUM(E37,E38,E39+E40+E41)</f>
        <v>6620.947630922693</v>
      </c>
      <c r="F42" s="24">
        <f t="shared" ref="F42:H42" si="24">SUM(F37,F38,F39+F40+F41)</f>
        <v>6620.947630922693</v>
      </c>
      <c r="G42" s="24">
        <f t="shared" si="24"/>
        <v>6620.947630922693</v>
      </c>
      <c r="H42" s="24">
        <f t="shared" si="24"/>
        <v>6620.947630922693</v>
      </c>
      <c r="I42" s="42"/>
    </row>
    <row r="43" spans="1:81" s="17" customFormat="1" ht="20.399999999999999" customHeight="1" x14ac:dyDescent="0.3">
      <c r="A43" s="64"/>
      <c r="B43" s="150" t="s">
        <v>74</v>
      </c>
      <c r="C43" s="136"/>
      <c r="D43" s="136"/>
      <c r="E43" s="136"/>
      <c r="F43" s="136"/>
      <c r="G43" s="136"/>
      <c r="H43" s="136"/>
      <c r="I43" s="137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17" customFormat="1" ht="40.950000000000003" customHeight="1" x14ac:dyDescent="0.3">
      <c r="A44" s="64"/>
      <c r="B44" s="18" t="s">
        <v>75</v>
      </c>
      <c r="C44" s="19" t="str">
        <f>'[108]TEMPLATE 1 (detailled)'!C141</f>
        <v>1.1 Support for household food security and diet diversity</v>
      </c>
      <c r="D44" s="23">
        <f>'[108]TEMPLATE 1 (detailled)'!I141</f>
        <v>42643.391521197002</v>
      </c>
      <c r="E44" s="209">
        <f>D44</f>
        <v>42643.391521197002</v>
      </c>
      <c r="F44" s="209"/>
      <c r="G44" s="210"/>
      <c r="H44" s="210"/>
      <c r="I44" s="208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17" customFormat="1" x14ac:dyDescent="0.3">
      <c r="A45" s="64"/>
      <c r="B45" s="18" t="s">
        <v>76</v>
      </c>
      <c r="C45" s="19" t="str">
        <f>'[108]TEMPLATE 1 (detailled)'!C150</f>
        <v>1.2 Protecting essential resources for maintaining livestock activities</v>
      </c>
      <c r="D45" s="38">
        <f>'[108]TEMPLATE 1 (detailled)'!I150</f>
        <v>53117.206982543634</v>
      </c>
      <c r="E45" s="209">
        <f t="shared" ref="E45:E46" si="25">D45</f>
        <v>53117.206982543634</v>
      </c>
      <c r="F45" s="209"/>
      <c r="G45" s="210"/>
      <c r="H45" s="210"/>
      <c r="I45" s="208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40" customFormat="1" x14ac:dyDescent="0.3">
      <c r="A46" s="68"/>
      <c r="B46" s="18" t="s">
        <v>77</v>
      </c>
      <c r="C46" s="19" t="str">
        <f>'[108]TEMPLATE 1 (detailled)'!C159</f>
        <v>1.3 Assistance for victims of protection incidents</v>
      </c>
      <c r="D46" s="38">
        <f>'[108]TEMPLATE 1 (detailled)'!I159</f>
        <v>8379.0523690773061</v>
      </c>
      <c r="E46" s="209">
        <f t="shared" si="25"/>
        <v>8379.0523690773061</v>
      </c>
      <c r="F46" s="209"/>
      <c r="G46" s="210"/>
      <c r="H46" s="210"/>
      <c r="I46" s="20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</row>
    <row r="47" spans="1:81" ht="24.6" customHeight="1" x14ac:dyDescent="0.3">
      <c r="B47" s="148" t="s">
        <v>127</v>
      </c>
      <c r="C47" s="151"/>
      <c r="D47" s="24">
        <f>SUM(D44,D45,D46)</f>
        <v>104139.65087281795</v>
      </c>
      <c r="E47" s="41">
        <f>SUM(E44:E46)</f>
        <v>104139.65087281795</v>
      </c>
      <c r="F47" s="24"/>
      <c r="G47" s="24"/>
      <c r="H47" s="24"/>
      <c r="I47" s="42"/>
    </row>
    <row r="48" spans="1:81" s="17" customFormat="1" ht="20.399999999999999" customHeight="1" x14ac:dyDescent="0.3">
      <c r="A48" s="64"/>
      <c r="B48" s="150" t="s">
        <v>79</v>
      </c>
      <c r="C48" s="136"/>
      <c r="D48" s="136"/>
      <c r="E48" s="136"/>
      <c r="F48" s="136"/>
      <c r="G48" s="136"/>
      <c r="H48" s="136"/>
      <c r="I48" s="137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17" customFormat="1" x14ac:dyDescent="0.3">
      <c r="A49" s="64"/>
      <c r="B49" s="18" t="s">
        <v>80</v>
      </c>
      <c r="C49" s="19" t="str">
        <f>'[108]TEMPLATE 1 (detailled)'!C170</f>
        <v>2.1 Supporting accessible and affordable livestock services</v>
      </c>
      <c r="D49" s="20">
        <f>'[108]TEMPLATE 1 (detailled)'!I170</f>
        <v>44887.780548628427</v>
      </c>
      <c r="E49" s="209"/>
      <c r="F49" s="209">
        <f>D49</f>
        <v>44887.780548628427</v>
      </c>
      <c r="G49" s="210"/>
      <c r="H49" s="210"/>
      <c r="I49" s="208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17" customFormat="1" x14ac:dyDescent="0.3">
      <c r="A50" s="64"/>
      <c r="B50" s="18" t="s">
        <v>81</v>
      </c>
      <c r="C50" s="19" t="str">
        <f>'[108]TEMPLATE 1 (detailled)'!C179</f>
        <v xml:space="preserve">2.2 Revitalising agriculture production activities for the most vulnerable groups </v>
      </c>
      <c r="D50" s="20">
        <f>'[108]TEMPLATE 1 (detailled)'!I179</f>
        <v>95760.59850374065</v>
      </c>
      <c r="E50" s="209"/>
      <c r="F50" s="209">
        <f t="shared" ref="F50:F51" si="26">D50</f>
        <v>95760.59850374065</v>
      </c>
      <c r="G50" s="210"/>
      <c r="H50" s="210"/>
      <c r="I50" s="208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40" customFormat="1" x14ac:dyDescent="0.3">
      <c r="A51" s="68"/>
      <c r="B51" s="18" t="s">
        <v>82</v>
      </c>
      <c r="C51" s="19" t="str">
        <f>'[108]TEMPLATE 1 (detailled)'!C188</f>
        <v>2.3 Support for economic micro-initiatives</v>
      </c>
      <c r="D51" s="20">
        <f>'[108]TEMPLATE 1 (detailled)'!I188</f>
        <v>33167.082294264343</v>
      </c>
      <c r="E51" s="209"/>
      <c r="F51" s="209">
        <f t="shared" si="26"/>
        <v>33167.082294264343</v>
      </c>
      <c r="G51" s="210"/>
      <c r="H51" s="210"/>
      <c r="I51" s="20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</row>
    <row r="52" spans="1:81" ht="24.6" customHeight="1" x14ac:dyDescent="0.3">
      <c r="B52" s="148" t="s">
        <v>128</v>
      </c>
      <c r="C52" s="151"/>
      <c r="D52" s="24">
        <f>SUM(D51,D50,D49)</f>
        <v>173815.46134663341</v>
      </c>
      <c r="E52" s="24"/>
      <c r="F52" s="41">
        <f>SUM(F49:F51)</f>
        <v>173815.46134663341</v>
      </c>
      <c r="G52" s="24"/>
      <c r="H52" s="24"/>
      <c r="I52" s="42"/>
    </row>
    <row r="53" spans="1:81" s="17" customFormat="1" ht="20.399999999999999" customHeight="1" x14ac:dyDescent="0.3">
      <c r="A53" s="64"/>
      <c r="B53" s="150" t="s">
        <v>84</v>
      </c>
      <c r="C53" s="136"/>
      <c r="D53" s="136"/>
      <c r="E53" s="136"/>
      <c r="F53" s="136"/>
      <c r="G53" s="136"/>
      <c r="H53" s="136"/>
      <c r="I53" s="137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17" customFormat="1" ht="40.799999999999997" x14ac:dyDescent="0.3">
      <c r="A54" s="64"/>
      <c r="B54" s="18" t="s">
        <v>85</v>
      </c>
      <c r="C54" s="19" t="str">
        <f>'[108]TEMPLATE 1 (detailled)'!C199</f>
        <v>3.1 Support for formal and informal natural resource and community management mechanisms</v>
      </c>
      <c r="D54" s="20">
        <f>'[108]TEMPLATE 1 (detailled)'!I199</f>
        <v>23491.271820448877</v>
      </c>
      <c r="E54" s="210"/>
      <c r="F54" s="210"/>
      <c r="G54" s="209">
        <f>D54</f>
        <v>23491.271820448877</v>
      </c>
      <c r="H54" s="210"/>
      <c r="I54" s="208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17" customFormat="1" ht="40.799999999999997" x14ac:dyDescent="0.3">
      <c r="A55" s="64"/>
      <c r="B55" s="18" t="s">
        <v>86</v>
      </c>
      <c r="C55" s="19" t="str">
        <f>'[108]TEMPLATE 1 (detailled)'!C208</f>
        <v>3.2 Support for initiatives contributing to conflict reduction and the promotion of social cohesion</v>
      </c>
      <c r="D55" s="20">
        <f>'[108]TEMPLATE 1 (detailled)'!I208</f>
        <v>48628.428927680798</v>
      </c>
      <c r="E55" s="210"/>
      <c r="F55" s="210"/>
      <c r="G55" s="209">
        <f t="shared" ref="G55:G56" si="27">D55</f>
        <v>48628.428927680798</v>
      </c>
      <c r="H55" s="210"/>
      <c r="I55" s="208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40" customFormat="1" ht="40.799999999999997" x14ac:dyDescent="0.3">
      <c r="A56" s="68"/>
      <c r="B56" s="18" t="s">
        <v>87</v>
      </c>
      <c r="C56" s="19" t="str">
        <f>'[108]TEMPLATE 1 (detailled)'!C217</f>
        <v>3.3 Development of monitoring, surveillance and warning systems for the protection and collection of evidence relating to cattle rustling, ethnic violence and human rights violations.</v>
      </c>
      <c r="D56" s="20">
        <f>'[108]TEMPLATE 1 (detailled)'!I217</f>
        <v>0</v>
      </c>
      <c r="E56" s="210"/>
      <c r="F56" s="210"/>
      <c r="G56" s="209">
        <f t="shared" si="27"/>
        <v>0</v>
      </c>
      <c r="H56" s="210"/>
      <c r="I56" s="20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</row>
    <row r="57" spans="1:81" ht="24.6" customHeight="1" x14ac:dyDescent="0.3">
      <c r="B57" s="148" t="s">
        <v>129</v>
      </c>
      <c r="C57" s="151"/>
      <c r="D57" s="24">
        <f>SUM(D56,D55,D54)</f>
        <v>72119.700748129675</v>
      </c>
      <c r="E57" s="24"/>
      <c r="F57" s="24"/>
      <c r="G57" s="41">
        <f>SUM(G54:G56)</f>
        <v>72119.700748129675</v>
      </c>
      <c r="H57" s="24"/>
      <c r="I57" s="42"/>
    </row>
    <row r="58" spans="1:81" s="17" customFormat="1" ht="20.399999999999999" customHeight="1" x14ac:dyDescent="0.3">
      <c r="A58" s="64"/>
      <c r="B58" s="150" t="s">
        <v>89</v>
      </c>
      <c r="C58" s="136"/>
      <c r="D58" s="136"/>
      <c r="E58" s="136"/>
      <c r="F58" s="136"/>
      <c r="G58" s="136"/>
      <c r="H58" s="136"/>
      <c r="I58" s="137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17" customFormat="1" x14ac:dyDescent="0.3">
      <c r="A59" s="64"/>
      <c r="B59" s="18" t="s">
        <v>90</v>
      </c>
      <c r="C59" s="19" t="str">
        <f>'[108]TEMPLATE 1 (detailled)'!C228</f>
        <v>4.1 Capacity building of local 1st responders (STD, authorities, partners)</v>
      </c>
      <c r="D59" s="20">
        <f>'[108]TEMPLATE 1 (detailled)'!I228</f>
        <v>9975.062344139651</v>
      </c>
      <c r="E59" s="210"/>
      <c r="F59" s="210"/>
      <c r="G59" s="210"/>
      <c r="H59" s="209">
        <f>D59</f>
        <v>9975.062344139651</v>
      </c>
      <c r="I59" s="208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s="17" customFormat="1" x14ac:dyDescent="0.3">
      <c r="A60" s="64"/>
      <c r="B60" s="18" t="s">
        <v>91</v>
      </c>
      <c r="C60" s="19" t="str">
        <f>'[108]TEMPLATE 1 (detailled)'!C237</f>
        <v>4.2 Development of rapid response mecanisms to shocks</v>
      </c>
      <c r="D60" s="20">
        <f>'[108]TEMPLATE 1 (detailled)'!I237</f>
        <v>24937.655860349128</v>
      </c>
      <c r="E60" s="210"/>
      <c r="F60" s="210"/>
      <c r="G60" s="210"/>
      <c r="H60" s="209">
        <f t="shared" ref="H60:H61" si="28">D60</f>
        <v>24937.655860349128</v>
      </c>
      <c r="I60" s="208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</row>
    <row r="61" spans="1:81" s="40" customFormat="1" ht="40.799999999999997" x14ac:dyDescent="0.3">
      <c r="A61" s="68"/>
      <c r="B61" s="18" t="s">
        <v>92</v>
      </c>
      <c r="C61" s="19" t="str">
        <f>'[108]TEMPLATE 1 (detailled)'!C246</f>
        <v>4.3 Improving humanitarian knowledge and practices in the assistance to livestock farming communities.</v>
      </c>
      <c r="D61" s="20">
        <v>13504</v>
      </c>
      <c r="E61" s="210"/>
      <c r="F61" s="210"/>
      <c r="G61" s="210"/>
      <c r="H61" s="209">
        <f t="shared" si="28"/>
        <v>13504</v>
      </c>
      <c r="I61" s="20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</row>
    <row r="62" spans="1:81" x14ac:dyDescent="0.3">
      <c r="B62" s="148" t="s">
        <v>130</v>
      </c>
      <c r="C62" s="151"/>
      <c r="D62" s="24">
        <f>SUM(D61,D60,D59)</f>
        <v>48416.718204488781</v>
      </c>
      <c r="E62" s="24"/>
      <c r="F62" s="24"/>
      <c r="G62" s="24"/>
      <c r="H62" s="41">
        <f>SUM(H59:H61)</f>
        <v>48416.718204488781</v>
      </c>
      <c r="I62" s="42"/>
    </row>
    <row r="63" spans="1:81" s="17" customFormat="1" ht="20.399999999999999" customHeight="1" x14ac:dyDescent="0.3">
      <c r="A63" s="64"/>
      <c r="B63" s="150" t="s">
        <v>94</v>
      </c>
      <c r="C63" s="136"/>
      <c r="D63" s="136"/>
      <c r="E63" s="136"/>
      <c r="F63" s="136"/>
      <c r="G63" s="136"/>
      <c r="H63" s="136"/>
      <c r="I63" s="137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x14ac:dyDescent="0.3">
      <c r="B64" s="18" t="s">
        <v>95</v>
      </c>
      <c r="C64" s="19" t="s">
        <v>96</v>
      </c>
      <c r="D64" s="20">
        <v>37541</v>
      </c>
      <c r="E64" s="210"/>
      <c r="F64" s="210"/>
      <c r="G64" s="210"/>
      <c r="H64" s="210"/>
      <c r="I64" s="128">
        <f>D64</f>
        <v>37541</v>
      </c>
    </row>
    <row r="65" spans="1:87" ht="24.6" customHeight="1" x14ac:dyDescent="0.3">
      <c r="B65" s="148" t="s">
        <v>131</v>
      </c>
      <c r="C65" s="151"/>
      <c r="D65" s="24">
        <f>SUM(D64:D64)</f>
        <v>37541</v>
      </c>
      <c r="E65" s="24"/>
      <c r="F65" s="24"/>
      <c r="G65" s="24"/>
      <c r="H65" s="24"/>
      <c r="I65" s="42">
        <f>I64</f>
        <v>37541</v>
      </c>
    </row>
    <row r="66" spans="1:87" s="36" customFormat="1" ht="33.6" customHeight="1" x14ac:dyDescent="0.3">
      <c r="A66" s="66"/>
      <c r="B66" s="32"/>
      <c r="C66" s="33" t="s">
        <v>98</v>
      </c>
      <c r="D66" s="45">
        <f>+SUM(D52,D42,D35,D32,D57,D65,D62,D47)</f>
        <v>561209.14463840402</v>
      </c>
      <c r="E66" s="45">
        <f t="shared" ref="E66:I66" si="29">+SUM(E52,E42,E35,E32,E57,E65,E62,E47)</f>
        <v>135433.80423940148</v>
      </c>
      <c r="F66" s="45">
        <f t="shared" si="29"/>
        <v>205109.61471321696</v>
      </c>
      <c r="G66" s="45">
        <f t="shared" si="29"/>
        <v>103413.85411471322</v>
      </c>
      <c r="H66" s="45">
        <f t="shared" si="29"/>
        <v>79710.871571072319</v>
      </c>
      <c r="I66" s="46">
        <f t="shared" si="29"/>
        <v>37541</v>
      </c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5"/>
      <c r="CB66" s="35"/>
      <c r="CC66" s="35"/>
    </row>
    <row r="67" spans="1:87" s="36" customFormat="1" ht="33.6" customHeight="1" thickBot="1" x14ac:dyDescent="0.35">
      <c r="A67" s="66"/>
      <c r="B67" s="47"/>
      <c r="C67" s="48" t="s">
        <v>103</v>
      </c>
      <c r="D67" s="49">
        <f t="shared" ref="D67:I67" si="30">D66+D24</f>
        <v>711682.15960099758</v>
      </c>
      <c r="E67" s="49">
        <f t="shared" si="30"/>
        <v>160925.80798004987</v>
      </c>
      <c r="F67" s="49">
        <f t="shared" si="30"/>
        <v>230601.61845386535</v>
      </c>
      <c r="G67" s="49">
        <f t="shared" si="30"/>
        <v>128905.8578553616</v>
      </c>
      <c r="H67" s="49">
        <f t="shared" si="30"/>
        <v>105202.87531172071</v>
      </c>
      <c r="I67" s="50">
        <f t="shared" si="30"/>
        <v>37541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5"/>
      <c r="CB67" s="35"/>
      <c r="CC67" s="35"/>
    </row>
    <row r="68" spans="1:87" s="25" customFormat="1" ht="24" thickBot="1" x14ac:dyDescent="0.35">
      <c r="A68" s="67"/>
      <c r="B68" s="47"/>
      <c r="C68" s="48" t="s">
        <v>104</v>
      </c>
      <c r="D68" s="200">
        <v>39143</v>
      </c>
      <c r="E68" s="52"/>
      <c r="F68" s="52"/>
      <c r="G68" s="52"/>
      <c r="H68" s="52"/>
      <c r="I68" s="52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</row>
    <row r="69" spans="1:87" s="25" customFormat="1" ht="24" thickBot="1" x14ac:dyDescent="0.35">
      <c r="A69" s="67"/>
      <c r="B69" s="47"/>
      <c r="C69" s="48" t="s">
        <v>105</v>
      </c>
      <c r="D69" s="50">
        <f>D67+D68</f>
        <v>750825.15960099758</v>
      </c>
      <c r="E69" s="52"/>
      <c r="F69" s="52"/>
      <c r="G69" s="52"/>
      <c r="H69" s="52"/>
      <c r="I69" s="52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</row>
    <row r="70" spans="1:87" s="25" customFormat="1" x14ac:dyDescent="0.3">
      <c r="A70" s="67"/>
      <c r="B70" s="51"/>
      <c r="D70" s="52"/>
      <c r="E70" s="52"/>
      <c r="F70" s="52"/>
      <c r="G70" s="52"/>
      <c r="H70" s="52"/>
      <c r="I70" s="52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</row>
    <row r="71" spans="1:87" s="25" customFormat="1" x14ac:dyDescent="0.3">
      <c r="A71" s="67"/>
      <c r="B71" s="51"/>
      <c r="D71" s="52"/>
      <c r="E71" s="52"/>
      <c r="F71" s="52"/>
      <c r="G71" s="52"/>
      <c r="H71" s="52"/>
      <c r="I71" s="52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</row>
    <row r="72" spans="1:87" s="52" customFormat="1" x14ac:dyDescent="0.3">
      <c r="A72" s="67"/>
      <c r="B72" s="51"/>
      <c r="C72" s="25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</row>
    <row r="73" spans="1:87" s="25" customFormat="1" x14ac:dyDescent="0.3">
      <c r="A73" s="67"/>
      <c r="B73" s="51"/>
      <c r="D73" s="52"/>
      <c r="E73" s="52"/>
      <c r="F73" s="52"/>
      <c r="G73" s="52"/>
      <c r="H73" s="52"/>
      <c r="I73" s="52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</row>
    <row r="74" spans="1:87" s="25" customFormat="1" x14ac:dyDescent="0.3">
      <c r="A74" s="67"/>
      <c r="B74" s="51"/>
      <c r="D74" s="52"/>
      <c r="E74" s="52"/>
      <c r="F74" s="52"/>
      <c r="G74" s="52"/>
      <c r="H74" s="52"/>
      <c r="I74" s="52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</row>
    <row r="75" spans="1:87" s="25" customFormat="1" x14ac:dyDescent="0.3">
      <c r="A75" s="67"/>
      <c r="B75" s="51"/>
      <c r="D75" s="52"/>
      <c r="E75" s="52"/>
      <c r="F75" s="52"/>
      <c r="G75" s="52"/>
      <c r="H75" s="52"/>
      <c r="I75" s="52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</row>
    <row r="76" spans="1:87" s="25" customFormat="1" x14ac:dyDescent="0.3">
      <c r="A76" s="67"/>
      <c r="B76" s="51"/>
      <c r="D76" s="52"/>
      <c r="E76" s="52"/>
      <c r="F76" s="52"/>
      <c r="G76" s="52"/>
      <c r="H76" s="52"/>
      <c r="I76" s="52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</row>
    <row r="77" spans="1:87" s="25" customFormat="1" x14ac:dyDescent="0.3">
      <c r="A77" s="67"/>
      <c r="B77" s="51"/>
      <c r="D77" s="52"/>
      <c r="E77" s="52"/>
      <c r="F77" s="52"/>
      <c r="G77" s="52"/>
      <c r="H77" s="52"/>
      <c r="I77" s="52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</row>
    <row r="78" spans="1:87" s="25" customFormat="1" x14ac:dyDescent="0.3">
      <c r="A78" s="67"/>
      <c r="B78" s="51"/>
      <c r="D78" s="52"/>
      <c r="E78" s="52"/>
      <c r="F78" s="52"/>
      <c r="G78" s="52"/>
      <c r="H78" s="52"/>
      <c r="I78" s="52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</row>
    <row r="79" spans="1:87" s="25" customFormat="1" x14ac:dyDescent="0.3">
      <c r="A79" s="67"/>
      <c r="B79" s="51"/>
      <c r="D79" s="52"/>
      <c r="E79" s="52"/>
      <c r="F79" s="52"/>
      <c r="G79" s="52"/>
      <c r="H79" s="52"/>
      <c r="I79" s="52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</row>
    <row r="80" spans="1:87" s="25" customFormat="1" x14ac:dyDescent="0.3">
      <c r="A80" s="67"/>
      <c r="B80" s="51"/>
      <c r="D80" s="52"/>
      <c r="E80" s="52"/>
      <c r="F80" s="52"/>
      <c r="G80" s="52"/>
      <c r="H80" s="52"/>
      <c r="I80" s="52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</row>
    <row r="81" spans="1:58" s="25" customFormat="1" x14ac:dyDescent="0.3">
      <c r="A81" s="67"/>
      <c r="B81" s="51"/>
      <c r="D81" s="52"/>
      <c r="E81" s="52"/>
      <c r="F81" s="52"/>
      <c r="G81" s="52"/>
      <c r="H81" s="52"/>
      <c r="I81" s="52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</row>
    <row r="82" spans="1:58" s="25" customFormat="1" x14ac:dyDescent="0.3">
      <c r="A82" s="67"/>
      <c r="B82" s="51"/>
      <c r="D82" s="52"/>
      <c r="E82" s="52"/>
      <c r="F82" s="52"/>
      <c r="G82" s="52"/>
      <c r="H82" s="52"/>
      <c r="I82" s="52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</row>
    <row r="83" spans="1:58" s="25" customFormat="1" x14ac:dyDescent="0.3">
      <c r="A83" s="67"/>
      <c r="B83" s="51"/>
      <c r="D83" s="52"/>
      <c r="E83" s="52"/>
      <c r="F83" s="52"/>
      <c r="G83" s="52"/>
      <c r="H83" s="52"/>
      <c r="I83" s="52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</row>
    <row r="84" spans="1:58" s="25" customFormat="1" x14ac:dyDescent="0.3">
      <c r="A84" s="67"/>
      <c r="B84" s="51"/>
      <c r="D84" s="52"/>
      <c r="E84" s="52"/>
      <c r="F84" s="52"/>
      <c r="G84" s="52"/>
      <c r="H84" s="52"/>
      <c r="I84" s="52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</row>
    <row r="85" spans="1:58" s="25" customFormat="1" x14ac:dyDescent="0.3">
      <c r="A85" s="67"/>
      <c r="B85" s="51"/>
      <c r="D85" s="52"/>
      <c r="E85" s="52"/>
      <c r="F85" s="52"/>
      <c r="G85" s="52"/>
      <c r="H85" s="52"/>
      <c r="I85" s="52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</row>
    <row r="86" spans="1:58" s="25" customFormat="1" x14ac:dyDescent="0.3">
      <c r="A86" s="67"/>
      <c r="B86" s="51"/>
      <c r="D86" s="52"/>
      <c r="E86" s="52"/>
      <c r="F86" s="52"/>
      <c r="G86" s="52"/>
      <c r="H86" s="52"/>
      <c r="I86" s="52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</row>
    <row r="87" spans="1:58" s="25" customFormat="1" x14ac:dyDescent="0.3">
      <c r="A87" s="67"/>
      <c r="B87" s="51"/>
      <c r="D87" s="52"/>
      <c r="E87" s="52"/>
      <c r="F87" s="52"/>
      <c r="G87" s="52"/>
      <c r="H87" s="52"/>
      <c r="I87" s="52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</row>
    <row r="88" spans="1:58" s="25" customFormat="1" x14ac:dyDescent="0.3">
      <c r="A88" s="67"/>
      <c r="B88" s="51"/>
      <c r="D88" s="52"/>
      <c r="E88" s="52"/>
      <c r="F88" s="52"/>
      <c r="G88" s="52"/>
      <c r="H88" s="52"/>
      <c r="I88" s="52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</row>
    <row r="89" spans="1:58" s="25" customFormat="1" x14ac:dyDescent="0.3">
      <c r="A89" s="67"/>
      <c r="B89" s="51"/>
      <c r="D89" s="52"/>
      <c r="E89" s="52"/>
      <c r="F89" s="52"/>
      <c r="G89" s="52"/>
      <c r="H89" s="52"/>
      <c r="I89" s="52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</row>
    <row r="90" spans="1:58" s="25" customFormat="1" x14ac:dyDescent="0.3">
      <c r="A90" s="67"/>
      <c r="B90" s="51"/>
      <c r="D90" s="52"/>
      <c r="E90" s="52"/>
      <c r="F90" s="52"/>
      <c r="G90" s="52"/>
      <c r="H90" s="52"/>
      <c r="I90" s="52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</row>
    <row r="91" spans="1:58" s="25" customFormat="1" x14ac:dyDescent="0.3">
      <c r="A91" s="67"/>
      <c r="B91" s="51"/>
      <c r="D91" s="52"/>
      <c r="E91" s="52"/>
      <c r="F91" s="52"/>
      <c r="G91" s="52"/>
      <c r="H91" s="52"/>
      <c r="I91" s="52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</row>
    <row r="92" spans="1:58" s="25" customFormat="1" x14ac:dyDescent="0.3">
      <c r="A92" s="67"/>
      <c r="B92" s="51"/>
      <c r="D92" s="52"/>
      <c r="E92" s="52"/>
      <c r="F92" s="52"/>
      <c r="G92" s="52"/>
      <c r="H92" s="52"/>
      <c r="I92" s="52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</row>
    <row r="93" spans="1:58" s="25" customFormat="1" x14ac:dyDescent="0.3">
      <c r="A93" s="67"/>
      <c r="B93" s="51"/>
      <c r="D93" s="52"/>
      <c r="E93" s="52"/>
      <c r="F93" s="52"/>
      <c r="G93" s="52"/>
      <c r="H93" s="52"/>
      <c r="I93" s="52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</row>
    <row r="94" spans="1:58" s="25" customFormat="1" x14ac:dyDescent="0.3">
      <c r="A94" s="67"/>
      <c r="B94" s="51"/>
      <c r="D94" s="52"/>
      <c r="E94" s="52"/>
      <c r="F94" s="52"/>
      <c r="G94" s="52"/>
      <c r="H94" s="52"/>
      <c r="I94" s="52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</row>
    <row r="95" spans="1:58" s="25" customFormat="1" x14ac:dyDescent="0.3">
      <c r="A95" s="67"/>
      <c r="B95" s="51"/>
      <c r="D95" s="52"/>
      <c r="E95" s="52"/>
      <c r="F95" s="52"/>
      <c r="G95" s="52"/>
      <c r="H95" s="52"/>
      <c r="I95" s="52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</row>
    <row r="96" spans="1:58" s="25" customFormat="1" x14ac:dyDescent="0.3">
      <c r="A96" s="67"/>
      <c r="B96" s="51"/>
      <c r="D96" s="52"/>
      <c r="E96" s="52"/>
      <c r="F96" s="52"/>
      <c r="G96" s="52"/>
      <c r="H96" s="52"/>
      <c r="I96" s="52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</row>
    <row r="97" spans="1:58" s="25" customFormat="1" x14ac:dyDescent="0.3">
      <c r="A97" s="67"/>
      <c r="B97" s="51"/>
      <c r="D97" s="52"/>
      <c r="E97" s="52"/>
      <c r="F97" s="52"/>
      <c r="G97" s="52"/>
      <c r="H97" s="52"/>
      <c r="I97" s="52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</row>
    <row r="98" spans="1:58" s="25" customFormat="1" x14ac:dyDescent="0.3">
      <c r="A98" s="67"/>
      <c r="B98" s="51"/>
      <c r="D98" s="52"/>
      <c r="E98" s="52"/>
      <c r="F98" s="52"/>
      <c r="G98" s="52"/>
      <c r="H98" s="52"/>
      <c r="I98" s="52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</row>
    <row r="99" spans="1:58" s="25" customFormat="1" x14ac:dyDescent="0.3">
      <c r="A99" s="67"/>
      <c r="B99" s="51"/>
      <c r="D99" s="52"/>
      <c r="E99" s="52"/>
      <c r="F99" s="52"/>
      <c r="G99" s="52"/>
      <c r="H99" s="52"/>
      <c r="I99" s="52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</row>
    <row r="100" spans="1:58" s="25" customFormat="1" x14ac:dyDescent="0.3">
      <c r="A100" s="67"/>
      <c r="B100" s="51"/>
      <c r="D100" s="52"/>
      <c r="E100" s="52"/>
      <c r="F100" s="52"/>
      <c r="G100" s="52"/>
      <c r="H100" s="52"/>
      <c r="I100" s="52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</row>
    <row r="101" spans="1:58" s="25" customFormat="1" x14ac:dyDescent="0.3">
      <c r="A101" s="67"/>
      <c r="B101" s="51"/>
      <c r="D101" s="52"/>
      <c r="E101" s="52"/>
      <c r="F101" s="52"/>
      <c r="G101" s="52"/>
      <c r="H101" s="52"/>
      <c r="I101" s="52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</row>
    <row r="102" spans="1:58" s="25" customFormat="1" x14ac:dyDescent="0.3">
      <c r="A102" s="67"/>
      <c r="B102" s="51"/>
      <c r="D102" s="52"/>
      <c r="E102" s="52"/>
      <c r="F102" s="52"/>
      <c r="G102" s="52"/>
      <c r="H102" s="52"/>
      <c r="I102" s="52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</row>
    <row r="103" spans="1:58" s="25" customFormat="1" x14ac:dyDescent="0.3">
      <c r="A103" s="67"/>
      <c r="B103" s="51"/>
      <c r="D103" s="52"/>
      <c r="E103" s="52"/>
      <c r="F103" s="52"/>
      <c r="G103" s="52"/>
      <c r="H103" s="52"/>
      <c r="I103" s="52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</row>
    <row r="104" spans="1:58" s="25" customFormat="1" x14ac:dyDescent="0.3">
      <c r="A104" s="67"/>
      <c r="B104" s="51"/>
      <c r="D104" s="52"/>
      <c r="E104" s="52"/>
      <c r="F104" s="52"/>
      <c r="G104" s="52"/>
      <c r="H104" s="52"/>
      <c r="I104" s="52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</row>
    <row r="105" spans="1:58" s="25" customFormat="1" x14ac:dyDescent="0.3">
      <c r="A105" s="67"/>
      <c r="B105" s="51"/>
      <c r="D105" s="52"/>
      <c r="E105" s="52"/>
      <c r="F105" s="52"/>
      <c r="G105" s="52"/>
      <c r="H105" s="52"/>
      <c r="I105" s="52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</row>
    <row r="106" spans="1:58" s="25" customFormat="1" x14ac:dyDescent="0.3">
      <c r="A106" s="67"/>
      <c r="B106" s="51"/>
      <c r="D106" s="52"/>
      <c r="E106" s="52"/>
      <c r="F106" s="52"/>
      <c r="G106" s="52"/>
      <c r="H106" s="52"/>
      <c r="I106" s="52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</row>
    <row r="107" spans="1:58" s="25" customFormat="1" x14ac:dyDescent="0.3">
      <c r="A107" s="67"/>
      <c r="B107" s="51"/>
      <c r="D107" s="52"/>
      <c r="E107" s="52"/>
      <c r="F107" s="52"/>
      <c r="G107" s="52"/>
      <c r="H107" s="52"/>
      <c r="I107" s="52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</row>
    <row r="108" spans="1:58" s="25" customFormat="1" x14ac:dyDescent="0.3">
      <c r="A108" s="67"/>
      <c r="B108" s="51"/>
      <c r="D108" s="52"/>
      <c r="E108" s="52"/>
      <c r="F108" s="52"/>
      <c r="G108" s="52"/>
      <c r="H108" s="52"/>
      <c r="I108" s="52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</row>
    <row r="109" spans="1:58" s="25" customFormat="1" x14ac:dyDescent="0.3">
      <c r="A109" s="67"/>
      <c r="B109" s="51"/>
      <c r="D109" s="52"/>
      <c r="E109" s="52"/>
      <c r="F109" s="52"/>
      <c r="G109" s="52"/>
      <c r="H109" s="52"/>
      <c r="I109" s="52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</row>
    <row r="110" spans="1:58" s="25" customFormat="1" x14ac:dyDescent="0.3">
      <c r="A110" s="67"/>
      <c r="B110" s="51"/>
      <c r="D110" s="52"/>
      <c r="E110" s="52"/>
      <c r="F110" s="52"/>
      <c r="G110" s="52"/>
      <c r="H110" s="52"/>
      <c r="I110" s="52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</row>
    <row r="111" spans="1:58" s="25" customFormat="1" x14ac:dyDescent="0.3">
      <c r="A111" s="67"/>
      <c r="B111" s="51"/>
      <c r="D111" s="52"/>
      <c r="E111" s="52"/>
      <c r="F111" s="52"/>
      <c r="G111" s="52"/>
      <c r="H111" s="52"/>
      <c r="I111" s="52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</row>
    <row r="112" spans="1:58" s="25" customFormat="1" x14ac:dyDescent="0.3">
      <c r="A112" s="67"/>
      <c r="B112" s="51"/>
      <c r="D112" s="52"/>
      <c r="E112" s="52"/>
      <c r="F112" s="52"/>
      <c r="G112" s="52"/>
      <c r="H112" s="52"/>
      <c r="I112" s="52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</row>
    <row r="113" spans="1:58" s="25" customFormat="1" x14ac:dyDescent="0.3">
      <c r="A113" s="67"/>
      <c r="B113" s="51"/>
      <c r="D113" s="52"/>
      <c r="E113" s="52"/>
      <c r="F113" s="52"/>
      <c r="G113" s="52"/>
      <c r="H113" s="52"/>
      <c r="I113" s="52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</row>
    <row r="114" spans="1:58" s="25" customFormat="1" x14ac:dyDescent="0.3">
      <c r="A114" s="67"/>
      <c r="B114" s="51"/>
      <c r="D114" s="52"/>
      <c r="E114" s="52"/>
      <c r="F114" s="52"/>
      <c r="G114" s="52"/>
      <c r="H114" s="52"/>
      <c r="I114" s="52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</row>
    <row r="115" spans="1:58" s="25" customFormat="1" x14ac:dyDescent="0.3">
      <c r="A115" s="67"/>
      <c r="B115" s="51"/>
      <c r="D115" s="52"/>
      <c r="E115" s="52"/>
      <c r="F115" s="52"/>
      <c r="G115" s="52"/>
      <c r="H115" s="52"/>
      <c r="I115" s="52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</row>
    <row r="116" spans="1:58" s="25" customFormat="1" x14ac:dyDescent="0.3">
      <c r="A116" s="67"/>
      <c r="B116" s="51"/>
      <c r="D116" s="52"/>
      <c r="E116" s="52"/>
      <c r="F116" s="52"/>
      <c r="G116" s="52"/>
      <c r="H116" s="52"/>
      <c r="I116" s="52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</row>
    <row r="117" spans="1:58" s="25" customFormat="1" x14ac:dyDescent="0.3">
      <c r="A117" s="67"/>
      <c r="B117" s="51"/>
      <c r="D117" s="52"/>
      <c r="E117" s="52"/>
      <c r="F117" s="52"/>
      <c r="G117" s="52"/>
      <c r="H117" s="52"/>
      <c r="I117" s="52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</row>
    <row r="118" spans="1:58" s="25" customFormat="1" x14ac:dyDescent="0.3">
      <c r="A118" s="67"/>
      <c r="B118" s="51"/>
      <c r="D118" s="52"/>
      <c r="E118" s="52"/>
      <c r="F118" s="52"/>
      <c r="G118" s="52"/>
      <c r="H118" s="52"/>
      <c r="I118" s="52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</row>
    <row r="119" spans="1:58" s="25" customFormat="1" x14ac:dyDescent="0.3">
      <c r="A119" s="67"/>
      <c r="B119" s="51"/>
      <c r="D119" s="52"/>
      <c r="E119" s="52"/>
      <c r="F119" s="52"/>
      <c r="G119" s="52"/>
      <c r="H119" s="52"/>
      <c r="I119" s="52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</row>
    <row r="120" spans="1:58" s="25" customFormat="1" x14ac:dyDescent="0.3">
      <c r="A120" s="67"/>
      <c r="B120" s="51"/>
      <c r="D120" s="52"/>
      <c r="E120" s="52"/>
      <c r="F120" s="52"/>
      <c r="G120" s="52"/>
      <c r="H120" s="52"/>
      <c r="I120" s="52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</row>
    <row r="121" spans="1:58" s="25" customFormat="1" x14ac:dyDescent="0.3">
      <c r="A121" s="67"/>
      <c r="B121" s="51"/>
      <c r="D121" s="52"/>
      <c r="E121" s="52"/>
      <c r="F121" s="52"/>
      <c r="G121" s="52"/>
      <c r="H121" s="52"/>
      <c r="I121" s="52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</row>
    <row r="122" spans="1:58" s="25" customFormat="1" x14ac:dyDescent="0.3">
      <c r="A122" s="67"/>
      <c r="B122" s="51"/>
      <c r="D122" s="52"/>
      <c r="E122" s="52"/>
      <c r="F122" s="52"/>
      <c r="G122" s="52"/>
      <c r="H122" s="52"/>
      <c r="I122" s="52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</row>
    <row r="123" spans="1:58" s="25" customFormat="1" x14ac:dyDescent="0.3">
      <c r="A123" s="67"/>
      <c r="B123" s="51"/>
      <c r="D123" s="52"/>
      <c r="E123" s="52"/>
      <c r="F123" s="52"/>
      <c r="G123" s="52"/>
      <c r="H123" s="52"/>
      <c r="I123" s="52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</row>
    <row r="124" spans="1:58" s="25" customFormat="1" x14ac:dyDescent="0.3">
      <c r="A124" s="67"/>
      <c r="B124" s="51"/>
      <c r="D124" s="52"/>
      <c r="E124" s="52"/>
      <c r="F124" s="52"/>
      <c r="G124" s="52"/>
      <c r="H124" s="52"/>
      <c r="I124" s="52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</row>
    <row r="125" spans="1:58" s="25" customFormat="1" x14ac:dyDescent="0.3">
      <c r="A125" s="67"/>
      <c r="B125" s="51"/>
      <c r="D125" s="52"/>
      <c r="E125" s="52"/>
      <c r="F125" s="52"/>
      <c r="G125" s="52"/>
      <c r="H125" s="52"/>
      <c r="I125" s="52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</row>
    <row r="126" spans="1:58" s="25" customFormat="1" x14ac:dyDescent="0.3">
      <c r="A126" s="67"/>
      <c r="B126" s="51"/>
      <c r="D126" s="52"/>
      <c r="E126" s="52"/>
      <c r="F126" s="52"/>
      <c r="G126" s="52"/>
      <c r="H126" s="52"/>
      <c r="I126" s="52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</row>
    <row r="127" spans="1:58" s="25" customFormat="1" x14ac:dyDescent="0.3">
      <c r="A127" s="67"/>
      <c r="B127" s="51"/>
      <c r="D127" s="52"/>
      <c r="E127" s="52"/>
      <c r="F127" s="52"/>
      <c r="G127" s="52"/>
      <c r="H127" s="52"/>
      <c r="I127" s="52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</row>
    <row r="128" spans="1:58" s="25" customFormat="1" x14ac:dyDescent="0.3">
      <c r="A128" s="67"/>
      <c r="B128" s="51"/>
      <c r="D128" s="52"/>
      <c r="E128" s="52"/>
      <c r="F128" s="52"/>
      <c r="G128" s="52"/>
      <c r="H128" s="52"/>
      <c r="I128" s="52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</row>
    <row r="129" spans="1:58" s="25" customFormat="1" x14ac:dyDescent="0.3">
      <c r="A129" s="67"/>
      <c r="B129" s="51"/>
      <c r="D129" s="52"/>
      <c r="E129" s="52"/>
      <c r="F129" s="52"/>
      <c r="G129" s="52"/>
      <c r="H129" s="52"/>
      <c r="I129" s="52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</row>
    <row r="130" spans="1:58" s="25" customFormat="1" x14ac:dyDescent="0.3">
      <c r="A130" s="67"/>
      <c r="B130" s="51"/>
      <c r="D130" s="52"/>
      <c r="E130" s="52"/>
      <c r="F130" s="52"/>
      <c r="G130" s="52"/>
      <c r="H130" s="52"/>
      <c r="I130" s="52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</row>
    <row r="131" spans="1:58" s="25" customFormat="1" x14ac:dyDescent="0.3">
      <c r="A131" s="67"/>
      <c r="B131" s="51"/>
      <c r="D131" s="52"/>
      <c r="E131" s="52"/>
      <c r="F131" s="52"/>
      <c r="G131" s="52"/>
      <c r="H131" s="52"/>
      <c r="I131" s="52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</row>
    <row r="132" spans="1:58" s="25" customFormat="1" x14ac:dyDescent="0.3">
      <c r="A132" s="67"/>
      <c r="B132" s="51"/>
      <c r="D132" s="52"/>
      <c r="E132" s="52"/>
      <c r="F132" s="52"/>
      <c r="G132" s="52"/>
      <c r="H132" s="52"/>
      <c r="I132" s="52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</row>
    <row r="133" spans="1:58" s="25" customFormat="1" x14ac:dyDescent="0.3">
      <c r="A133" s="67"/>
      <c r="B133" s="51"/>
      <c r="D133" s="52"/>
      <c r="E133" s="52"/>
      <c r="F133" s="52"/>
      <c r="G133" s="52"/>
      <c r="H133" s="52"/>
      <c r="I133" s="52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</row>
    <row r="134" spans="1:58" s="25" customFormat="1" x14ac:dyDescent="0.3">
      <c r="A134" s="67"/>
      <c r="B134" s="51"/>
      <c r="D134" s="52"/>
      <c r="E134" s="52"/>
      <c r="F134" s="52"/>
      <c r="G134" s="52"/>
      <c r="H134" s="52"/>
      <c r="I134" s="52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</row>
    <row r="135" spans="1:58" s="25" customFormat="1" x14ac:dyDescent="0.3">
      <c r="A135" s="67"/>
      <c r="B135" s="51"/>
      <c r="D135" s="52"/>
      <c r="E135" s="52"/>
      <c r="F135" s="52"/>
      <c r="G135" s="52"/>
      <c r="H135" s="52"/>
      <c r="I135" s="52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</row>
    <row r="136" spans="1:58" s="25" customFormat="1" x14ac:dyDescent="0.3">
      <c r="A136" s="67"/>
      <c r="B136" s="51"/>
      <c r="D136" s="52"/>
      <c r="E136" s="52"/>
      <c r="F136" s="52"/>
      <c r="G136" s="52"/>
      <c r="H136" s="52"/>
      <c r="I136" s="52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</row>
    <row r="137" spans="1:58" s="25" customFormat="1" x14ac:dyDescent="0.3">
      <c r="A137" s="67"/>
      <c r="B137" s="51"/>
      <c r="D137" s="52"/>
      <c r="E137" s="52"/>
      <c r="F137" s="52"/>
      <c r="G137" s="52"/>
      <c r="H137" s="52"/>
      <c r="I137" s="52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</row>
    <row r="138" spans="1:58" s="25" customFormat="1" x14ac:dyDescent="0.3">
      <c r="A138" s="67"/>
      <c r="B138" s="51"/>
      <c r="D138" s="52"/>
      <c r="E138" s="52"/>
      <c r="F138" s="52"/>
      <c r="G138" s="52"/>
      <c r="H138" s="52"/>
      <c r="I138" s="52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</row>
    <row r="139" spans="1:58" s="25" customFormat="1" x14ac:dyDescent="0.3">
      <c r="A139" s="67"/>
      <c r="B139" s="51"/>
      <c r="D139" s="52"/>
      <c r="E139" s="52"/>
      <c r="F139" s="52"/>
      <c r="G139" s="52"/>
      <c r="H139" s="52"/>
      <c r="I139" s="52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</row>
    <row r="140" spans="1:58" s="25" customFormat="1" x14ac:dyDescent="0.3">
      <c r="A140" s="67"/>
      <c r="B140" s="51"/>
      <c r="D140" s="52"/>
      <c r="E140" s="52"/>
      <c r="F140" s="52"/>
      <c r="G140" s="52"/>
      <c r="H140" s="52"/>
      <c r="I140" s="52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</row>
    <row r="141" spans="1:58" s="25" customFormat="1" x14ac:dyDescent="0.3">
      <c r="A141" s="67"/>
      <c r="B141" s="51"/>
      <c r="D141" s="52"/>
      <c r="E141" s="52"/>
      <c r="F141" s="52"/>
      <c r="G141" s="52"/>
      <c r="H141" s="52"/>
      <c r="I141" s="52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</row>
    <row r="142" spans="1:58" s="25" customFormat="1" x14ac:dyDescent="0.3">
      <c r="A142" s="67"/>
      <c r="B142" s="51"/>
      <c r="D142" s="52"/>
      <c r="E142" s="52"/>
      <c r="F142" s="52"/>
      <c r="G142" s="52"/>
      <c r="H142" s="52"/>
      <c r="I142" s="52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</row>
    <row r="143" spans="1:58" s="25" customFormat="1" x14ac:dyDescent="0.3">
      <c r="A143" s="67"/>
      <c r="B143" s="51"/>
      <c r="D143" s="52"/>
      <c r="E143" s="52"/>
      <c r="F143" s="52"/>
      <c r="G143" s="52"/>
      <c r="H143" s="52"/>
      <c r="I143" s="52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</row>
    <row r="144" spans="1:58" s="25" customFormat="1" x14ac:dyDescent="0.3">
      <c r="A144" s="67"/>
      <c r="B144" s="51"/>
      <c r="D144" s="52"/>
      <c r="E144" s="52"/>
      <c r="F144" s="52"/>
      <c r="G144" s="52"/>
      <c r="H144" s="52"/>
      <c r="I144" s="52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</row>
    <row r="145" spans="1:58" s="25" customFormat="1" x14ac:dyDescent="0.3">
      <c r="A145" s="67"/>
      <c r="B145" s="51"/>
      <c r="D145" s="52"/>
      <c r="E145" s="52"/>
      <c r="F145" s="52"/>
      <c r="G145" s="52"/>
      <c r="H145" s="52"/>
      <c r="I145" s="52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</row>
    <row r="146" spans="1:58" s="25" customFormat="1" x14ac:dyDescent="0.3">
      <c r="A146" s="67"/>
      <c r="B146" s="51"/>
      <c r="D146" s="52"/>
      <c r="E146" s="52"/>
      <c r="F146" s="52"/>
      <c r="G146" s="52"/>
      <c r="H146" s="52"/>
      <c r="I146" s="52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</row>
    <row r="147" spans="1:58" s="25" customFormat="1" x14ac:dyDescent="0.3">
      <c r="A147" s="67"/>
      <c r="B147" s="51"/>
      <c r="D147" s="52"/>
      <c r="E147" s="52"/>
      <c r="F147" s="52"/>
      <c r="G147" s="52"/>
      <c r="H147" s="52"/>
      <c r="I147" s="52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</row>
    <row r="148" spans="1:58" s="25" customFormat="1" x14ac:dyDescent="0.3">
      <c r="A148" s="67"/>
      <c r="B148" s="51"/>
      <c r="D148" s="52"/>
      <c r="E148" s="52"/>
      <c r="F148" s="52"/>
      <c r="G148" s="52"/>
      <c r="H148" s="52"/>
      <c r="I148" s="52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</row>
    <row r="149" spans="1:58" s="25" customFormat="1" x14ac:dyDescent="0.3">
      <c r="A149" s="67"/>
      <c r="B149" s="51"/>
      <c r="D149" s="52"/>
      <c r="E149" s="52"/>
      <c r="F149" s="52"/>
      <c r="G149" s="52"/>
      <c r="H149" s="52"/>
      <c r="I149" s="52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</row>
    <row r="150" spans="1:58" s="25" customFormat="1" x14ac:dyDescent="0.3">
      <c r="A150" s="67"/>
      <c r="B150" s="51"/>
      <c r="D150" s="52"/>
      <c r="E150" s="52"/>
      <c r="F150" s="52"/>
      <c r="G150" s="52"/>
      <c r="H150" s="52"/>
      <c r="I150" s="52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</row>
    <row r="151" spans="1:58" s="25" customFormat="1" x14ac:dyDescent="0.3">
      <c r="A151" s="67"/>
      <c r="B151" s="51"/>
      <c r="D151" s="52"/>
      <c r="E151" s="52"/>
      <c r="F151" s="52"/>
      <c r="G151" s="52"/>
      <c r="H151" s="52"/>
      <c r="I151" s="52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</row>
    <row r="152" spans="1:58" s="25" customFormat="1" x14ac:dyDescent="0.3">
      <c r="A152" s="67"/>
      <c r="B152" s="51"/>
      <c r="D152" s="52"/>
      <c r="E152" s="52"/>
      <c r="F152" s="52"/>
      <c r="G152" s="52"/>
      <c r="H152" s="52"/>
      <c r="I152" s="52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</row>
    <row r="153" spans="1:58" s="25" customFormat="1" x14ac:dyDescent="0.3">
      <c r="A153" s="67"/>
      <c r="B153" s="51"/>
      <c r="D153" s="52"/>
      <c r="E153" s="52"/>
      <c r="F153" s="52"/>
      <c r="G153" s="52"/>
      <c r="H153" s="52"/>
      <c r="I153" s="52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</row>
    <row r="154" spans="1:58" s="25" customFormat="1" x14ac:dyDescent="0.3">
      <c r="A154" s="67"/>
      <c r="B154" s="51"/>
      <c r="D154" s="52"/>
      <c r="E154" s="52"/>
      <c r="F154" s="52"/>
      <c r="G154" s="52"/>
      <c r="H154" s="52"/>
      <c r="I154" s="52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</row>
    <row r="155" spans="1:58" s="25" customFormat="1" x14ac:dyDescent="0.3">
      <c r="A155" s="67"/>
      <c r="B155" s="51"/>
      <c r="D155" s="52"/>
      <c r="E155" s="52"/>
      <c r="F155" s="52"/>
      <c r="G155" s="52"/>
      <c r="H155" s="52"/>
      <c r="I155" s="52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</row>
    <row r="156" spans="1:58" s="25" customFormat="1" x14ac:dyDescent="0.3">
      <c r="A156" s="67"/>
      <c r="B156" s="51"/>
      <c r="D156" s="52"/>
      <c r="E156" s="52"/>
      <c r="F156" s="52"/>
      <c r="G156" s="52"/>
      <c r="H156" s="52"/>
      <c r="I156" s="52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</row>
    <row r="157" spans="1:58" s="25" customFormat="1" x14ac:dyDescent="0.3">
      <c r="A157" s="67"/>
      <c r="B157" s="51"/>
      <c r="D157" s="52"/>
      <c r="E157" s="52"/>
      <c r="F157" s="52"/>
      <c r="G157" s="52"/>
      <c r="H157" s="52"/>
      <c r="I157" s="52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</row>
    <row r="158" spans="1:58" s="25" customFormat="1" x14ac:dyDescent="0.3">
      <c r="A158" s="67"/>
      <c r="B158" s="51"/>
      <c r="D158" s="52"/>
      <c r="E158" s="52"/>
      <c r="F158" s="52"/>
      <c r="G158" s="52"/>
      <c r="H158" s="52"/>
      <c r="I158" s="52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</row>
    <row r="159" spans="1:58" s="25" customFormat="1" x14ac:dyDescent="0.3">
      <c r="A159" s="67"/>
      <c r="B159" s="51"/>
      <c r="D159" s="52"/>
      <c r="E159" s="52"/>
      <c r="F159" s="52"/>
      <c r="G159" s="52"/>
      <c r="H159" s="52"/>
      <c r="I159" s="52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</row>
    <row r="160" spans="1:58" s="25" customFormat="1" x14ac:dyDescent="0.3">
      <c r="A160" s="67"/>
      <c r="B160" s="51"/>
      <c r="D160" s="52"/>
      <c r="E160" s="52"/>
      <c r="F160" s="52"/>
      <c r="G160" s="52"/>
      <c r="H160" s="52"/>
      <c r="I160" s="52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</row>
    <row r="161" spans="1:58" s="25" customFormat="1" x14ac:dyDescent="0.3">
      <c r="A161" s="67"/>
      <c r="B161" s="51"/>
      <c r="D161" s="52"/>
      <c r="E161" s="52"/>
      <c r="F161" s="52"/>
      <c r="G161" s="52"/>
      <c r="H161" s="52"/>
      <c r="I161" s="52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</row>
    <row r="162" spans="1:58" s="25" customFormat="1" x14ac:dyDescent="0.3">
      <c r="A162" s="67"/>
      <c r="B162" s="51"/>
      <c r="D162" s="52"/>
      <c r="E162" s="52"/>
      <c r="F162" s="52"/>
      <c r="G162" s="52"/>
      <c r="H162" s="52"/>
      <c r="I162" s="52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</row>
    <row r="163" spans="1:58" s="25" customFormat="1" x14ac:dyDescent="0.3">
      <c r="A163" s="67"/>
      <c r="B163" s="51"/>
      <c r="D163" s="52"/>
      <c r="E163" s="52"/>
      <c r="F163" s="52"/>
      <c r="G163" s="52"/>
      <c r="H163" s="52"/>
      <c r="I163" s="52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</row>
    <row r="164" spans="1:58" s="25" customFormat="1" x14ac:dyDescent="0.3">
      <c r="A164" s="67"/>
      <c r="B164" s="51"/>
      <c r="D164" s="52"/>
      <c r="E164" s="52"/>
      <c r="F164" s="52"/>
      <c r="G164" s="52"/>
      <c r="H164" s="52"/>
      <c r="I164" s="52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</row>
    <row r="165" spans="1:58" s="25" customFormat="1" x14ac:dyDescent="0.3">
      <c r="A165" s="67"/>
      <c r="B165" s="51"/>
      <c r="D165" s="52"/>
      <c r="E165" s="52"/>
      <c r="F165" s="52"/>
      <c r="G165" s="52"/>
      <c r="H165" s="52"/>
      <c r="I165" s="52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</row>
    <row r="166" spans="1:58" s="25" customFormat="1" x14ac:dyDescent="0.3">
      <c r="A166" s="67"/>
      <c r="B166" s="51"/>
      <c r="D166" s="52"/>
      <c r="E166" s="52"/>
      <c r="F166" s="52"/>
      <c r="G166" s="52"/>
      <c r="H166" s="52"/>
      <c r="I166" s="52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</row>
    <row r="167" spans="1:58" s="25" customFormat="1" x14ac:dyDescent="0.3">
      <c r="A167" s="67"/>
      <c r="B167" s="51"/>
      <c r="D167" s="52"/>
      <c r="E167" s="52"/>
      <c r="F167" s="52"/>
      <c r="G167" s="52"/>
      <c r="H167" s="52"/>
      <c r="I167" s="52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</row>
    <row r="168" spans="1:58" s="25" customFormat="1" x14ac:dyDescent="0.3">
      <c r="A168" s="67"/>
      <c r="B168" s="51"/>
      <c r="D168" s="52"/>
      <c r="E168" s="52"/>
      <c r="F168" s="52"/>
      <c r="G168" s="52"/>
      <c r="H168" s="52"/>
      <c r="I168" s="52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</row>
    <row r="169" spans="1:58" s="25" customFormat="1" x14ac:dyDescent="0.3">
      <c r="A169" s="67"/>
      <c r="B169" s="51"/>
      <c r="D169" s="52"/>
      <c r="E169" s="52"/>
      <c r="F169" s="52"/>
      <c r="G169" s="52"/>
      <c r="H169" s="52"/>
      <c r="I169" s="52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</row>
    <row r="170" spans="1:58" s="25" customFormat="1" x14ac:dyDescent="0.3">
      <c r="A170" s="67"/>
      <c r="B170" s="51"/>
      <c r="D170" s="52"/>
      <c r="E170" s="52"/>
      <c r="F170" s="52"/>
      <c r="G170" s="52"/>
      <c r="H170" s="52"/>
      <c r="I170" s="52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</row>
    <row r="171" spans="1:58" s="25" customFormat="1" x14ac:dyDescent="0.3">
      <c r="A171" s="67"/>
      <c r="B171" s="51"/>
      <c r="D171" s="52"/>
      <c r="E171" s="52"/>
      <c r="F171" s="52"/>
      <c r="G171" s="52"/>
      <c r="H171" s="52"/>
      <c r="I171" s="52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</row>
    <row r="172" spans="1:58" s="25" customFormat="1" x14ac:dyDescent="0.3">
      <c r="A172" s="67"/>
      <c r="B172" s="51"/>
      <c r="D172" s="52"/>
      <c r="E172" s="52"/>
      <c r="F172" s="52"/>
      <c r="G172" s="52"/>
      <c r="H172" s="52"/>
      <c r="I172" s="52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</row>
    <row r="173" spans="1:58" s="25" customFormat="1" x14ac:dyDescent="0.3">
      <c r="A173" s="67"/>
      <c r="B173" s="51"/>
      <c r="D173" s="52"/>
      <c r="E173" s="52"/>
      <c r="F173" s="52"/>
      <c r="G173" s="52"/>
      <c r="H173" s="52"/>
      <c r="I173" s="52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</row>
    <row r="174" spans="1:58" s="25" customFormat="1" x14ac:dyDescent="0.3">
      <c r="A174" s="67"/>
      <c r="B174" s="51"/>
      <c r="D174" s="52"/>
      <c r="E174" s="52"/>
      <c r="F174" s="52"/>
      <c r="G174" s="52"/>
      <c r="H174" s="52"/>
      <c r="I174" s="52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</row>
    <row r="175" spans="1:58" s="25" customFormat="1" x14ac:dyDescent="0.3">
      <c r="A175" s="67"/>
      <c r="B175" s="51"/>
      <c r="D175" s="52"/>
      <c r="E175" s="52"/>
      <c r="F175" s="52"/>
      <c r="G175" s="52"/>
      <c r="H175" s="52"/>
      <c r="I175" s="52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</row>
    <row r="176" spans="1:58" s="25" customFormat="1" x14ac:dyDescent="0.3">
      <c r="A176" s="67"/>
      <c r="B176" s="51"/>
      <c r="D176" s="52"/>
      <c r="E176" s="52"/>
      <c r="F176" s="52"/>
      <c r="G176" s="52"/>
      <c r="H176" s="52"/>
      <c r="I176" s="52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</row>
    <row r="177" spans="1:58" s="25" customFormat="1" x14ac:dyDescent="0.3">
      <c r="A177" s="67"/>
      <c r="B177" s="51"/>
      <c r="D177" s="52"/>
      <c r="E177" s="52"/>
      <c r="F177" s="52"/>
      <c r="G177" s="52"/>
      <c r="H177" s="52"/>
      <c r="I177" s="52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</row>
    <row r="178" spans="1:58" s="25" customFormat="1" x14ac:dyDescent="0.3">
      <c r="A178" s="67"/>
      <c r="B178" s="51"/>
      <c r="D178" s="52"/>
      <c r="E178" s="52"/>
      <c r="F178" s="52"/>
      <c r="G178" s="52"/>
      <c r="H178" s="52"/>
      <c r="I178" s="52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</row>
    <row r="179" spans="1:58" s="25" customFormat="1" x14ac:dyDescent="0.3">
      <c r="A179" s="67"/>
      <c r="B179" s="51"/>
      <c r="D179" s="52"/>
      <c r="E179" s="52"/>
      <c r="F179" s="52"/>
      <c r="G179" s="52"/>
      <c r="H179" s="52"/>
      <c r="I179" s="52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</row>
    <row r="180" spans="1:58" s="25" customFormat="1" x14ac:dyDescent="0.3">
      <c r="A180" s="67"/>
      <c r="B180" s="51"/>
      <c r="D180" s="52"/>
      <c r="E180" s="52"/>
      <c r="F180" s="52"/>
      <c r="G180" s="52"/>
      <c r="H180" s="52"/>
      <c r="I180" s="52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</row>
    <row r="181" spans="1:58" s="25" customFormat="1" x14ac:dyDescent="0.3">
      <c r="A181" s="67"/>
      <c r="B181" s="51"/>
      <c r="D181" s="52"/>
      <c r="E181" s="52"/>
      <c r="F181" s="52"/>
      <c r="G181" s="52"/>
      <c r="H181" s="52"/>
      <c r="I181" s="52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</row>
    <row r="182" spans="1:58" s="25" customFormat="1" x14ac:dyDescent="0.3">
      <c r="A182" s="67"/>
      <c r="B182" s="51"/>
      <c r="D182" s="52"/>
      <c r="E182" s="52"/>
      <c r="F182" s="52"/>
      <c r="G182" s="52"/>
      <c r="H182" s="52"/>
      <c r="I182" s="52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</row>
    <row r="183" spans="1:58" s="25" customFormat="1" x14ac:dyDescent="0.3">
      <c r="A183" s="67"/>
      <c r="B183" s="51"/>
      <c r="D183" s="52"/>
      <c r="E183" s="52"/>
      <c r="F183" s="52"/>
      <c r="G183" s="52"/>
      <c r="H183" s="52"/>
      <c r="I183" s="52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</row>
    <row r="184" spans="1:58" s="25" customFormat="1" x14ac:dyDescent="0.3">
      <c r="A184" s="67"/>
      <c r="B184" s="51"/>
      <c r="D184" s="52"/>
      <c r="E184" s="52"/>
      <c r="F184" s="52"/>
      <c r="G184" s="52"/>
      <c r="H184" s="52"/>
      <c r="I184" s="52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</row>
    <row r="185" spans="1:58" s="25" customFormat="1" x14ac:dyDescent="0.3">
      <c r="A185" s="67"/>
      <c r="B185" s="51"/>
      <c r="D185" s="52"/>
      <c r="E185" s="52"/>
      <c r="F185" s="52"/>
      <c r="G185" s="52"/>
      <c r="H185" s="52"/>
      <c r="I185" s="52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</row>
    <row r="186" spans="1:58" s="25" customFormat="1" x14ac:dyDescent="0.3">
      <c r="A186" s="67"/>
      <c r="B186" s="51"/>
      <c r="D186" s="52"/>
      <c r="E186" s="52"/>
      <c r="F186" s="52"/>
      <c r="G186" s="52"/>
      <c r="H186" s="52"/>
      <c r="I186" s="52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</row>
    <row r="187" spans="1:58" s="25" customFormat="1" x14ac:dyDescent="0.3">
      <c r="A187" s="67"/>
      <c r="B187" s="51"/>
      <c r="D187" s="52"/>
      <c r="E187" s="52"/>
      <c r="F187" s="52"/>
      <c r="G187" s="52"/>
      <c r="H187" s="52"/>
      <c r="I187" s="52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</row>
    <row r="188" spans="1:58" s="25" customFormat="1" x14ac:dyDescent="0.3">
      <c r="A188" s="67"/>
      <c r="B188" s="51"/>
      <c r="D188" s="52"/>
      <c r="E188" s="52"/>
      <c r="F188" s="52"/>
      <c r="G188" s="52"/>
      <c r="H188" s="52"/>
      <c r="I188" s="52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</row>
    <row r="189" spans="1:58" s="25" customFormat="1" x14ac:dyDescent="0.3">
      <c r="A189" s="67"/>
      <c r="B189" s="51"/>
      <c r="D189" s="52"/>
      <c r="E189" s="52"/>
      <c r="F189" s="52"/>
      <c r="G189" s="52"/>
      <c r="H189" s="52"/>
      <c r="I189" s="52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</row>
    <row r="190" spans="1:58" s="25" customFormat="1" x14ac:dyDescent="0.3">
      <c r="A190" s="67"/>
      <c r="B190" s="51"/>
      <c r="D190" s="52"/>
      <c r="E190" s="52"/>
      <c r="F190" s="52"/>
      <c r="G190" s="52"/>
      <c r="H190" s="52"/>
      <c r="I190" s="52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</row>
    <row r="191" spans="1:58" s="25" customFormat="1" x14ac:dyDescent="0.3">
      <c r="A191" s="67"/>
      <c r="B191" s="51"/>
      <c r="D191" s="52"/>
      <c r="E191" s="52"/>
      <c r="F191" s="52"/>
      <c r="G191" s="52"/>
      <c r="H191" s="52"/>
      <c r="I191" s="52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</row>
    <row r="192" spans="1:58" s="25" customFormat="1" x14ac:dyDescent="0.3">
      <c r="A192" s="67"/>
      <c r="B192" s="51"/>
      <c r="D192" s="52"/>
      <c r="E192" s="52"/>
      <c r="F192" s="52"/>
      <c r="G192" s="52"/>
      <c r="H192" s="52"/>
      <c r="I192" s="52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</row>
    <row r="193" spans="1:58" s="25" customFormat="1" x14ac:dyDescent="0.3">
      <c r="A193" s="67"/>
      <c r="B193" s="51"/>
      <c r="D193" s="52"/>
      <c r="E193" s="52"/>
      <c r="F193" s="52"/>
      <c r="G193" s="52"/>
      <c r="H193" s="52"/>
      <c r="I193" s="52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</row>
    <row r="194" spans="1:58" s="25" customFormat="1" x14ac:dyDescent="0.3">
      <c r="A194" s="67"/>
      <c r="B194" s="51"/>
      <c r="D194" s="52"/>
      <c r="E194" s="52"/>
      <c r="F194" s="52"/>
      <c r="G194" s="52"/>
      <c r="H194" s="52"/>
      <c r="I194" s="52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</row>
    <row r="195" spans="1:58" s="25" customFormat="1" x14ac:dyDescent="0.3">
      <c r="A195" s="67"/>
      <c r="B195" s="51"/>
      <c r="D195" s="52"/>
      <c r="E195" s="52"/>
      <c r="F195" s="52"/>
      <c r="G195" s="52"/>
      <c r="H195" s="52"/>
      <c r="I195" s="52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</row>
    <row r="196" spans="1:58" s="25" customFormat="1" x14ac:dyDescent="0.3">
      <c r="A196" s="67"/>
      <c r="B196" s="51"/>
      <c r="D196" s="52"/>
      <c r="E196" s="52"/>
      <c r="F196" s="52"/>
      <c r="G196" s="52"/>
      <c r="H196" s="52"/>
      <c r="I196" s="52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</row>
    <row r="197" spans="1:58" s="25" customFormat="1" x14ac:dyDescent="0.3">
      <c r="A197" s="67"/>
      <c r="B197" s="51"/>
      <c r="D197" s="52"/>
      <c r="E197" s="52"/>
      <c r="F197" s="52"/>
      <c r="G197" s="52"/>
      <c r="H197" s="52"/>
      <c r="I197" s="52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</row>
    <row r="198" spans="1:58" s="25" customFormat="1" x14ac:dyDescent="0.3">
      <c r="A198" s="67"/>
      <c r="B198" s="51"/>
      <c r="D198" s="52"/>
      <c r="E198" s="52"/>
      <c r="F198" s="52"/>
      <c r="G198" s="52"/>
      <c r="H198" s="52"/>
      <c r="I198" s="52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</row>
    <row r="199" spans="1:58" s="25" customFormat="1" x14ac:dyDescent="0.3">
      <c r="A199" s="67"/>
      <c r="B199" s="51"/>
      <c r="D199" s="52"/>
      <c r="E199" s="52"/>
      <c r="F199" s="52"/>
      <c r="G199" s="52"/>
      <c r="H199" s="52"/>
      <c r="I199" s="52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</row>
    <row r="200" spans="1:58" s="25" customFormat="1" x14ac:dyDescent="0.3">
      <c r="A200" s="67"/>
      <c r="B200" s="51"/>
      <c r="D200" s="52"/>
      <c r="E200" s="52"/>
      <c r="F200" s="52"/>
      <c r="G200" s="52"/>
      <c r="H200" s="52"/>
      <c r="I200" s="52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</row>
    <row r="201" spans="1:58" s="25" customFormat="1" x14ac:dyDescent="0.3">
      <c r="A201" s="67"/>
      <c r="B201" s="51"/>
      <c r="D201" s="52"/>
      <c r="E201" s="52"/>
      <c r="F201" s="52"/>
      <c r="G201" s="52"/>
      <c r="H201" s="52"/>
      <c r="I201" s="52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</row>
    <row r="202" spans="1:58" s="25" customFormat="1" x14ac:dyDescent="0.3">
      <c r="A202" s="67"/>
      <c r="B202" s="51"/>
      <c r="D202" s="52"/>
      <c r="E202" s="52"/>
      <c r="F202" s="52"/>
      <c r="G202" s="52"/>
      <c r="H202" s="52"/>
      <c r="I202" s="52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</row>
    <row r="203" spans="1:58" s="25" customFormat="1" x14ac:dyDescent="0.3">
      <c r="A203" s="67"/>
      <c r="B203" s="51"/>
      <c r="D203" s="52"/>
      <c r="E203" s="52"/>
      <c r="F203" s="52"/>
      <c r="G203" s="52"/>
      <c r="H203" s="52"/>
      <c r="I203" s="52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</row>
    <row r="204" spans="1:58" s="25" customFormat="1" x14ac:dyDescent="0.3">
      <c r="A204" s="67"/>
      <c r="B204" s="51"/>
      <c r="D204" s="52"/>
      <c r="E204" s="52"/>
      <c r="F204" s="52"/>
      <c r="G204" s="52"/>
      <c r="H204" s="52"/>
      <c r="I204" s="52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</row>
    <row r="205" spans="1:58" s="25" customFormat="1" x14ac:dyDescent="0.3">
      <c r="A205" s="67"/>
      <c r="B205" s="51"/>
      <c r="D205" s="52"/>
      <c r="E205" s="52"/>
      <c r="F205" s="52"/>
      <c r="G205" s="52"/>
      <c r="H205" s="52"/>
      <c r="I205" s="52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</row>
    <row r="206" spans="1:58" s="25" customFormat="1" x14ac:dyDescent="0.3">
      <c r="A206" s="67"/>
      <c r="B206" s="51"/>
      <c r="D206" s="52"/>
      <c r="E206" s="52"/>
      <c r="F206" s="52"/>
      <c r="G206" s="52"/>
      <c r="H206" s="52"/>
      <c r="I206" s="52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</row>
    <row r="207" spans="1:58" s="25" customFormat="1" x14ac:dyDescent="0.3">
      <c r="A207" s="67"/>
      <c r="B207" s="51"/>
      <c r="D207" s="52"/>
      <c r="E207" s="52"/>
      <c r="F207" s="52"/>
      <c r="G207" s="52"/>
      <c r="H207" s="52"/>
      <c r="I207" s="52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</row>
    <row r="208" spans="1:58" s="25" customFormat="1" x14ac:dyDescent="0.3">
      <c r="A208" s="67"/>
      <c r="B208" s="51"/>
      <c r="D208" s="52"/>
      <c r="E208" s="52"/>
      <c r="F208" s="52"/>
      <c r="G208" s="52"/>
      <c r="H208" s="52"/>
      <c r="I208" s="52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</row>
    <row r="209" spans="1:58" s="25" customFormat="1" x14ac:dyDescent="0.3">
      <c r="A209" s="67"/>
      <c r="B209" s="51"/>
      <c r="D209" s="52"/>
      <c r="E209" s="52"/>
      <c r="F209" s="52"/>
      <c r="G209" s="52"/>
      <c r="H209" s="52"/>
      <c r="I209" s="52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</row>
    <row r="210" spans="1:58" s="25" customFormat="1" x14ac:dyDescent="0.3">
      <c r="A210" s="67"/>
      <c r="B210" s="51"/>
      <c r="D210" s="52"/>
      <c r="E210" s="52"/>
      <c r="F210" s="52"/>
      <c r="G210" s="52"/>
      <c r="H210" s="52"/>
      <c r="I210" s="52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</row>
    <row r="211" spans="1:58" s="25" customFormat="1" x14ac:dyDescent="0.3">
      <c r="A211" s="67"/>
      <c r="B211" s="51"/>
      <c r="D211" s="52"/>
      <c r="E211" s="52"/>
      <c r="F211" s="52"/>
      <c r="G211" s="52"/>
      <c r="H211" s="52"/>
      <c r="I211" s="52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</row>
    <row r="212" spans="1:58" s="25" customFormat="1" x14ac:dyDescent="0.3">
      <c r="A212" s="67"/>
      <c r="B212" s="51"/>
      <c r="D212" s="52"/>
      <c r="E212" s="52"/>
      <c r="F212" s="52"/>
      <c r="G212" s="52"/>
      <c r="H212" s="52"/>
      <c r="I212" s="52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</row>
    <row r="213" spans="1:58" s="25" customFormat="1" x14ac:dyDescent="0.3">
      <c r="A213" s="67"/>
      <c r="B213" s="51"/>
      <c r="D213" s="52"/>
      <c r="E213" s="52"/>
      <c r="F213" s="52"/>
      <c r="G213" s="52"/>
      <c r="H213" s="52"/>
      <c r="I213" s="52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</row>
    <row r="214" spans="1:58" s="25" customFormat="1" x14ac:dyDescent="0.3">
      <c r="A214" s="67"/>
      <c r="B214" s="51"/>
      <c r="D214" s="52"/>
      <c r="E214" s="52"/>
      <c r="F214" s="52"/>
      <c r="G214" s="52"/>
      <c r="H214" s="52"/>
      <c r="I214" s="52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</row>
    <row r="215" spans="1:58" s="25" customFormat="1" x14ac:dyDescent="0.3">
      <c r="A215" s="67"/>
      <c r="B215" s="51"/>
      <c r="D215" s="52"/>
      <c r="E215" s="52"/>
      <c r="F215" s="52"/>
      <c r="G215" s="52"/>
      <c r="H215" s="52"/>
      <c r="I215" s="52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</row>
    <row r="216" spans="1:58" s="25" customFormat="1" x14ac:dyDescent="0.3">
      <c r="A216" s="67"/>
      <c r="B216" s="51"/>
      <c r="D216" s="52"/>
      <c r="E216" s="52"/>
      <c r="F216" s="52"/>
      <c r="G216" s="52"/>
      <c r="H216" s="52"/>
      <c r="I216" s="52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</row>
    <row r="217" spans="1:58" s="25" customFormat="1" x14ac:dyDescent="0.3">
      <c r="A217" s="67"/>
      <c r="B217" s="51"/>
      <c r="D217" s="52"/>
      <c r="E217" s="52"/>
      <c r="F217" s="52"/>
      <c r="G217" s="52"/>
      <c r="H217" s="52"/>
      <c r="I217" s="52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</row>
    <row r="218" spans="1:58" s="25" customFormat="1" x14ac:dyDescent="0.3">
      <c r="A218" s="67"/>
      <c r="B218" s="51"/>
      <c r="D218" s="52"/>
      <c r="E218" s="52"/>
      <c r="F218" s="52"/>
      <c r="G218" s="52"/>
      <c r="H218" s="52"/>
      <c r="I218" s="52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</row>
    <row r="219" spans="1:58" s="25" customFormat="1" x14ac:dyDescent="0.3">
      <c r="A219" s="67"/>
      <c r="B219" s="51"/>
      <c r="D219" s="52"/>
      <c r="E219" s="52"/>
      <c r="F219" s="52"/>
      <c r="G219" s="52"/>
      <c r="H219" s="52"/>
      <c r="I219" s="52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</row>
    <row r="220" spans="1:58" s="25" customFormat="1" x14ac:dyDescent="0.3">
      <c r="A220" s="67"/>
      <c r="B220" s="51"/>
      <c r="D220" s="52"/>
      <c r="E220" s="52"/>
      <c r="F220" s="52"/>
      <c r="G220" s="52"/>
      <c r="H220" s="52"/>
      <c r="I220" s="52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</row>
    <row r="221" spans="1:58" s="25" customFormat="1" x14ac:dyDescent="0.3">
      <c r="A221" s="67"/>
      <c r="B221" s="51"/>
      <c r="D221" s="52"/>
      <c r="E221" s="52"/>
      <c r="F221" s="52"/>
      <c r="G221" s="52"/>
      <c r="H221" s="52"/>
      <c r="I221" s="52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</row>
    <row r="222" spans="1:58" s="25" customFormat="1" x14ac:dyDescent="0.3">
      <c r="A222" s="67"/>
      <c r="B222" s="51"/>
      <c r="D222" s="52"/>
      <c r="E222" s="52"/>
      <c r="F222" s="52"/>
      <c r="G222" s="52"/>
      <c r="H222" s="52"/>
      <c r="I222" s="52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</row>
    <row r="223" spans="1:58" s="25" customFormat="1" x14ac:dyDescent="0.3">
      <c r="A223" s="67"/>
      <c r="B223" s="51"/>
      <c r="D223" s="52"/>
      <c r="E223" s="52"/>
      <c r="F223" s="52"/>
      <c r="G223" s="52"/>
      <c r="H223" s="52"/>
      <c r="I223" s="52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</row>
    <row r="224" spans="1:58" s="25" customFormat="1" x14ac:dyDescent="0.3">
      <c r="A224" s="67"/>
      <c r="B224" s="51"/>
      <c r="D224" s="52"/>
      <c r="E224" s="52"/>
      <c r="F224" s="52"/>
      <c r="G224" s="52"/>
      <c r="H224" s="52"/>
      <c r="I224" s="52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</row>
    <row r="225" spans="1:58" s="25" customFormat="1" x14ac:dyDescent="0.3">
      <c r="A225" s="67"/>
      <c r="B225" s="51"/>
      <c r="D225" s="52"/>
      <c r="E225" s="52"/>
      <c r="F225" s="52"/>
      <c r="G225" s="52"/>
      <c r="H225" s="52"/>
      <c r="I225" s="52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</row>
    <row r="226" spans="1:58" s="25" customFormat="1" x14ac:dyDescent="0.3">
      <c r="A226" s="67"/>
      <c r="B226" s="51"/>
      <c r="D226" s="52"/>
      <c r="E226" s="52"/>
      <c r="F226" s="52"/>
      <c r="G226" s="52"/>
      <c r="H226" s="52"/>
      <c r="I226" s="52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</row>
    <row r="227" spans="1:58" s="25" customFormat="1" x14ac:dyDescent="0.3">
      <c r="A227" s="67"/>
      <c r="B227" s="51"/>
      <c r="D227" s="52"/>
      <c r="E227" s="52"/>
      <c r="F227" s="52"/>
      <c r="G227" s="52"/>
      <c r="H227" s="52"/>
      <c r="I227" s="52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</row>
    <row r="228" spans="1:58" s="25" customFormat="1" x14ac:dyDescent="0.3">
      <c r="A228" s="67"/>
      <c r="B228" s="51"/>
      <c r="D228" s="52"/>
      <c r="E228" s="52"/>
      <c r="F228" s="52"/>
      <c r="G228" s="52"/>
      <c r="H228" s="52"/>
      <c r="I228" s="52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</row>
    <row r="229" spans="1:58" s="25" customFormat="1" x14ac:dyDescent="0.3">
      <c r="A229" s="67"/>
      <c r="B229" s="51"/>
      <c r="D229" s="52"/>
      <c r="E229" s="52"/>
      <c r="F229" s="52"/>
      <c r="G229" s="52"/>
      <c r="H229" s="52"/>
      <c r="I229" s="52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</row>
    <row r="230" spans="1:58" s="25" customFormat="1" x14ac:dyDescent="0.3">
      <c r="A230" s="67"/>
      <c r="B230" s="51"/>
      <c r="D230" s="52"/>
      <c r="E230" s="52"/>
      <c r="F230" s="52"/>
      <c r="G230" s="52"/>
      <c r="H230" s="52"/>
      <c r="I230" s="52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</row>
    <row r="231" spans="1:58" s="25" customFormat="1" x14ac:dyDescent="0.3">
      <c r="A231" s="67"/>
      <c r="B231" s="51"/>
      <c r="D231" s="52"/>
      <c r="E231" s="52"/>
      <c r="F231" s="52"/>
      <c r="G231" s="52"/>
      <c r="H231" s="52"/>
      <c r="I231" s="52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</row>
    <row r="232" spans="1:58" s="25" customFormat="1" x14ac:dyDescent="0.3">
      <c r="A232" s="67"/>
      <c r="B232" s="51"/>
      <c r="D232" s="52"/>
      <c r="E232" s="52"/>
      <c r="F232" s="52"/>
      <c r="G232" s="52"/>
      <c r="H232" s="52"/>
      <c r="I232" s="52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</row>
    <row r="233" spans="1:58" s="25" customFormat="1" x14ac:dyDescent="0.3">
      <c r="A233" s="67"/>
      <c r="B233" s="51"/>
      <c r="D233" s="52"/>
      <c r="E233" s="52"/>
      <c r="F233" s="52"/>
      <c r="G233" s="52"/>
      <c r="H233" s="52"/>
      <c r="I233" s="52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</row>
    <row r="234" spans="1:58" s="25" customFormat="1" x14ac:dyDescent="0.3">
      <c r="A234" s="67"/>
      <c r="B234" s="51"/>
      <c r="D234" s="52"/>
      <c r="E234" s="52"/>
      <c r="F234" s="52"/>
      <c r="G234" s="52"/>
      <c r="H234" s="52"/>
      <c r="I234" s="52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</row>
    <row r="235" spans="1:58" s="25" customFormat="1" x14ac:dyDescent="0.3">
      <c r="A235" s="67"/>
      <c r="B235" s="51"/>
      <c r="D235" s="52"/>
      <c r="E235" s="52"/>
      <c r="F235" s="52"/>
      <c r="G235" s="52"/>
      <c r="H235" s="52"/>
      <c r="I235" s="52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</row>
    <row r="236" spans="1:58" s="25" customFormat="1" x14ac:dyDescent="0.3">
      <c r="A236" s="67"/>
      <c r="B236" s="51"/>
      <c r="D236" s="52"/>
      <c r="E236" s="52"/>
      <c r="F236" s="52"/>
      <c r="G236" s="52"/>
      <c r="H236" s="52"/>
      <c r="I236" s="52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</row>
    <row r="237" spans="1:58" s="25" customFormat="1" x14ac:dyDescent="0.3">
      <c r="A237" s="67"/>
      <c r="B237" s="51"/>
      <c r="D237" s="52"/>
      <c r="E237" s="52"/>
      <c r="F237" s="52"/>
      <c r="G237" s="52"/>
      <c r="H237" s="52"/>
      <c r="I237" s="52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</row>
    <row r="238" spans="1:58" s="25" customFormat="1" x14ac:dyDescent="0.3">
      <c r="A238" s="67"/>
      <c r="B238" s="51"/>
      <c r="D238" s="52"/>
      <c r="E238" s="52"/>
      <c r="F238" s="52"/>
      <c r="G238" s="52"/>
      <c r="H238" s="52"/>
      <c r="I238" s="52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</row>
    <row r="239" spans="1:58" s="25" customFormat="1" x14ac:dyDescent="0.3">
      <c r="A239" s="67"/>
      <c r="B239" s="51"/>
      <c r="D239" s="52"/>
      <c r="E239" s="52"/>
      <c r="F239" s="52"/>
      <c r="G239" s="52"/>
      <c r="H239" s="52"/>
      <c r="I239" s="52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</row>
    <row r="240" spans="1:58" s="25" customFormat="1" x14ac:dyDescent="0.3">
      <c r="A240" s="67"/>
      <c r="B240" s="51"/>
      <c r="D240" s="52"/>
      <c r="E240" s="52"/>
      <c r="F240" s="52"/>
      <c r="G240" s="52"/>
      <c r="H240" s="52"/>
      <c r="I240" s="52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</row>
    <row r="241" spans="1:58" s="25" customFormat="1" x14ac:dyDescent="0.3">
      <c r="A241" s="67"/>
      <c r="B241" s="51"/>
      <c r="D241" s="52"/>
      <c r="E241" s="52"/>
      <c r="F241" s="52"/>
      <c r="G241" s="52"/>
      <c r="H241" s="52"/>
      <c r="I241" s="52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</row>
    <row r="242" spans="1:58" s="25" customFormat="1" x14ac:dyDescent="0.3">
      <c r="A242" s="67"/>
      <c r="B242" s="51"/>
      <c r="D242" s="52"/>
      <c r="E242" s="52"/>
      <c r="F242" s="52"/>
      <c r="G242" s="52"/>
      <c r="H242" s="52"/>
      <c r="I242" s="52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</row>
    <row r="243" spans="1:58" s="25" customFormat="1" x14ac:dyDescent="0.3">
      <c r="A243" s="67"/>
      <c r="B243" s="51"/>
      <c r="D243" s="52"/>
      <c r="E243" s="52"/>
      <c r="F243" s="52"/>
      <c r="G243" s="52"/>
      <c r="H243" s="52"/>
      <c r="I243" s="52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</row>
    <row r="244" spans="1:58" s="25" customFormat="1" x14ac:dyDescent="0.3">
      <c r="A244" s="67"/>
      <c r="B244" s="51"/>
      <c r="D244" s="52"/>
      <c r="E244" s="52"/>
      <c r="F244" s="52"/>
      <c r="G244" s="52"/>
      <c r="H244" s="52"/>
      <c r="I244" s="52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</row>
    <row r="245" spans="1:58" s="25" customFormat="1" x14ac:dyDescent="0.3">
      <c r="A245" s="67"/>
      <c r="B245" s="51"/>
      <c r="D245" s="52"/>
      <c r="E245" s="52"/>
      <c r="F245" s="52"/>
      <c r="G245" s="52"/>
      <c r="H245" s="52"/>
      <c r="I245" s="52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</row>
    <row r="246" spans="1:58" s="25" customFormat="1" x14ac:dyDescent="0.3">
      <c r="A246" s="67"/>
      <c r="B246" s="51"/>
      <c r="D246" s="52"/>
      <c r="E246" s="52"/>
      <c r="F246" s="52"/>
      <c r="G246" s="52"/>
      <c r="H246" s="52"/>
      <c r="I246" s="52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</row>
    <row r="247" spans="1:58" s="25" customFormat="1" x14ac:dyDescent="0.3">
      <c r="A247" s="67"/>
      <c r="B247" s="51"/>
      <c r="D247" s="52"/>
      <c r="E247" s="52"/>
      <c r="F247" s="52"/>
      <c r="G247" s="52"/>
      <c r="H247" s="52"/>
      <c r="I247" s="52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</row>
    <row r="248" spans="1:58" s="25" customFormat="1" x14ac:dyDescent="0.3">
      <c r="A248" s="67"/>
      <c r="B248" s="51"/>
      <c r="D248" s="52"/>
      <c r="E248" s="52"/>
      <c r="F248" s="52"/>
      <c r="G248" s="52"/>
      <c r="H248" s="52"/>
      <c r="I248" s="52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</row>
    <row r="249" spans="1:58" s="25" customFormat="1" x14ac:dyDescent="0.3">
      <c r="A249" s="67"/>
      <c r="B249" s="51"/>
      <c r="D249" s="52"/>
      <c r="E249" s="52"/>
      <c r="F249" s="52"/>
      <c r="G249" s="52"/>
      <c r="H249" s="52"/>
      <c r="I249" s="52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</row>
    <row r="250" spans="1:58" s="25" customFormat="1" x14ac:dyDescent="0.3">
      <c r="A250" s="67"/>
      <c r="B250" s="51"/>
      <c r="D250" s="52"/>
      <c r="E250" s="52"/>
      <c r="F250" s="52"/>
      <c r="G250" s="52"/>
      <c r="H250" s="52"/>
      <c r="I250" s="52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</row>
    <row r="251" spans="1:58" s="25" customFormat="1" x14ac:dyDescent="0.3">
      <c r="A251" s="67"/>
      <c r="B251" s="51"/>
      <c r="D251" s="52"/>
      <c r="E251" s="52"/>
      <c r="F251" s="52"/>
      <c r="G251" s="52"/>
      <c r="H251" s="52"/>
      <c r="I251" s="52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</row>
    <row r="252" spans="1:58" s="25" customFormat="1" x14ac:dyDescent="0.3">
      <c r="A252" s="67"/>
      <c r="B252" s="51"/>
      <c r="D252" s="52"/>
      <c r="E252" s="52"/>
      <c r="F252" s="52"/>
      <c r="G252" s="52"/>
      <c r="H252" s="52"/>
      <c r="I252" s="52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</row>
    <row r="253" spans="1:58" s="25" customFormat="1" x14ac:dyDescent="0.3">
      <c r="A253" s="67"/>
      <c r="B253" s="51"/>
      <c r="D253" s="52"/>
      <c r="E253" s="52"/>
      <c r="F253" s="52"/>
      <c r="G253" s="52"/>
      <c r="H253" s="52"/>
      <c r="I253" s="52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</row>
    <row r="254" spans="1:58" s="25" customFormat="1" x14ac:dyDescent="0.3">
      <c r="A254" s="67"/>
      <c r="B254" s="51"/>
      <c r="D254" s="52"/>
      <c r="E254" s="52"/>
      <c r="F254" s="52"/>
      <c r="G254" s="52"/>
      <c r="H254" s="52"/>
      <c r="I254" s="52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</row>
    <row r="255" spans="1:58" s="25" customFormat="1" x14ac:dyDescent="0.3">
      <c r="A255" s="67"/>
      <c r="B255" s="51"/>
      <c r="D255" s="52"/>
      <c r="E255" s="52"/>
      <c r="F255" s="52"/>
      <c r="G255" s="52"/>
      <c r="H255" s="52"/>
      <c r="I255" s="52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</row>
    <row r="256" spans="1:58" s="25" customFormat="1" x14ac:dyDescent="0.3">
      <c r="A256" s="67"/>
      <c r="B256" s="51"/>
      <c r="D256" s="52"/>
      <c r="E256" s="52"/>
      <c r="F256" s="52"/>
      <c r="G256" s="52"/>
      <c r="H256" s="52"/>
      <c r="I256" s="52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</row>
    <row r="257" spans="1:58" s="25" customFormat="1" x14ac:dyDescent="0.3">
      <c r="A257" s="67"/>
      <c r="B257" s="51"/>
      <c r="D257" s="52"/>
      <c r="E257" s="52"/>
      <c r="F257" s="52"/>
      <c r="G257" s="52"/>
      <c r="H257" s="52"/>
      <c r="I257" s="52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</row>
    <row r="258" spans="1:58" s="25" customFormat="1" x14ac:dyDescent="0.3">
      <c r="A258" s="67"/>
      <c r="B258" s="51"/>
      <c r="D258" s="52"/>
      <c r="E258" s="52"/>
      <c r="F258" s="52"/>
      <c r="G258" s="52"/>
      <c r="H258" s="52"/>
      <c r="I258" s="52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</row>
    <row r="259" spans="1:58" s="25" customFormat="1" x14ac:dyDescent="0.3">
      <c r="A259" s="67"/>
      <c r="B259" s="51"/>
      <c r="D259" s="52"/>
      <c r="E259" s="52"/>
      <c r="F259" s="52"/>
      <c r="G259" s="52"/>
      <c r="H259" s="52"/>
      <c r="I259" s="52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</row>
    <row r="260" spans="1:58" s="25" customFormat="1" x14ac:dyDescent="0.3">
      <c r="A260" s="67"/>
      <c r="B260" s="51"/>
      <c r="D260" s="52"/>
      <c r="E260" s="52"/>
      <c r="F260" s="52"/>
      <c r="G260" s="52"/>
      <c r="H260" s="52"/>
      <c r="I260" s="52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</row>
    <row r="261" spans="1:58" s="25" customFormat="1" x14ac:dyDescent="0.3">
      <c r="A261" s="67"/>
      <c r="B261" s="51"/>
      <c r="D261" s="52"/>
      <c r="E261" s="52"/>
      <c r="F261" s="52"/>
      <c r="G261" s="52"/>
      <c r="H261" s="52"/>
      <c r="I261" s="52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</row>
    <row r="262" spans="1:58" s="25" customFormat="1" x14ac:dyDescent="0.3">
      <c r="A262" s="67"/>
      <c r="B262" s="51"/>
      <c r="D262" s="52"/>
      <c r="E262" s="52"/>
      <c r="F262" s="52"/>
      <c r="G262" s="52"/>
      <c r="H262" s="52"/>
      <c r="I262" s="52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</row>
    <row r="263" spans="1:58" s="25" customFormat="1" x14ac:dyDescent="0.3">
      <c r="A263" s="67"/>
      <c r="B263" s="51"/>
      <c r="D263" s="52"/>
      <c r="E263" s="52"/>
      <c r="F263" s="52"/>
      <c r="G263" s="52"/>
      <c r="H263" s="52"/>
      <c r="I263" s="52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</row>
    <row r="264" spans="1:58" s="25" customFormat="1" x14ac:dyDescent="0.3">
      <c r="A264" s="67"/>
      <c r="B264" s="51"/>
      <c r="D264" s="52"/>
      <c r="E264" s="52"/>
      <c r="F264" s="52"/>
      <c r="G264" s="52"/>
      <c r="H264" s="52"/>
      <c r="I264" s="52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</row>
    <row r="265" spans="1:58" s="25" customFormat="1" x14ac:dyDescent="0.3">
      <c r="A265" s="67"/>
      <c r="B265" s="51"/>
      <c r="D265" s="52"/>
      <c r="E265" s="52"/>
      <c r="F265" s="52"/>
      <c r="G265" s="52"/>
      <c r="H265" s="52"/>
      <c r="I265" s="52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</row>
    <row r="266" spans="1:58" s="25" customFormat="1" x14ac:dyDescent="0.3">
      <c r="A266" s="67"/>
      <c r="B266" s="51"/>
      <c r="D266" s="52"/>
      <c r="E266" s="52"/>
      <c r="F266" s="52"/>
      <c r="G266" s="52"/>
      <c r="H266" s="52"/>
      <c r="I266" s="52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</row>
    <row r="267" spans="1:58" s="25" customFormat="1" x14ac:dyDescent="0.3">
      <c r="A267" s="67"/>
      <c r="B267" s="51"/>
      <c r="D267" s="52"/>
      <c r="E267" s="52"/>
      <c r="F267" s="52"/>
      <c r="G267" s="52"/>
      <c r="H267" s="52"/>
      <c r="I267" s="52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</row>
    <row r="268" spans="1:58" s="25" customFormat="1" x14ac:dyDescent="0.3">
      <c r="A268" s="67"/>
      <c r="B268" s="51"/>
      <c r="D268" s="52"/>
      <c r="E268" s="52"/>
      <c r="F268" s="52"/>
      <c r="G268" s="52"/>
      <c r="H268" s="52"/>
      <c r="I268" s="52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</row>
    <row r="269" spans="1:58" s="25" customFormat="1" x14ac:dyDescent="0.3">
      <c r="A269" s="67"/>
      <c r="B269" s="51"/>
      <c r="D269" s="52"/>
      <c r="E269" s="52"/>
      <c r="F269" s="52"/>
      <c r="G269" s="52"/>
      <c r="H269" s="52"/>
      <c r="I269" s="52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</row>
    <row r="270" spans="1:58" s="25" customFormat="1" x14ac:dyDescent="0.3">
      <c r="A270" s="67"/>
      <c r="B270" s="51"/>
      <c r="D270" s="52"/>
      <c r="E270" s="52"/>
      <c r="F270" s="52"/>
      <c r="G270" s="52"/>
      <c r="H270" s="52"/>
      <c r="I270" s="52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</row>
    <row r="271" spans="1:58" s="25" customFormat="1" x14ac:dyDescent="0.3">
      <c r="A271" s="67"/>
      <c r="B271" s="51"/>
      <c r="D271" s="52"/>
      <c r="E271" s="52"/>
      <c r="F271" s="52"/>
      <c r="G271" s="52"/>
      <c r="H271" s="52"/>
      <c r="I271" s="52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</row>
    <row r="272" spans="1:58" s="25" customFormat="1" x14ac:dyDescent="0.3">
      <c r="A272" s="67"/>
      <c r="B272" s="51"/>
      <c r="D272" s="52"/>
      <c r="E272" s="52"/>
      <c r="F272" s="52"/>
      <c r="G272" s="52"/>
      <c r="H272" s="52"/>
      <c r="I272" s="52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</row>
    <row r="273" spans="1:58" s="25" customFormat="1" x14ac:dyDescent="0.3">
      <c r="A273" s="67"/>
      <c r="B273" s="51"/>
      <c r="D273" s="52"/>
      <c r="E273" s="52"/>
      <c r="F273" s="52"/>
      <c r="G273" s="52"/>
      <c r="H273" s="52"/>
      <c r="I273" s="52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</row>
    <row r="274" spans="1:58" s="25" customFormat="1" x14ac:dyDescent="0.3">
      <c r="A274" s="67"/>
      <c r="B274" s="51"/>
      <c r="D274" s="52"/>
      <c r="E274" s="52"/>
      <c r="F274" s="52"/>
      <c r="G274" s="52"/>
      <c r="H274" s="52"/>
      <c r="I274" s="52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</row>
    <row r="275" spans="1:58" s="25" customFormat="1" x14ac:dyDescent="0.3">
      <c r="A275" s="67"/>
      <c r="B275" s="51"/>
      <c r="D275" s="52"/>
      <c r="E275" s="52"/>
      <c r="F275" s="52"/>
      <c r="G275" s="52"/>
      <c r="H275" s="52"/>
      <c r="I275" s="52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</row>
    <row r="276" spans="1:58" s="25" customFormat="1" x14ac:dyDescent="0.3">
      <c r="A276" s="67"/>
      <c r="B276" s="51"/>
      <c r="D276" s="52"/>
      <c r="E276" s="52"/>
      <c r="F276" s="52"/>
      <c r="G276" s="52"/>
      <c r="H276" s="52"/>
      <c r="I276" s="52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</row>
    <row r="277" spans="1:58" s="25" customFormat="1" x14ac:dyDescent="0.3">
      <c r="A277" s="67"/>
      <c r="B277" s="51"/>
      <c r="D277" s="52"/>
      <c r="E277" s="52"/>
      <c r="F277" s="52"/>
      <c r="G277" s="52"/>
      <c r="H277" s="52"/>
      <c r="I277" s="52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</row>
    <row r="278" spans="1:58" s="25" customFormat="1" x14ac:dyDescent="0.3">
      <c r="A278" s="67"/>
      <c r="B278" s="51"/>
      <c r="D278" s="52"/>
      <c r="E278" s="52"/>
      <c r="F278" s="52"/>
      <c r="G278" s="52"/>
      <c r="H278" s="52"/>
      <c r="I278" s="52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</row>
    <row r="279" spans="1:58" s="25" customFormat="1" x14ac:dyDescent="0.3">
      <c r="A279" s="67"/>
      <c r="B279" s="51"/>
      <c r="D279" s="52"/>
      <c r="E279" s="52"/>
      <c r="F279" s="52"/>
      <c r="G279" s="52"/>
      <c r="H279" s="52"/>
      <c r="I279" s="52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</row>
    <row r="280" spans="1:58" s="25" customFormat="1" x14ac:dyDescent="0.3">
      <c r="A280" s="67"/>
      <c r="B280" s="51"/>
      <c r="D280" s="52"/>
      <c r="E280" s="52"/>
      <c r="F280" s="52"/>
      <c r="G280" s="52"/>
      <c r="H280" s="52"/>
      <c r="I280" s="52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</row>
    <row r="281" spans="1:58" s="25" customFormat="1" x14ac:dyDescent="0.3">
      <c r="A281" s="67"/>
      <c r="B281" s="51"/>
      <c r="D281" s="52"/>
      <c r="E281" s="52"/>
      <c r="F281" s="52"/>
      <c r="G281" s="52"/>
      <c r="H281" s="52"/>
      <c r="I281" s="52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</row>
    <row r="282" spans="1:58" s="25" customFormat="1" x14ac:dyDescent="0.3">
      <c r="A282" s="67"/>
      <c r="B282" s="51"/>
      <c r="D282" s="52"/>
      <c r="E282" s="52"/>
      <c r="F282" s="52"/>
      <c r="G282" s="52"/>
      <c r="H282" s="52"/>
      <c r="I282" s="52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</row>
    <row r="283" spans="1:58" s="25" customFormat="1" x14ac:dyDescent="0.3">
      <c r="A283" s="67"/>
      <c r="B283" s="51"/>
      <c r="D283" s="52"/>
      <c r="E283" s="52"/>
      <c r="F283" s="52"/>
      <c r="G283" s="52"/>
      <c r="H283" s="52"/>
      <c r="I283" s="52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</row>
    <row r="284" spans="1:58" s="25" customFormat="1" x14ac:dyDescent="0.3">
      <c r="A284" s="67"/>
      <c r="B284" s="51"/>
      <c r="D284" s="52"/>
      <c r="E284" s="52"/>
      <c r="F284" s="52"/>
      <c r="G284" s="52"/>
      <c r="H284" s="52"/>
      <c r="I284" s="52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</row>
    <row r="285" spans="1:58" s="25" customFormat="1" x14ac:dyDescent="0.3">
      <c r="A285" s="67"/>
      <c r="B285" s="51"/>
      <c r="D285" s="52"/>
      <c r="E285" s="52"/>
      <c r="F285" s="52"/>
      <c r="G285" s="52"/>
      <c r="H285" s="52"/>
      <c r="I285" s="52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</row>
    <row r="286" spans="1:58" s="25" customFormat="1" x14ac:dyDescent="0.3">
      <c r="A286" s="67"/>
      <c r="B286" s="51"/>
      <c r="D286" s="52"/>
      <c r="E286" s="52"/>
      <c r="F286" s="52"/>
      <c r="G286" s="52"/>
      <c r="H286" s="52"/>
      <c r="I286" s="52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</row>
    <row r="287" spans="1:58" s="25" customFormat="1" x14ac:dyDescent="0.3">
      <c r="A287" s="67"/>
      <c r="B287" s="51"/>
      <c r="D287" s="52"/>
      <c r="E287" s="52"/>
      <c r="F287" s="52"/>
      <c r="G287" s="52"/>
      <c r="H287" s="52"/>
      <c r="I287" s="52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</row>
    <row r="288" spans="1:58" s="25" customFormat="1" x14ac:dyDescent="0.3">
      <c r="A288" s="67"/>
      <c r="B288" s="51"/>
      <c r="D288" s="52"/>
      <c r="E288" s="52"/>
      <c r="F288" s="52"/>
      <c r="G288" s="52"/>
      <c r="H288" s="52"/>
      <c r="I288" s="52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</row>
    <row r="289" spans="1:58" s="25" customFormat="1" x14ac:dyDescent="0.3">
      <c r="A289" s="67"/>
      <c r="B289" s="51"/>
      <c r="D289" s="52"/>
      <c r="E289" s="52"/>
      <c r="F289" s="52"/>
      <c r="G289" s="52"/>
      <c r="H289" s="52"/>
      <c r="I289" s="52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</row>
    <row r="290" spans="1:58" s="25" customFormat="1" x14ac:dyDescent="0.3">
      <c r="A290" s="67"/>
      <c r="B290" s="51"/>
      <c r="D290" s="52"/>
      <c r="E290" s="52"/>
      <c r="F290" s="52"/>
      <c r="G290" s="52"/>
      <c r="H290" s="52"/>
      <c r="I290" s="52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</row>
    <row r="291" spans="1:58" s="25" customFormat="1" x14ac:dyDescent="0.3">
      <c r="A291" s="67"/>
      <c r="B291" s="51"/>
      <c r="D291" s="52"/>
      <c r="E291" s="52"/>
      <c r="F291" s="52"/>
      <c r="G291" s="52"/>
      <c r="H291" s="52"/>
      <c r="I291" s="52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</row>
    <row r="292" spans="1:58" s="25" customFormat="1" x14ac:dyDescent="0.3">
      <c r="A292" s="67"/>
      <c r="B292" s="51"/>
      <c r="D292" s="52"/>
      <c r="E292" s="52"/>
      <c r="F292" s="52"/>
      <c r="G292" s="52"/>
      <c r="H292" s="52"/>
      <c r="I292" s="52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</row>
    <row r="293" spans="1:58" s="25" customFormat="1" x14ac:dyDescent="0.3">
      <c r="A293" s="67"/>
      <c r="B293" s="51"/>
      <c r="D293" s="52"/>
      <c r="E293" s="52"/>
      <c r="F293" s="52"/>
      <c r="G293" s="52"/>
      <c r="H293" s="52"/>
      <c r="I293" s="52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</row>
    <row r="294" spans="1:58" s="25" customFormat="1" x14ac:dyDescent="0.3">
      <c r="A294" s="67"/>
      <c r="B294" s="51"/>
      <c r="D294" s="52"/>
      <c r="E294" s="52"/>
      <c r="F294" s="52"/>
      <c r="G294" s="52"/>
      <c r="H294" s="52"/>
      <c r="I294" s="52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</row>
    <row r="295" spans="1:58" s="25" customFormat="1" x14ac:dyDescent="0.3">
      <c r="A295" s="67"/>
      <c r="B295" s="51"/>
      <c r="D295" s="52"/>
      <c r="E295" s="52"/>
      <c r="F295" s="52"/>
      <c r="G295" s="52"/>
      <c r="H295" s="52"/>
      <c r="I295" s="52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</row>
    <row r="296" spans="1:58" s="25" customFormat="1" x14ac:dyDescent="0.3">
      <c r="A296" s="67"/>
      <c r="B296" s="51"/>
      <c r="D296" s="52"/>
      <c r="E296" s="52"/>
      <c r="F296" s="52"/>
      <c r="G296" s="52"/>
      <c r="H296" s="52"/>
      <c r="I296" s="52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</row>
    <row r="297" spans="1:58" s="25" customFormat="1" x14ac:dyDescent="0.3">
      <c r="A297" s="67"/>
      <c r="B297" s="51"/>
      <c r="D297" s="52"/>
      <c r="E297" s="52"/>
      <c r="F297" s="52"/>
      <c r="G297" s="52"/>
      <c r="H297" s="52"/>
      <c r="I297" s="52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</row>
    <row r="298" spans="1:58" s="25" customFormat="1" x14ac:dyDescent="0.3">
      <c r="A298" s="67"/>
      <c r="B298" s="51"/>
      <c r="D298" s="52"/>
      <c r="E298" s="52"/>
      <c r="F298" s="52"/>
      <c r="G298" s="52"/>
      <c r="H298" s="52"/>
      <c r="I298" s="52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</row>
    <row r="299" spans="1:58" s="25" customFormat="1" x14ac:dyDescent="0.3">
      <c r="A299" s="67"/>
      <c r="B299" s="51"/>
      <c r="D299" s="52"/>
      <c r="E299" s="52"/>
      <c r="F299" s="52"/>
      <c r="G299" s="52"/>
      <c r="H299" s="52"/>
      <c r="I299" s="52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</row>
    <row r="300" spans="1:58" s="25" customFormat="1" x14ac:dyDescent="0.3">
      <c r="A300" s="67"/>
      <c r="B300" s="51"/>
      <c r="D300" s="52"/>
      <c r="E300" s="52"/>
      <c r="F300" s="52"/>
      <c r="G300" s="52"/>
      <c r="H300" s="52"/>
      <c r="I300" s="52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</row>
    <row r="301" spans="1:58" s="25" customFormat="1" x14ac:dyDescent="0.3">
      <c r="A301" s="67"/>
      <c r="B301" s="51"/>
      <c r="D301" s="52"/>
      <c r="E301" s="52"/>
      <c r="F301" s="52"/>
      <c r="G301" s="52"/>
      <c r="H301" s="52"/>
      <c r="I301" s="52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</row>
    <row r="302" spans="1:58" s="25" customFormat="1" x14ac:dyDescent="0.3">
      <c r="A302" s="67"/>
      <c r="B302" s="51"/>
      <c r="D302" s="52"/>
      <c r="E302" s="52"/>
      <c r="F302" s="52"/>
      <c r="G302" s="52"/>
      <c r="H302" s="52"/>
      <c r="I302" s="52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</row>
    <row r="303" spans="1:58" s="25" customFormat="1" x14ac:dyDescent="0.3">
      <c r="A303" s="67"/>
      <c r="B303" s="51"/>
      <c r="D303" s="52"/>
      <c r="E303" s="52"/>
      <c r="F303" s="52"/>
      <c r="G303" s="52"/>
      <c r="H303" s="52"/>
      <c r="I303" s="52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</row>
    <row r="304" spans="1:58" s="25" customFormat="1" x14ac:dyDescent="0.3">
      <c r="A304" s="67"/>
      <c r="B304" s="51"/>
      <c r="D304" s="52"/>
      <c r="E304" s="52"/>
      <c r="F304" s="52"/>
      <c r="G304" s="52"/>
      <c r="H304" s="52"/>
      <c r="I304" s="52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</row>
    <row r="305" spans="1:58" s="25" customFormat="1" x14ac:dyDescent="0.3">
      <c r="A305" s="67"/>
      <c r="B305" s="51"/>
      <c r="D305" s="52"/>
      <c r="E305" s="52"/>
      <c r="F305" s="52"/>
      <c r="G305" s="52"/>
      <c r="H305" s="52"/>
      <c r="I305" s="52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</row>
    <row r="306" spans="1:58" s="25" customFormat="1" x14ac:dyDescent="0.3">
      <c r="A306" s="67"/>
      <c r="B306" s="51"/>
      <c r="D306" s="52"/>
      <c r="E306" s="52"/>
      <c r="F306" s="52"/>
      <c r="G306" s="52"/>
      <c r="H306" s="52"/>
      <c r="I306" s="52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</row>
    <row r="307" spans="1:58" s="25" customFormat="1" x14ac:dyDescent="0.3">
      <c r="A307" s="67"/>
      <c r="B307" s="51"/>
      <c r="D307" s="52"/>
      <c r="E307" s="52"/>
      <c r="F307" s="52"/>
      <c r="G307" s="52"/>
      <c r="H307" s="52"/>
      <c r="I307" s="52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</row>
    <row r="308" spans="1:58" s="25" customFormat="1" x14ac:dyDescent="0.3">
      <c r="A308" s="67"/>
      <c r="B308" s="51"/>
      <c r="D308" s="52"/>
      <c r="E308" s="52"/>
      <c r="F308" s="52"/>
      <c r="G308" s="52"/>
      <c r="H308" s="52"/>
      <c r="I308" s="52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</row>
    <row r="309" spans="1:58" s="25" customFormat="1" x14ac:dyDescent="0.3">
      <c r="A309" s="67"/>
      <c r="B309" s="51"/>
      <c r="D309" s="52"/>
      <c r="E309" s="52"/>
      <c r="F309" s="52"/>
      <c r="G309" s="52"/>
      <c r="H309" s="52"/>
      <c r="I309" s="52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</row>
    <row r="310" spans="1:58" s="25" customFormat="1" x14ac:dyDescent="0.3">
      <c r="A310" s="67"/>
      <c r="B310" s="51"/>
      <c r="D310" s="52"/>
      <c r="E310" s="52"/>
      <c r="F310" s="52"/>
      <c r="G310" s="52"/>
      <c r="H310" s="52"/>
      <c r="I310" s="52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</row>
    <row r="311" spans="1:58" s="25" customFormat="1" x14ac:dyDescent="0.3">
      <c r="A311" s="67"/>
      <c r="B311" s="51"/>
      <c r="D311" s="52"/>
      <c r="E311" s="52"/>
      <c r="F311" s="52"/>
      <c r="G311" s="52"/>
      <c r="H311" s="52"/>
      <c r="I311" s="52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</row>
    <row r="312" spans="1:58" s="25" customFormat="1" x14ac:dyDescent="0.3">
      <c r="A312" s="67"/>
      <c r="B312" s="51"/>
      <c r="D312" s="52"/>
      <c r="E312" s="52"/>
      <c r="F312" s="52"/>
      <c r="G312" s="52"/>
      <c r="H312" s="52"/>
      <c r="I312" s="52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</row>
    <row r="313" spans="1:58" s="25" customFormat="1" x14ac:dyDescent="0.3">
      <c r="A313" s="67"/>
      <c r="B313" s="51"/>
      <c r="D313" s="52"/>
      <c r="E313" s="52"/>
      <c r="F313" s="52"/>
      <c r="G313" s="52"/>
      <c r="H313" s="52"/>
      <c r="I313" s="52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</row>
    <row r="314" spans="1:58" s="25" customFormat="1" x14ac:dyDescent="0.3">
      <c r="A314" s="67"/>
      <c r="B314" s="51"/>
      <c r="D314" s="52"/>
      <c r="E314" s="52"/>
      <c r="F314" s="52"/>
      <c r="G314" s="52"/>
      <c r="H314" s="52"/>
      <c r="I314" s="52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</row>
    <row r="315" spans="1:58" s="25" customFormat="1" x14ac:dyDescent="0.3">
      <c r="A315" s="67"/>
      <c r="B315" s="51"/>
      <c r="D315" s="52"/>
      <c r="E315" s="52"/>
      <c r="F315" s="52"/>
      <c r="G315" s="52"/>
      <c r="H315" s="52"/>
      <c r="I315" s="52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</row>
    <row r="316" spans="1:58" s="25" customFormat="1" x14ac:dyDescent="0.3">
      <c r="A316" s="67"/>
      <c r="B316" s="51"/>
      <c r="D316" s="52"/>
      <c r="E316" s="52"/>
      <c r="F316" s="52"/>
      <c r="G316" s="52"/>
      <c r="H316" s="52"/>
      <c r="I316" s="52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</row>
    <row r="317" spans="1:58" s="25" customFormat="1" x14ac:dyDescent="0.3">
      <c r="A317" s="67"/>
      <c r="B317" s="51"/>
      <c r="D317" s="52"/>
      <c r="E317" s="52"/>
      <c r="F317" s="52"/>
      <c r="G317" s="52"/>
      <c r="H317" s="52"/>
      <c r="I317" s="52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</row>
    <row r="318" spans="1:58" s="25" customFormat="1" x14ac:dyDescent="0.3">
      <c r="A318" s="67"/>
      <c r="B318" s="51"/>
      <c r="D318" s="52"/>
      <c r="E318" s="52"/>
      <c r="F318" s="52"/>
      <c r="G318" s="52"/>
      <c r="H318" s="52"/>
      <c r="I318" s="52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</row>
    <row r="319" spans="1:58" s="25" customFormat="1" x14ac:dyDescent="0.3">
      <c r="A319" s="67"/>
      <c r="B319" s="51"/>
      <c r="D319" s="52"/>
      <c r="E319" s="52"/>
      <c r="F319" s="52"/>
      <c r="G319" s="52"/>
      <c r="H319" s="52"/>
      <c r="I319" s="52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</row>
    <row r="320" spans="1:58" s="25" customFormat="1" x14ac:dyDescent="0.3">
      <c r="A320" s="67"/>
      <c r="B320" s="51"/>
      <c r="D320" s="52"/>
      <c r="E320" s="52"/>
      <c r="F320" s="52"/>
      <c r="G320" s="52"/>
      <c r="H320" s="52"/>
      <c r="I320" s="52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</row>
    <row r="321" spans="1:58" s="25" customFormat="1" x14ac:dyDescent="0.3">
      <c r="A321" s="67"/>
      <c r="B321" s="51"/>
      <c r="D321" s="52"/>
      <c r="E321" s="52"/>
      <c r="F321" s="52"/>
      <c r="G321" s="52"/>
      <c r="H321" s="52"/>
      <c r="I321" s="52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</row>
    <row r="322" spans="1:58" s="25" customFormat="1" x14ac:dyDescent="0.3">
      <c r="A322" s="67"/>
      <c r="B322" s="51"/>
      <c r="D322" s="52"/>
      <c r="E322" s="52"/>
      <c r="F322" s="52"/>
      <c r="G322" s="52"/>
      <c r="H322" s="52"/>
      <c r="I322" s="52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</row>
    <row r="323" spans="1:58" s="25" customFormat="1" x14ac:dyDescent="0.3">
      <c r="A323" s="67"/>
      <c r="B323" s="51"/>
      <c r="D323" s="52"/>
      <c r="E323" s="52"/>
      <c r="F323" s="52"/>
      <c r="G323" s="52"/>
      <c r="H323" s="52"/>
      <c r="I323" s="52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</row>
    <row r="324" spans="1:58" s="25" customFormat="1" x14ac:dyDescent="0.3">
      <c r="A324" s="67"/>
      <c r="B324" s="51"/>
      <c r="D324" s="52"/>
      <c r="E324" s="52"/>
      <c r="F324" s="52"/>
      <c r="G324" s="52"/>
      <c r="H324" s="52"/>
      <c r="I324" s="52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</row>
    <row r="325" spans="1:58" s="25" customFormat="1" x14ac:dyDescent="0.3">
      <c r="A325" s="67"/>
      <c r="B325" s="51"/>
      <c r="D325" s="52"/>
      <c r="E325" s="52"/>
      <c r="F325" s="52"/>
      <c r="G325" s="52"/>
      <c r="H325" s="52"/>
      <c r="I325" s="52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</row>
    <row r="326" spans="1:58" s="25" customFormat="1" x14ac:dyDescent="0.3">
      <c r="A326" s="67"/>
      <c r="B326" s="51"/>
      <c r="D326" s="52"/>
      <c r="E326" s="52"/>
      <c r="F326" s="52"/>
      <c r="G326" s="52"/>
      <c r="H326" s="52"/>
      <c r="I326" s="52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</row>
    <row r="327" spans="1:58" s="25" customFormat="1" x14ac:dyDescent="0.3">
      <c r="A327" s="67"/>
      <c r="B327" s="51"/>
      <c r="D327" s="52"/>
      <c r="E327" s="52"/>
      <c r="F327" s="52"/>
      <c r="G327" s="52"/>
      <c r="H327" s="52"/>
      <c r="I327" s="52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</row>
    <row r="328" spans="1:58" s="25" customFormat="1" x14ac:dyDescent="0.3">
      <c r="A328" s="67"/>
      <c r="B328" s="51"/>
      <c r="D328" s="52"/>
      <c r="E328" s="52"/>
      <c r="F328" s="52"/>
      <c r="G328" s="52"/>
      <c r="H328" s="52"/>
      <c r="I328" s="52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</row>
    <row r="329" spans="1:58" s="25" customFormat="1" x14ac:dyDescent="0.3">
      <c r="A329" s="67"/>
      <c r="B329" s="51"/>
      <c r="D329" s="52"/>
      <c r="E329" s="52"/>
      <c r="F329" s="52"/>
      <c r="G329" s="52"/>
      <c r="H329" s="52"/>
      <c r="I329" s="52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</row>
    <row r="330" spans="1:58" s="25" customFormat="1" x14ac:dyDescent="0.3">
      <c r="A330" s="67"/>
      <c r="B330" s="51"/>
      <c r="D330" s="52"/>
      <c r="E330" s="52"/>
      <c r="F330" s="52"/>
      <c r="G330" s="52"/>
      <c r="H330" s="52"/>
      <c r="I330" s="52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</row>
    <row r="331" spans="1:58" s="25" customFormat="1" x14ac:dyDescent="0.3">
      <c r="A331" s="67"/>
      <c r="B331" s="51"/>
      <c r="D331" s="52"/>
      <c r="E331" s="52"/>
      <c r="F331" s="52"/>
      <c r="G331" s="52"/>
      <c r="H331" s="52"/>
      <c r="I331" s="52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</row>
    <row r="332" spans="1:58" s="25" customFormat="1" x14ac:dyDescent="0.3">
      <c r="A332" s="67"/>
      <c r="B332" s="51"/>
      <c r="D332" s="52"/>
      <c r="E332" s="52"/>
      <c r="F332" s="52"/>
      <c r="G332" s="52"/>
      <c r="H332" s="52"/>
      <c r="I332" s="52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</row>
    <row r="333" spans="1:58" s="25" customFormat="1" x14ac:dyDescent="0.3">
      <c r="A333" s="67"/>
      <c r="B333" s="51"/>
      <c r="D333" s="52"/>
      <c r="E333" s="52"/>
      <c r="F333" s="52"/>
      <c r="G333" s="52"/>
      <c r="H333" s="52"/>
      <c r="I333" s="52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</row>
    <row r="334" spans="1:58" s="25" customFormat="1" x14ac:dyDescent="0.3">
      <c r="A334" s="67"/>
      <c r="B334" s="51"/>
      <c r="D334" s="52"/>
      <c r="E334" s="52"/>
      <c r="F334" s="52"/>
      <c r="G334" s="52"/>
      <c r="H334" s="52"/>
      <c r="I334" s="52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</row>
    <row r="335" spans="1:58" s="25" customFormat="1" x14ac:dyDescent="0.3">
      <c r="A335" s="67"/>
      <c r="B335" s="51"/>
      <c r="D335" s="52"/>
      <c r="E335" s="52"/>
      <c r="F335" s="52"/>
      <c r="G335" s="52"/>
      <c r="H335" s="52"/>
      <c r="I335" s="52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</row>
    <row r="336" spans="1:58" s="25" customFormat="1" x14ac:dyDescent="0.3">
      <c r="A336" s="67"/>
      <c r="B336" s="51"/>
      <c r="D336" s="52"/>
      <c r="E336" s="52"/>
      <c r="F336" s="52"/>
      <c r="G336" s="52"/>
      <c r="H336" s="52"/>
      <c r="I336" s="52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</row>
    <row r="337" spans="1:58" s="25" customFormat="1" x14ac:dyDescent="0.3">
      <c r="A337" s="67"/>
      <c r="B337" s="51"/>
      <c r="D337" s="52"/>
      <c r="E337" s="52"/>
      <c r="F337" s="52"/>
      <c r="G337" s="52"/>
      <c r="H337" s="52"/>
      <c r="I337" s="52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</row>
    <row r="338" spans="1:58" s="25" customFormat="1" x14ac:dyDescent="0.3">
      <c r="A338" s="67"/>
      <c r="B338" s="51"/>
      <c r="D338" s="52"/>
      <c r="E338" s="52"/>
      <c r="F338" s="52"/>
      <c r="G338" s="52"/>
      <c r="H338" s="52"/>
      <c r="I338" s="52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</row>
    <row r="339" spans="1:58" s="25" customFormat="1" x14ac:dyDescent="0.3">
      <c r="A339" s="67"/>
      <c r="B339" s="51"/>
      <c r="D339" s="52"/>
      <c r="E339" s="52"/>
      <c r="F339" s="52"/>
      <c r="G339" s="52"/>
      <c r="H339" s="52"/>
      <c r="I339" s="52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</row>
    <row r="340" spans="1:58" s="25" customFormat="1" x14ac:dyDescent="0.3">
      <c r="A340" s="67"/>
      <c r="B340" s="51"/>
      <c r="D340" s="52"/>
      <c r="E340" s="52"/>
      <c r="F340" s="52"/>
      <c r="G340" s="52"/>
      <c r="H340" s="52"/>
      <c r="I340" s="52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</row>
    <row r="341" spans="1:58" s="25" customFormat="1" x14ac:dyDescent="0.3">
      <c r="A341" s="67"/>
      <c r="B341" s="51"/>
      <c r="D341" s="52"/>
      <c r="E341" s="52"/>
      <c r="F341" s="52"/>
      <c r="G341" s="52"/>
      <c r="H341" s="52"/>
      <c r="I341" s="52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</row>
    <row r="342" spans="1:58" s="25" customFormat="1" x14ac:dyDescent="0.3">
      <c r="A342" s="67"/>
      <c r="B342" s="51"/>
      <c r="D342" s="52"/>
      <c r="E342" s="52"/>
      <c r="F342" s="52"/>
      <c r="G342" s="52"/>
      <c r="H342" s="52"/>
      <c r="I342" s="52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</row>
    <row r="343" spans="1:58" s="25" customFormat="1" x14ac:dyDescent="0.3">
      <c r="A343" s="67"/>
      <c r="B343" s="51"/>
      <c r="D343" s="52"/>
      <c r="E343" s="52"/>
      <c r="F343" s="52"/>
      <c r="G343" s="52"/>
      <c r="H343" s="52"/>
      <c r="I343" s="52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</row>
    <row r="344" spans="1:58" s="25" customFormat="1" x14ac:dyDescent="0.3">
      <c r="A344" s="67"/>
      <c r="B344" s="51"/>
      <c r="D344" s="52"/>
      <c r="E344" s="52"/>
      <c r="F344" s="52"/>
      <c r="G344" s="52"/>
      <c r="H344" s="52"/>
      <c r="I344" s="52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</row>
    <row r="345" spans="1:58" s="25" customFormat="1" x14ac:dyDescent="0.3">
      <c r="A345" s="67"/>
      <c r="B345" s="51"/>
      <c r="D345" s="52"/>
      <c r="E345" s="52"/>
      <c r="F345" s="52"/>
      <c r="G345" s="52"/>
      <c r="H345" s="52"/>
      <c r="I345" s="52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</row>
    <row r="346" spans="1:58" s="25" customFormat="1" x14ac:dyDescent="0.3">
      <c r="A346" s="67"/>
      <c r="B346" s="51"/>
      <c r="D346" s="52"/>
      <c r="E346" s="52"/>
      <c r="F346" s="52"/>
      <c r="G346" s="52"/>
      <c r="H346" s="52"/>
      <c r="I346" s="52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</row>
    <row r="347" spans="1:58" s="25" customFormat="1" x14ac:dyDescent="0.3">
      <c r="A347" s="67"/>
      <c r="B347" s="51"/>
      <c r="D347" s="52"/>
      <c r="E347" s="52"/>
      <c r="F347" s="52"/>
      <c r="G347" s="52"/>
      <c r="H347" s="52"/>
      <c r="I347" s="52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</row>
    <row r="348" spans="1:58" s="25" customFormat="1" x14ac:dyDescent="0.3">
      <c r="A348" s="67"/>
      <c r="B348" s="51"/>
      <c r="D348" s="52"/>
      <c r="E348" s="52"/>
      <c r="F348" s="52"/>
      <c r="G348" s="52"/>
      <c r="H348" s="52"/>
      <c r="I348" s="52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</row>
    <row r="349" spans="1:58" s="25" customFormat="1" x14ac:dyDescent="0.3">
      <c r="A349" s="67"/>
      <c r="B349" s="51"/>
      <c r="D349" s="52"/>
      <c r="E349" s="52"/>
      <c r="F349" s="52"/>
      <c r="G349" s="52"/>
      <c r="H349" s="52"/>
      <c r="I349" s="52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</row>
    <row r="350" spans="1:58" s="25" customFormat="1" x14ac:dyDescent="0.3">
      <c r="A350" s="67"/>
      <c r="B350" s="51"/>
      <c r="D350" s="52"/>
      <c r="E350" s="52"/>
      <c r="F350" s="52"/>
      <c r="G350" s="52"/>
      <c r="H350" s="52"/>
      <c r="I350" s="52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</row>
    <row r="351" spans="1:58" s="25" customFormat="1" x14ac:dyDescent="0.3">
      <c r="A351" s="67"/>
      <c r="B351" s="51"/>
      <c r="D351" s="52"/>
      <c r="E351" s="52"/>
      <c r="F351" s="52"/>
      <c r="G351" s="52"/>
      <c r="H351" s="52"/>
      <c r="I351" s="52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</row>
    <row r="352" spans="1:58" s="25" customFormat="1" x14ac:dyDescent="0.3">
      <c r="A352" s="67"/>
      <c r="B352" s="51"/>
      <c r="D352" s="52"/>
      <c r="E352" s="52"/>
      <c r="F352" s="52"/>
      <c r="G352" s="52"/>
      <c r="H352" s="52"/>
      <c r="I352" s="52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</row>
    <row r="353" spans="1:58" s="25" customFormat="1" x14ac:dyDescent="0.3">
      <c r="A353" s="67"/>
      <c r="B353" s="51"/>
      <c r="D353" s="52"/>
      <c r="E353" s="52"/>
      <c r="F353" s="52"/>
      <c r="G353" s="52"/>
      <c r="H353" s="52"/>
      <c r="I353" s="52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</row>
    <row r="354" spans="1:58" s="25" customFormat="1" x14ac:dyDescent="0.3">
      <c r="A354" s="67"/>
      <c r="B354" s="51"/>
      <c r="D354" s="52"/>
      <c r="E354" s="52"/>
      <c r="F354" s="52"/>
      <c r="G354" s="52"/>
      <c r="H354" s="52"/>
      <c r="I354" s="52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</row>
  </sheetData>
  <mergeCells count="31">
    <mergeCell ref="B65:C65"/>
    <mergeCell ref="B52:C52"/>
    <mergeCell ref="B53:I53"/>
    <mergeCell ref="B57:C57"/>
    <mergeCell ref="B58:I58"/>
    <mergeCell ref="B62:C62"/>
    <mergeCell ref="B63:I63"/>
    <mergeCell ref="B48:I48"/>
    <mergeCell ref="B19:C19"/>
    <mergeCell ref="C20:I20"/>
    <mergeCell ref="B23:C23"/>
    <mergeCell ref="C26:I26"/>
    <mergeCell ref="B32:C32"/>
    <mergeCell ref="C33:I33"/>
    <mergeCell ref="B35:C35"/>
    <mergeCell ref="B36:I36"/>
    <mergeCell ref="B42:C42"/>
    <mergeCell ref="B43:I43"/>
    <mergeCell ref="B47:C47"/>
    <mergeCell ref="C15:I15"/>
    <mergeCell ref="B2:C3"/>
    <mergeCell ref="D2:D3"/>
    <mergeCell ref="E2:E3"/>
    <mergeCell ref="F2:F3"/>
    <mergeCell ref="G2:G3"/>
    <mergeCell ref="H2:H3"/>
    <mergeCell ref="I2:I3"/>
    <mergeCell ref="C5:I5"/>
    <mergeCell ref="B8:C8"/>
    <mergeCell ref="C9:I9"/>
    <mergeCell ref="B14:C14"/>
  </mergeCells>
  <pageMargins left="0.17" right="0.17" top="0.22" bottom="0.25" header="0.17" footer="0.17"/>
  <pageSetup paperSize="9" scale="86" fitToHeight="0" orientation="landscape" r:id="rId1"/>
  <rowBreaks count="1" manualBreakCount="1">
    <brk id="19" min="1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CB44-7BAD-4606-B4D8-77F336F881D6}">
  <sheetPr>
    <pageSetUpPr fitToPage="1"/>
  </sheetPr>
  <dimension ref="A1:CI354"/>
  <sheetViews>
    <sheetView zoomScale="70" zoomScaleNormal="70" zoomScalePageLayoutView="60" workbookViewId="0">
      <pane xSplit="3" ySplit="3" topLeftCell="D58" activePane="bottomRight" state="frozen"/>
      <selection activeCell="B1" sqref="B1:J69"/>
      <selection pane="topRight" activeCell="B1" sqref="B1:J69"/>
      <selection pane="bottomLeft" activeCell="B1" sqref="B1:J69"/>
      <selection pane="bottomRight" activeCell="F74" sqref="F74"/>
    </sheetView>
  </sheetViews>
  <sheetFormatPr baseColWidth="10" defaultColWidth="11.44140625" defaultRowHeight="20.399999999999999" x14ac:dyDescent="0.3"/>
  <cols>
    <col min="1" max="1" width="8.6640625" style="67" customWidth="1"/>
    <col min="2" max="2" width="7.6640625" style="53" customWidth="1"/>
    <col min="3" max="3" width="114" style="26" customWidth="1"/>
    <col min="4" max="4" width="26.44140625" style="54" customWidth="1"/>
    <col min="5" max="9" width="22.44140625" style="54" customWidth="1"/>
    <col min="10" max="58" width="11.44140625" style="67" customWidth="1"/>
    <col min="59" max="81" width="11.44140625" style="25" customWidth="1"/>
    <col min="82" max="227" width="11.44140625" style="26" customWidth="1"/>
    <col min="228" max="16384" width="11.44140625" style="26"/>
  </cols>
  <sheetData>
    <row r="1" spans="1:81" s="55" customFormat="1" ht="21" thickBot="1" x14ac:dyDescent="0.35">
      <c r="B1" s="56"/>
      <c r="D1" s="57"/>
      <c r="E1" s="58" t="s">
        <v>0</v>
      </c>
      <c r="F1" s="59" t="s">
        <v>1</v>
      </c>
      <c r="G1" s="60" t="s">
        <v>2</v>
      </c>
      <c r="H1" s="61">
        <v>655.95699999999999</v>
      </c>
      <c r="I1" s="57"/>
    </row>
    <row r="2" spans="1:81" s="6" customFormat="1" ht="18" x14ac:dyDescent="0.3">
      <c r="A2" s="62"/>
      <c r="B2" s="138"/>
      <c r="C2" s="139"/>
      <c r="D2" s="142" t="s">
        <v>3</v>
      </c>
      <c r="E2" s="144" t="s">
        <v>4</v>
      </c>
      <c r="F2" s="144" t="s">
        <v>5</v>
      </c>
      <c r="G2" s="144" t="s">
        <v>6</v>
      </c>
      <c r="H2" s="144" t="s">
        <v>7</v>
      </c>
      <c r="I2" s="146" t="s">
        <v>8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</row>
    <row r="3" spans="1:81" s="9" customFormat="1" ht="18" x14ac:dyDescent="0.3">
      <c r="A3" s="63"/>
      <c r="B3" s="140"/>
      <c r="C3" s="141"/>
      <c r="D3" s="143"/>
      <c r="E3" s="145"/>
      <c r="F3" s="145"/>
      <c r="G3" s="145"/>
      <c r="H3" s="145"/>
      <c r="I3" s="147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</row>
    <row r="4" spans="1:81" s="15" customFormat="1" ht="33.6" customHeight="1" x14ac:dyDescent="0.3">
      <c r="A4" s="65"/>
      <c r="B4" s="11" t="s">
        <v>9</v>
      </c>
      <c r="C4" s="12"/>
      <c r="D4" s="13"/>
      <c r="E4" s="13"/>
      <c r="F4" s="13"/>
      <c r="G4" s="13"/>
      <c r="H4" s="13"/>
      <c r="I4" s="14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</row>
    <row r="5" spans="1:81" s="17" customFormat="1" ht="20.399999999999999" customHeight="1" x14ac:dyDescent="0.3">
      <c r="A5" s="64"/>
      <c r="B5" s="16" t="s">
        <v>10</v>
      </c>
      <c r="C5" s="136" t="s">
        <v>11</v>
      </c>
      <c r="D5" s="136"/>
      <c r="E5" s="136"/>
      <c r="F5" s="136"/>
      <c r="G5" s="136"/>
      <c r="H5" s="136"/>
      <c r="I5" s="137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17" customFormat="1" x14ac:dyDescent="0.3">
      <c r="A6" s="64"/>
      <c r="B6" s="18" t="s">
        <v>12</v>
      </c>
      <c r="C6" s="19" t="s">
        <v>13</v>
      </c>
      <c r="D6" s="20">
        <f>'[109]TEMPLATE 1 (detailled)'!I6</f>
        <v>0</v>
      </c>
      <c r="E6" s="126">
        <f>$D$6/4</f>
        <v>0</v>
      </c>
      <c r="F6" s="126">
        <f t="shared" ref="F6:H6" si="0">$D$6/4</f>
        <v>0</v>
      </c>
      <c r="G6" s="126">
        <f t="shared" si="0"/>
        <v>0</v>
      </c>
      <c r="H6" s="126">
        <f t="shared" si="0"/>
        <v>0</v>
      </c>
      <c r="I6" s="208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17" customFormat="1" x14ac:dyDescent="0.3">
      <c r="A7" s="64"/>
      <c r="B7" s="18" t="s">
        <v>14</v>
      </c>
      <c r="C7" s="19" t="s">
        <v>15</v>
      </c>
      <c r="D7" s="23">
        <f>'[109]TEMPLATE 1 (detailled)'!I11</f>
        <v>8119.2660550458713</v>
      </c>
      <c r="E7" s="126">
        <f>$D$7/4</f>
        <v>2029.8165137614678</v>
      </c>
      <c r="F7" s="126">
        <f t="shared" ref="F7:H7" si="1">$D$7/4</f>
        <v>2029.8165137614678</v>
      </c>
      <c r="G7" s="126">
        <f t="shared" si="1"/>
        <v>2029.8165137614678</v>
      </c>
      <c r="H7" s="126">
        <f t="shared" si="1"/>
        <v>2029.8165137614678</v>
      </c>
      <c r="I7" s="208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x14ac:dyDescent="0.3">
      <c r="A8" s="64"/>
      <c r="B8" s="148" t="s">
        <v>16</v>
      </c>
      <c r="C8" s="149"/>
      <c r="D8" s="24">
        <f>SUM(D7,D6)</f>
        <v>8119.2660550458713</v>
      </c>
      <c r="E8" s="24">
        <f t="shared" ref="E8:H8" si="2">SUM(E7,E6)</f>
        <v>2029.8165137614678</v>
      </c>
      <c r="F8" s="24">
        <f t="shared" si="2"/>
        <v>2029.8165137614678</v>
      </c>
      <c r="G8" s="24">
        <f t="shared" si="2"/>
        <v>2029.8165137614678</v>
      </c>
      <c r="H8" s="24">
        <f t="shared" si="2"/>
        <v>2029.8165137614678</v>
      </c>
      <c r="I8" s="42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81" s="17" customFormat="1" ht="20.399999999999999" customHeight="1" x14ac:dyDescent="0.3">
      <c r="A9" s="64"/>
      <c r="B9" s="16" t="s">
        <v>17</v>
      </c>
      <c r="C9" s="136" t="s">
        <v>18</v>
      </c>
      <c r="D9" s="136"/>
      <c r="E9" s="136"/>
      <c r="F9" s="136"/>
      <c r="G9" s="136"/>
      <c r="H9" s="136"/>
      <c r="I9" s="137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17" customFormat="1" ht="40.799999999999997" x14ac:dyDescent="0.3">
      <c r="A10" s="64"/>
      <c r="B10" s="18" t="s">
        <v>19</v>
      </c>
      <c r="C10" s="19" t="s">
        <v>20</v>
      </c>
      <c r="D10" s="23">
        <f>'[109]TEMPLATE 1 (detailled)'!I27</f>
        <v>7926.6055045871553</v>
      </c>
      <c r="E10" s="126">
        <f>$D$10/4</f>
        <v>1981.6513761467888</v>
      </c>
      <c r="F10" s="126">
        <f t="shared" ref="F10:H10" si="3">$D$10/4</f>
        <v>1981.6513761467888</v>
      </c>
      <c r="G10" s="126">
        <f t="shared" si="3"/>
        <v>1981.6513761467888</v>
      </c>
      <c r="H10" s="126">
        <f t="shared" si="3"/>
        <v>1981.6513761467888</v>
      </c>
      <c r="I10" s="208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17" customFormat="1" ht="40.799999999999997" x14ac:dyDescent="0.3">
      <c r="A11" s="64"/>
      <c r="B11" s="18" t="s">
        <v>21</v>
      </c>
      <c r="C11" s="19" t="s">
        <v>22</v>
      </c>
      <c r="D11" s="23">
        <v>122678</v>
      </c>
      <c r="E11" s="126">
        <f>$D$11/4</f>
        <v>30669.5</v>
      </c>
      <c r="F11" s="126">
        <f t="shared" ref="F11:H11" si="4">$D$11/4</f>
        <v>30669.5</v>
      </c>
      <c r="G11" s="126">
        <f t="shared" si="4"/>
        <v>30669.5</v>
      </c>
      <c r="H11" s="126">
        <f t="shared" si="4"/>
        <v>30669.5</v>
      </c>
      <c r="I11" s="208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17" customFormat="1" ht="40.799999999999997" x14ac:dyDescent="0.3">
      <c r="A12" s="64"/>
      <c r="B12" s="27" t="s">
        <v>23</v>
      </c>
      <c r="C12" s="28" t="s">
        <v>24</v>
      </c>
      <c r="D12" s="23">
        <v>37114</v>
      </c>
      <c r="E12" s="126"/>
      <c r="F12" s="126"/>
      <c r="G12" s="126"/>
      <c r="H12" s="126"/>
      <c r="I12" s="208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17" customFormat="1" ht="40.799999999999997" x14ac:dyDescent="0.3">
      <c r="A13" s="64"/>
      <c r="B13" s="27" t="s">
        <v>25</v>
      </c>
      <c r="C13" s="28" t="s">
        <v>26</v>
      </c>
      <c r="D13" s="23">
        <v>49077</v>
      </c>
      <c r="E13" s="126"/>
      <c r="F13" s="126"/>
      <c r="G13" s="126"/>
      <c r="H13" s="126"/>
      <c r="I13" s="208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x14ac:dyDescent="0.3">
      <c r="A14" s="64"/>
      <c r="B14" s="148" t="s">
        <v>27</v>
      </c>
      <c r="C14" s="149"/>
      <c r="D14" s="24">
        <f>SUM(D13,D12,D11,D10)</f>
        <v>216795.60550458715</v>
      </c>
      <c r="E14" s="24">
        <f t="shared" ref="E14:H14" si="5">SUM(E13,E12,E11,E10)</f>
        <v>32651.15137614679</v>
      </c>
      <c r="F14" s="24">
        <f t="shared" si="5"/>
        <v>32651.15137614679</v>
      </c>
      <c r="G14" s="24">
        <f t="shared" si="5"/>
        <v>32651.15137614679</v>
      </c>
      <c r="H14" s="24">
        <f t="shared" si="5"/>
        <v>32651.15137614679</v>
      </c>
      <c r="I14" s="42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</row>
    <row r="15" spans="1:81" s="17" customFormat="1" ht="20.399999999999999" customHeight="1" x14ac:dyDescent="0.3">
      <c r="A15" s="64"/>
      <c r="B15" s="16" t="s">
        <v>28</v>
      </c>
      <c r="C15" s="136" t="s">
        <v>29</v>
      </c>
      <c r="D15" s="136"/>
      <c r="E15" s="136"/>
      <c r="F15" s="136"/>
      <c r="G15" s="136"/>
      <c r="H15" s="136"/>
      <c r="I15" s="137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17" customFormat="1" x14ac:dyDescent="0.3">
      <c r="A16" s="64"/>
      <c r="B16" s="18" t="s">
        <v>30</v>
      </c>
      <c r="C16" s="19" t="s">
        <v>29</v>
      </c>
      <c r="D16" s="23">
        <f>'[109]TEMPLATE 1 (detailled)'!I44</f>
        <v>94122.9357798165</v>
      </c>
      <c r="E16" s="126">
        <f>$D16/4</f>
        <v>23530.733944954125</v>
      </c>
      <c r="F16" s="126">
        <f t="shared" ref="F16:H16" si="6">$D$16/4</f>
        <v>23530.733944954125</v>
      </c>
      <c r="G16" s="126">
        <f t="shared" si="6"/>
        <v>23530.733944954125</v>
      </c>
      <c r="H16" s="126">
        <f t="shared" si="6"/>
        <v>23530.733944954125</v>
      </c>
      <c r="I16" s="208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17" customFormat="1" x14ac:dyDescent="0.3">
      <c r="A17" s="64"/>
      <c r="B17" s="18" t="s">
        <v>31</v>
      </c>
      <c r="C17" s="19" t="s">
        <v>32</v>
      </c>
      <c r="D17" s="23">
        <f>'[109]TEMPLATE 1 (detailled)'!I73</f>
        <v>22018.34862385321</v>
      </c>
      <c r="E17" s="126">
        <f t="shared" ref="E17:E18" si="7">$D17/4</f>
        <v>5504.5871559633024</v>
      </c>
      <c r="F17" s="126">
        <f t="shared" ref="F17:H17" si="8">$D$17/4</f>
        <v>5504.5871559633024</v>
      </c>
      <c r="G17" s="126">
        <f t="shared" si="8"/>
        <v>5504.5871559633024</v>
      </c>
      <c r="H17" s="126">
        <f t="shared" si="8"/>
        <v>5504.5871559633024</v>
      </c>
      <c r="I17" s="208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17" customFormat="1" x14ac:dyDescent="0.3">
      <c r="A18" s="64"/>
      <c r="B18" s="18" t="s">
        <v>33</v>
      </c>
      <c r="C18" s="19" t="s">
        <v>34</v>
      </c>
      <c r="D18" s="23">
        <f>3486+2560</f>
        <v>6046</v>
      </c>
      <c r="E18" s="126">
        <f t="shared" si="7"/>
        <v>1511.5</v>
      </c>
      <c r="F18" s="126">
        <f t="shared" ref="F18:H18" si="9">$D$18/4</f>
        <v>1511.5</v>
      </c>
      <c r="G18" s="126">
        <f t="shared" si="9"/>
        <v>1511.5</v>
      </c>
      <c r="H18" s="126">
        <f t="shared" si="9"/>
        <v>1511.5</v>
      </c>
      <c r="I18" s="208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x14ac:dyDescent="0.3">
      <c r="A19" s="64"/>
      <c r="B19" s="148" t="s">
        <v>35</v>
      </c>
      <c r="C19" s="149"/>
      <c r="D19" s="24">
        <f>SUM(D16,D17,D18)</f>
        <v>122187.28440366971</v>
      </c>
      <c r="E19" s="24">
        <f t="shared" ref="E19:H19" si="10">SUM(E16,E17,E18)</f>
        <v>30546.821100917427</v>
      </c>
      <c r="F19" s="24">
        <f t="shared" si="10"/>
        <v>30546.821100917427</v>
      </c>
      <c r="G19" s="24">
        <f t="shared" si="10"/>
        <v>30546.821100917427</v>
      </c>
      <c r="H19" s="24">
        <f t="shared" si="10"/>
        <v>30546.821100917427</v>
      </c>
      <c r="I19" s="42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</row>
    <row r="20" spans="1:81" s="17" customFormat="1" ht="20.399999999999999" customHeight="1" x14ac:dyDescent="0.3">
      <c r="A20" s="64"/>
      <c r="B20" s="16" t="s">
        <v>36</v>
      </c>
      <c r="C20" s="136" t="s">
        <v>37</v>
      </c>
      <c r="D20" s="136"/>
      <c r="E20" s="136"/>
      <c r="F20" s="136"/>
      <c r="G20" s="136"/>
      <c r="H20" s="136"/>
      <c r="I20" s="137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17" customFormat="1" x14ac:dyDescent="0.3">
      <c r="A21" s="64"/>
      <c r="B21" s="18" t="s">
        <v>38</v>
      </c>
      <c r="C21" s="19" t="s">
        <v>101</v>
      </c>
      <c r="D21" s="23">
        <v>14398</v>
      </c>
      <c r="E21" s="126">
        <f>$D$21/4</f>
        <v>3599.5</v>
      </c>
      <c r="F21" s="126">
        <f t="shared" ref="F21:H21" si="11">$D$21/4</f>
        <v>3599.5</v>
      </c>
      <c r="G21" s="126">
        <f t="shared" si="11"/>
        <v>3599.5</v>
      </c>
      <c r="H21" s="126">
        <f t="shared" si="11"/>
        <v>3599.5</v>
      </c>
      <c r="I21" s="208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17" customFormat="1" x14ac:dyDescent="0.3">
      <c r="A22" s="64"/>
      <c r="B22" s="18" t="s">
        <v>40</v>
      </c>
      <c r="C22" s="19" t="s">
        <v>102</v>
      </c>
      <c r="D22" s="23">
        <v>3999</v>
      </c>
      <c r="E22" s="126">
        <f>$D$22/4</f>
        <v>999.75</v>
      </c>
      <c r="F22" s="126">
        <f t="shared" ref="F22:H22" si="12">$D$22/4</f>
        <v>999.75</v>
      </c>
      <c r="G22" s="126">
        <f t="shared" si="12"/>
        <v>999.75</v>
      </c>
      <c r="H22" s="126">
        <f t="shared" si="12"/>
        <v>999.75</v>
      </c>
      <c r="I22" s="208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x14ac:dyDescent="0.3">
      <c r="A23" s="64"/>
      <c r="B23" s="148" t="s">
        <v>42</v>
      </c>
      <c r="C23" s="149"/>
      <c r="D23" s="24">
        <f>D22+D21</f>
        <v>18397</v>
      </c>
      <c r="E23" s="24">
        <f t="shared" ref="E23:H23" si="13">E22+E21</f>
        <v>4599.25</v>
      </c>
      <c r="F23" s="24">
        <f t="shared" si="13"/>
        <v>4599.25</v>
      </c>
      <c r="G23" s="24">
        <f t="shared" si="13"/>
        <v>4599.25</v>
      </c>
      <c r="H23" s="24">
        <f t="shared" si="13"/>
        <v>4599.25</v>
      </c>
      <c r="I23" s="42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</row>
    <row r="24" spans="1:81" s="36" customFormat="1" ht="33.6" customHeight="1" x14ac:dyDescent="0.3">
      <c r="A24" s="66"/>
      <c r="B24" s="32"/>
      <c r="C24" s="33" t="s">
        <v>43</v>
      </c>
      <c r="D24" s="34">
        <f>D23+D19+D14+D8</f>
        <v>365499.15596330271</v>
      </c>
      <c r="E24" s="34">
        <f t="shared" ref="E24:H24" si="14">E23+E19+E14+E8</f>
        <v>69827.038990825691</v>
      </c>
      <c r="F24" s="34">
        <f t="shared" si="14"/>
        <v>69827.038990825691</v>
      </c>
      <c r="G24" s="34">
        <f t="shared" si="14"/>
        <v>69827.038990825691</v>
      </c>
      <c r="H24" s="34">
        <f t="shared" si="14"/>
        <v>69827.038990825691</v>
      </c>
      <c r="I24" s="4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5"/>
      <c r="CB24" s="35"/>
      <c r="CC24" s="35"/>
    </row>
    <row r="25" spans="1:81" s="15" customFormat="1" ht="33.6" customHeight="1" x14ac:dyDescent="0.3">
      <c r="A25" s="65"/>
      <c r="B25" s="11" t="s">
        <v>44</v>
      </c>
      <c r="C25" s="12"/>
      <c r="D25" s="13"/>
      <c r="E25" s="13"/>
      <c r="F25" s="13"/>
      <c r="G25" s="13"/>
      <c r="H25" s="13"/>
      <c r="I25" s="14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</row>
    <row r="26" spans="1:81" s="17" customFormat="1" ht="20.399999999999999" customHeight="1" x14ac:dyDescent="0.3">
      <c r="A26" s="64"/>
      <c r="B26" s="16" t="s">
        <v>45</v>
      </c>
      <c r="C26" s="136" t="s">
        <v>18</v>
      </c>
      <c r="D26" s="136"/>
      <c r="E26" s="136"/>
      <c r="F26" s="136"/>
      <c r="G26" s="136"/>
      <c r="H26" s="136"/>
      <c r="I26" s="137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17" customFormat="1" ht="40.799999999999997" x14ac:dyDescent="0.3">
      <c r="A27" s="64"/>
      <c r="B27" s="18" t="s">
        <v>46</v>
      </c>
      <c r="C27" s="19" t="s">
        <v>47</v>
      </c>
      <c r="D27" s="23">
        <f>'[109]TEMPLATE 1 (detailled)'!I97</f>
        <v>0</v>
      </c>
      <c r="E27" s="126"/>
      <c r="F27" s="126"/>
      <c r="G27" s="126"/>
      <c r="H27" s="126"/>
      <c r="I27" s="208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17" customFormat="1" ht="40.799999999999997" x14ac:dyDescent="0.3">
      <c r="A28" s="64"/>
      <c r="B28" s="18" t="s">
        <v>48</v>
      </c>
      <c r="C28" s="19" t="s">
        <v>49</v>
      </c>
      <c r="D28" s="23">
        <f>'[109]TEMPLATE 1 (detailled)'!I101</f>
        <v>154862.38532110091</v>
      </c>
      <c r="E28" s="126">
        <f>$D$28/4</f>
        <v>38715.596330275228</v>
      </c>
      <c r="F28" s="126">
        <f t="shared" ref="F28:H28" si="15">$D$28/4</f>
        <v>38715.596330275228</v>
      </c>
      <c r="G28" s="126">
        <f t="shared" si="15"/>
        <v>38715.596330275228</v>
      </c>
      <c r="H28" s="126">
        <f t="shared" si="15"/>
        <v>38715.596330275228</v>
      </c>
      <c r="I28" s="208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17" customFormat="1" ht="40.799999999999997" x14ac:dyDescent="0.3">
      <c r="A29" s="64"/>
      <c r="B29" s="27" t="s">
        <v>50</v>
      </c>
      <c r="C29" s="28" t="s">
        <v>51</v>
      </c>
      <c r="D29" s="23"/>
      <c r="E29" s="126"/>
      <c r="F29" s="126"/>
      <c r="G29" s="126"/>
      <c r="H29" s="126"/>
      <c r="I29" s="208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17" customFormat="1" ht="40.799999999999997" x14ac:dyDescent="0.3">
      <c r="A30" s="64"/>
      <c r="B30" s="27" t="s">
        <v>52</v>
      </c>
      <c r="C30" s="28" t="s">
        <v>53</v>
      </c>
      <c r="D30" s="23"/>
      <c r="E30" s="126"/>
      <c r="F30" s="126"/>
      <c r="G30" s="126"/>
      <c r="H30" s="126"/>
      <c r="I30" s="208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s="17" customFormat="1" ht="40.799999999999997" x14ac:dyDescent="0.3">
      <c r="A31" s="64"/>
      <c r="B31" s="18" t="s">
        <v>54</v>
      </c>
      <c r="C31" s="19" t="s">
        <v>55</v>
      </c>
      <c r="D31" s="23">
        <f>57248+12478</f>
        <v>69726</v>
      </c>
      <c r="E31" s="126">
        <f>$D31/4</f>
        <v>17431.5</v>
      </c>
      <c r="F31" s="126">
        <f t="shared" ref="F31:H31" si="16">$D31/4</f>
        <v>17431.5</v>
      </c>
      <c r="G31" s="126">
        <f t="shared" si="16"/>
        <v>17431.5</v>
      </c>
      <c r="H31" s="126">
        <f t="shared" si="16"/>
        <v>17431.5</v>
      </c>
      <c r="I31" s="208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</row>
    <row r="32" spans="1:81" x14ac:dyDescent="0.3">
      <c r="A32" s="64"/>
      <c r="B32" s="148" t="s">
        <v>56</v>
      </c>
      <c r="C32" s="151"/>
      <c r="D32" s="24">
        <f>SUM(D31,D30,D29,D28,D27)</f>
        <v>224588.38532110091</v>
      </c>
      <c r="E32" s="24">
        <f t="shared" ref="E32:H32" si="17">SUM(E31,E30,E29,E28,E27)</f>
        <v>56147.096330275228</v>
      </c>
      <c r="F32" s="24">
        <f t="shared" si="17"/>
        <v>56147.096330275228</v>
      </c>
      <c r="G32" s="24">
        <f t="shared" si="17"/>
        <v>56147.096330275228</v>
      </c>
      <c r="H32" s="24">
        <f t="shared" si="17"/>
        <v>56147.096330275228</v>
      </c>
      <c r="I32" s="42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81" s="17" customFormat="1" ht="20.399999999999999" customHeight="1" x14ac:dyDescent="0.3">
      <c r="A33" s="64"/>
      <c r="B33" s="16" t="s">
        <v>57</v>
      </c>
      <c r="C33" s="136" t="s">
        <v>58</v>
      </c>
      <c r="D33" s="136"/>
      <c r="E33" s="136"/>
      <c r="F33" s="136"/>
      <c r="G33" s="136"/>
      <c r="H33" s="136"/>
      <c r="I33" s="137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17" customFormat="1" x14ac:dyDescent="0.3">
      <c r="A34" s="64"/>
      <c r="B34" s="18" t="s">
        <v>59</v>
      </c>
      <c r="C34" s="19" t="s">
        <v>60</v>
      </c>
      <c r="D34" s="23">
        <f>'[109]TEMPLATE 1 (detailled)'!I119</f>
        <v>0</v>
      </c>
      <c r="E34" s="37"/>
      <c r="F34" s="37"/>
      <c r="G34" s="37"/>
      <c r="H34" s="37"/>
      <c r="I34" s="208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x14ac:dyDescent="0.3">
      <c r="A35" s="64"/>
      <c r="B35" s="148" t="s">
        <v>61</v>
      </c>
      <c r="C35" s="151"/>
      <c r="D35" s="24">
        <f>D34</f>
        <v>0</v>
      </c>
      <c r="E35" s="24">
        <f t="shared" ref="E35:H35" si="18">E34</f>
        <v>0</v>
      </c>
      <c r="F35" s="24">
        <f t="shared" si="18"/>
        <v>0</v>
      </c>
      <c r="G35" s="24">
        <f t="shared" si="18"/>
        <v>0</v>
      </c>
      <c r="H35" s="24">
        <f t="shared" si="18"/>
        <v>0</v>
      </c>
      <c r="I35" s="42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81" s="17" customFormat="1" ht="20.399999999999999" customHeight="1" x14ac:dyDescent="0.3">
      <c r="A36" s="64"/>
      <c r="B36" s="150" t="s">
        <v>62</v>
      </c>
      <c r="C36" s="136"/>
      <c r="D36" s="136"/>
      <c r="E36" s="136"/>
      <c r="F36" s="136"/>
      <c r="G36" s="136"/>
      <c r="H36" s="136"/>
      <c r="I36" s="137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17" customFormat="1" x14ac:dyDescent="0.3">
      <c r="A37" s="64"/>
      <c r="B37" s="18" t="s">
        <v>63</v>
      </c>
      <c r="C37" s="19" t="s">
        <v>64</v>
      </c>
      <c r="D37" s="23">
        <f>'[109]TEMPLATE 1 (detailled)'!I127</f>
        <v>3669.7247706422017</v>
      </c>
      <c r="E37" s="126">
        <f>$D$37/4</f>
        <v>917.43119266055044</v>
      </c>
      <c r="F37" s="126">
        <f t="shared" ref="F37:H37" si="19">$D$37/4</f>
        <v>917.43119266055044</v>
      </c>
      <c r="G37" s="126">
        <f t="shared" si="19"/>
        <v>917.43119266055044</v>
      </c>
      <c r="H37" s="126">
        <f t="shared" si="19"/>
        <v>917.43119266055044</v>
      </c>
      <c r="I37" s="208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17" customFormat="1" x14ac:dyDescent="0.3">
      <c r="A38" s="64"/>
      <c r="B38" s="18" t="s">
        <v>65</v>
      </c>
      <c r="C38" s="19" t="s">
        <v>66</v>
      </c>
      <c r="D38" s="23">
        <f>'[109]TEMPLATE 1 (detailled)'!I131</f>
        <v>4587.1559633027518</v>
      </c>
      <c r="E38" s="126">
        <f>$D$38/4</f>
        <v>1146.788990825688</v>
      </c>
      <c r="F38" s="126">
        <f t="shared" ref="F38:H38" si="20">$D$38/4</f>
        <v>1146.788990825688</v>
      </c>
      <c r="G38" s="126">
        <f t="shared" si="20"/>
        <v>1146.788990825688</v>
      </c>
      <c r="H38" s="126">
        <f t="shared" si="20"/>
        <v>1146.788990825688</v>
      </c>
      <c r="I38" s="208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17" customFormat="1" x14ac:dyDescent="0.3">
      <c r="A39" s="64"/>
      <c r="B39" s="18" t="s">
        <v>67</v>
      </c>
      <c r="C39" s="19" t="s">
        <v>68</v>
      </c>
      <c r="D39" s="23">
        <f>'[109]TEMPLATE 1 (detailled)'!I137</f>
        <v>3669.7247706422017</v>
      </c>
      <c r="E39" s="126">
        <f>$D$39/4</f>
        <v>917.43119266055044</v>
      </c>
      <c r="F39" s="126">
        <f t="shared" ref="F39:H39" si="21">$D$39/4</f>
        <v>917.43119266055044</v>
      </c>
      <c r="G39" s="126">
        <f t="shared" si="21"/>
        <v>917.43119266055044</v>
      </c>
      <c r="H39" s="126">
        <f t="shared" si="21"/>
        <v>917.43119266055044</v>
      </c>
      <c r="I39" s="208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17" customFormat="1" x14ac:dyDescent="0.3">
      <c r="A40" s="64"/>
      <c r="B40" s="18" t="s">
        <v>69</v>
      </c>
      <c r="C40" s="19" t="s">
        <v>70</v>
      </c>
      <c r="D40" s="23">
        <f>'[109]TEMPLATE 1 (detailled)'!I142</f>
        <v>4587.1559633027518</v>
      </c>
      <c r="E40" s="126">
        <f>$D$40/4</f>
        <v>1146.788990825688</v>
      </c>
      <c r="F40" s="126">
        <f t="shared" ref="F40:H40" si="22">$D$40/4</f>
        <v>1146.788990825688</v>
      </c>
      <c r="G40" s="126">
        <f t="shared" si="22"/>
        <v>1146.788990825688</v>
      </c>
      <c r="H40" s="126">
        <f t="shared" si="22"/>
        <v>1146.788990825688</v>
      </c>
      <c r="I40" s="208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17" customFormat="1" x14ac:dyDescent="0.3">
      <c r="A41" s="64"/>
      <c r="B41" s="18" t="s">
        <v>71</v>
      </c>
      <c r="C41" s="19" t="s">
        <v>72</v>
      </c>
      <c r="D41" s="23">
        <f>'[109]TEMPLATE 1 (detailled)'!I147</f>
        <v>4587.1559633027518</v>
      </c>
      <c r="E41" s="126">
        <f>$D$41/4</f>
        <v>1146.788990825688</v>
      </c>
      <c r="F41" s="126">
        <f t="shared" ref="F41:H41" si="23">$D$41/4</f>
        <v>1146.788990825688</v>
      </c>
      <c r="G41" s="126">
        <f t="shared" si="23"/>
        <v>1146.788990825688</v>
      </c>
      <c r="H41" s="126">
        <f t="shared" si="23"/>
        <v>1146.788990825688</v>
      </c>
      <c r="I41" s="208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ht="24.6" customHeight="1" x14ac:dyDescent="0.3">
      <c r="B42" s="148" t="s">
        <v>73</v>
      </c>
      <c r="C42" s="151"/>
      <c r="D42" s="24">
        <f>SUM(D37,D38,D39,D40,D41)</f>
        <v>21100.917431192662</v>
      </c>
      <c r="E42" s="24">
        <f t="shared" ref="E42:H42" si="24">SUM(E37,E38,E39,E40,E41)</f>
        <v>5275.2293577981654</v>
      </c>
      <c r="F42" s="24">
        <f t="shared" si="24"/>
        <v>5275.2293577981654</v>
      </c>
      <c r="G42" s="24">
        <f t="shared" si="24"/>
        <v>5275.2293577981654</v>
      </c>
      <c r="H42" s="24">
        <f t="shared" si="24"/>
        <v>5275.2293577981654</v>
      </c>
      <c r="I42" s="42"/>
    </row>
    <row r="43" spans="1:81" s="17" customFormat="1" ht="20.399999999999999" customHeight="1" x14ac:dyDescent="0.3">
      <c r="A43" s="64"/>
      <c r="B43" s="150" t="s">
        <v>74</v>
      </c>
      <c r="C43" s="136"/>
      <c r="D43" s="136"/>
      <c r="E43" s="136"/>
      <c r="F43" s="136"/>
      <c r="G43" s="136"/>
      <c r="H43" s="136"/>
      <c r="I43" s="137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17" customFormat="1" ht="40.950000000000003" customHeight="1" x14ac:dyDescent="0.3">
      <c r="A44" s="64"/>
      <c r="B44" s="18" t="s">
        <v>75</v>
      </c>
      <c r="C44" s="19" t="str">
        <f>'[109]TEMPLATE 1 (detailled)'!C154</f>
        <v>1.1 Soutien à la sécurité et diversité alimentaire des ménages</v>
      </c>
      <c r="D44" s="23">
        <f>'[109]TEMPLATE 1 (detailled)'!I154</f>
        <v>139743.11926605503</v>
      </c>
      <c r="E44" s="209">
        <f>D44</f>
        <v>139743.11926605503</v>
      </c>
      <c r="F44" s="209"/>
      <c r="G44" s="210"/>
      <c r="H44" s="210"/>
      <c r="I44" s="208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17" customFormat="1" x14ac:dyDescent="0.3">
      <c r="A45" s="64"/>
      <c r="B45" s="18" t="s">
        <v>76</v>
      </c>
      <c r="C45" s="19" t="str">
        <f>'[109]TEMPLATE 1 (detailled)'!C163</f>
        <v>1.2 Protection des ressources essentielles pour le maintien des activités d'élevage</v>
      </c>
      <c r="D45" s="38">
        <f>'[109]TEMPLATE 1 (detailled)'!I163</f>
        <v>75596.330275229338</v>
      </c>
      <c r="E45" s="209">
        <f t="shared" ref="E45:E46" si="25">D45</f>
        <v>75596.330275229338</v>
      </c>
      <c r="F45" s="209"/>
      <c r="G45" s="210"/>
      <c r="H45" s="210"/>
      <c r="I45" s="208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40" customFormat="1" x14ac:dyDescent="0.3">
      <c r="A46" s="68"/>
      <c r="B46" s="18" t="s">
        <v>77</v>
      </c>
      <c r="C46" s="19" t="str">
        <f>'[109]TEMPLATE 1 (detailled)'!C172</f>
        <v>1.3 Assistance aux victimes d'incidents de protection</v>
      </c>
      <c r="D46" s="38">
        <f>'[109]TEMPLATE 1 (detailled)'!I172</f>
        <v>82649.541284403662</v>
      </c>
      <c r="E46" s="209">
        <f t="shared" si="25"/>
        <v>82649.541284403662</v>
      </c>
      <c r="F46" s="209"/>
      <c r="G46" s="210"/>
      <c r="H46" s="210"/>
      <c r="I46" s="20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</row>
    <row r="47" spans="1:81" ht="24.6" customHeight="1" x14ac:dyDescent="0.3">
      <c r="B47" s="148" t="s">
        <v>78</v>
      </c>
      <c r="C47" s="151"/>
      <c r="D47" s="24">
        <f>SUM(D44,D45,D46)</f>
        <v>297988.990825688</v>
      </c>
      <c r="E47" s="41">
        <f>SUM(E44:E46)</f>
        <v>297988.990825688</v>
      </c>
      <c r="F47" s="24"/>
      <c r="G47" s="24"/>
      <c r="H47" s="24"/>
      <c r="I47" s="42"/>
    </row>
    <row r="48" spans="1:81" s="17" customFormat="1" ht="20.399999999999999" customHeight="1" x14ac:dyDescent="0.3">
      <c r="A48" s="64"/>
      <c r="B48" s="150" t="s">
        <v>79</v>
      </c>
      <c r="C48" s="136"/>
      <c r="D48" s="136"/>
      <c r="E48" s="136"/>
      <c r="F48" s="136"/>
      <c r="G48" s="136"/>
      <c r="H48" s="136"/>
      <c r="I48" s="137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17" customFormat="1" x14ac:dyDescent="0.3">
      <c r="A49" s="64"/>
      <c r="B49" s="18" t="s">
        <v>80</v>
      </c>
      <c r="C49" s="19" t="str">
        <f>'[109]TEMPLATE 1 (detailled)'!C183</f>
        <v>2.1 Soutien à un service de santé de l'élevage accessible et abordable</v>
      </c>
      <c r="D49" s="20">
        <f>'[109]TEMPLATE 1 (detailled)'!I183</f>
        <v>23119.266055045871</v>
      </c>
      <c r="E49" s="209"/>
      <c r="F49" s="209">
        <f>D49</f>
        <v>23119.266055045871</v>
      </c>
      <c r="G49" s="210"/>
      <c r="H49" s="210"/>
      <c r="I49" s="208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17" customFormat="1" x14ac:dyDescent="0.3">
      <c r="A50" s="64"/>
      <c r="B50" s="18" t="s">
        <v>81</v>
      </c>
      <c r="C50" s="19" t="str">
        <f>'[109]TEMPLATE 1 (detailled)'!C186</f>
        <v xml:space="preserve">2.2 Relance des activités de production agricole des plus vulnérables </v>
      </c>
      <c r="D50" s="20">
        <f>'[109]TEMPLATE 1 (detailled)'!I186</f>
        <v>99816.513761467897</v>
      </c>
      <c r="E50" s="209"/>
      <c r="F50" s="209">
        <f t="shared" ref="F50:F51" si="26">D50</f>
        <v>99816.513761467897</v>
      </c>
      <c r="G50" s="210"/>
      <c r="H50" s="210"/>
      <c r="I50" s="208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40" customFormat="1" x14ac:dyDescent="0.3">
      <c r="A51" s="68"/>
      <c r="B51" s="18" t="s">
        <v>82</v>
      </c>
      <c r="C51" s="19" t="str">
        <f>'[109]TEMPLATE 1 (detailled)'!C199</f>
        <v>2.3 Soutien à l'autonomisation et au relèvement économique</v>
      </c>
      <c r="D51" s="20">
        <f>'[109]TEMPLATE 1 (detailled)'!I199</f>
        <v>12201.834862385322</v>
      </c>
      <c r="E51" s="209"/>
      <c r="F51" s="209">
        <f t="shared" si="26"/>
        <v>12201.834862385322</v>
      </c>
      <c r="G51" s="210"/>
      <c r="H51" s="210"/>
      <c r="I51" s="20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</row>
    <row r="52" spans="1:81" ht="24.6" customHeight="1" x14ac:dyDescent="0.3">
      <c r="B52" s="148" t="s">
        <v>83</v>
      </c>
      <c r="C52" s="151"/>
      <c r="D52" s="24">
        <f>SUM(D51,D50,D49)</f>
        <v>135137.61467889909</v>
      </c>
      <c r="E52" s="24"/>
      <c r="F52" s="41">
        <f>SUM(F49:F51)</f>
        <v>135137.61467889909</v>
      </c>
      <c r="G52" s="24"/>
      <c r="H52" s="24"/>
      <c r="I52" s="42"/>
    </row>
    <row r="53" spans="1:81" s="17" customFormat="1" ht="20.399999999999999" customHeight="1" x14ac:dyDescent="0.3">
      <c r="A53" s="64"/>
      <c r="B53" s="150" t="s">
        <v>84</v>
      </c>
      <c r="C53" s="136"/>
      <c r="D53" s="136"/>
      <c r="E53" s="136"/>
      <c r="F53" s="136"/>
      <c r="G53" s="136"/>
      <c r="H53" s="136"/>
      <c r="I53" s="137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17" customFormat="1" ht="40.799999999999997" x14ac:dyDescent="0.3">
      <c r="A54" s="64"/>
      <c r="B54" s="18" t="s">
        <v>85</v>
      </c>
      <c r="C54" s="19" t="str">
        <f>'[109]TEMPLATE 1 (detailled)'!C210</f>
        <v>3.1 Soutien aux mécanismes formels et informels de gestion des ressources naturelles et communautaires</v>
      </c>
      <c r="D54" s="20">
        <f>'[109]TEMPLATE 1 (detailled)'!I210</f>
        <v>18165.137614678897</v>
      </c>
      <c r="E54" s="210"/>
      <c r="F54" s="210"/>
      <c r="G54" s="209">
        <f>D54</f>
        <v>18165.137614678897</v>
      </c>
      <c r="H54" s="210"/>
      <c r="I54" s="208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17" customFormat="1" ht="40.799999999999997" x14ac:dyDescent="0.3">
      <c r="A55" s="64"/>
      <c r="B55" s="18" t="s">
        <v>86</v>
      </c>
      <c r="C55" s="19" t="str">
        <f>'[109]TEMPLATE 1 (detailled)'!C216</f>
        <v>3.2 Soutien aux initiatives contribuant à la réduction des conflit  et à la promotion de la cohésion sociale</v>
      </c>
      <c r="D55" s="20">
        <f>'[109]TEMPLATE 1 (detailled)'!I216</f>
        <v>37857.79816513761</v>
      </c>
      <c r="E55" s="210"/>
      <c r="F55" s="210"/>
      <c r="G55" s="209">
        <f t="shared" ref="G55:G56" si="27">D55</f>
        <v>37857.79816513761</v>
      </c>
      <c r="H55" s="210"/>
      <c r="I55" s="208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40" customFormat="1" ht="61.2" x14ac:dyDescent="0.3">
      <c r="A56" s="68"/>
      <c r="B56" s="18" t="s">
        <v>87</v>
      </c>
      <c r="C56" s="19" t="str">
        <f>'[109]TEMPLATE 1 (detailled)'!C227</f>
        <v>3.3 Développement des dispositifs de veille, surveillance et alerte concernant la protection et collecte de preuves relatifs aux vols de bétail, la violence ethnique et les violations des droits de l'homme</v>
      </c>
      <c r="D56" s="20">
        <f>'[109]TEMPLATE 1 (detailled)'!I227</f>
        <v>0</v>
      </c>
      <c r="E56" s="210"/>
      <c r="F56" s="210"/>
      <c r="G56" s="209">
        <f t="shared" si="27"/>
        <v>0</v>
      </c>
      <c r="H56" s="210"/>
      <c r="I56" s="20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</row>
    <row r="57" spans="1:81" ht="24.6" customHeight="1" x14ac:dyDescent="0.3">
      <c r="B57" s="148" t="s">
        <v>88</v>
      </c>
      <c r="C57" s="151"/>
      <c r="D57" s="24">
        <f>SUM(D56,D55,D54)</f>
        <v>56022.935779816507</v>
      </c>
      <c r="E57" s="24"/>
      <c r="F57" s="24"/>
      <c r="G57" s="41">
        <f>SUM(G54:G56)</f>
        <v>56022.935779816507</v>
      </c>
      <c r="H57" s="24"/>
      <c r="I57" s="42"/>
    </row>
    <row r="58" spans="1:81" s="17" customFormat="1" ht="20.399999999999999" customHeight="1" x14ac:dyDescent="0.3">
      <c r="A58" s="64"/>
      <c r="B58" s="150" t="s">
        <v>89</v>
      </c>
      <c r="C58" s="136"/>
      <c r="D58" s="136"/>
      <c r="E58" s="136"/>
      <c r="F58" s="136"/>
      <c r="G58" s="136"/>
      <c r="H58" s="136"/>
      <c r="I58" s="137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17" customFormat="1" x14ac:dyDescent="0.3">
      <c r="A59" s="64"/>
      <c r="B59" s="18" t="s">
        <v>90</v>
      </c>
      <c r="C59" s="19" t="str">
        <f>'[109]TEMPLATE 1 (detailled)'!C238</f>
        <v>4.1 Renforcement des capacités des 1ers répondants locaux (STD, autorités, partenaires)</v>
      </c>
      <c r="D59" s="20">
        <f>'[109]TEMPLATE 1 (detailled)'!I238</f>
        <v>44770.64220183486</v>
      </c>
      <c r="E59" s="210"/>
      <c r="F59" s="210"/>
      <c r="G59" s="210"/>
      <c r="H59" s="209">
        <f>D59</f>
        <v>44770.64220183486</v>
      </c>
      <c r="I59" s="208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s="17" customFormat="1" x14ac:dyDescent="0.3">
      <c r="A60" s="64"/>
      <c r="B60" s="18" t="s">
        <v>91</v>
      </c>
      <c r="C60" s="19" t="str">
        <f>'[109]TEMPLATE 1 (detailled)'!C248</f>
        <v>4.2 Développement des mécanismes de réponse rapide face aux chocs</v>
      </c>
      <c r="D60" s="20">
        <f>'[109]TEMPLATE 1 (detailled)'!I248</f>
        <v>10091.743119266055</v>
      </c>
      <c r="E60" s="210"/>
      <c r="F60" s="210"/>
      <c r="G60" s="210"/>
      <c r="H60" s="209">
        <f t="shared" ref="H60:H61" si="28">D60</f>
        <v>10091.743119266055</v>
      </c>
      <c r="I60" s="208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</row>
    <row r="61" spans="1:81" s="40" customFormat="1" ht="40.799999999999997" x14ac:dyDescent="0.3">
      <c r="A61" s="68"/>
      <c r="B61" s="18" t="s">
        <v>92</v>
      </c>
      <c r="C61" s="19" t="str">
        <f>'[109]TEMPLATE 1 (detailled)'!C257</f>
        <v>4.3 Amélioration des connaissances et des pratiques humanitaires dans l’assistance fournie aux communautés vivant de l’élevage.</v>
      </c>
      <c r="D61" s="20">
        <f>18716+23996</f>
        <v>42712</v>
      </c>
      <c r="E61" s="210"/>
      <c r="F61" s="210"/>
      <c r="G61" s="210"/>
      <c r="H61" s="209">
        <f t="shared" si="28"/>
        <v>42712</v>
      </c>
      <c r="I61" s="20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</row>
    <row r="62" spans="1:81" x14ac:dyDescent="0.3">
      <c r="B62" s="148" t="s">
        <v>93</v>
      </c>
      <c r="C62" s="151"/>
      <c r="D62" s="24">
        <f>SUM(D61,D60,D59)</f>
        <v>97574.385321100912</v>
      </c>
      <c r="E62" s="24"/>
      <c r="F62" s="24"/>
      <c r="G62" s="24"/>
      <c r="H62" s="41">
        <f>SUM(H59:H61)</f>
        <v>97574.385321100912</v>
      </c>
      <c r="I62" s="42"/>
    </row>
    <row r="63" spans="1:81" s="17" customFormat="1" ht="20.399999999999999" customHeight="1" x14ac:dyDescent="0.3">
      <c r="A63" s="64"/>
      <c r="B63" s="150" t="s">
        <v>94</v>
      </c>
      <c r="C63" s="136"/>
      <c r="D63" s="136"/>
      <c r="E63" s="136"/>
      <c r="F63" s="136"/>
      <c r="G63" s="136"/>
      <c r="H63" s="136"/>
      <c r="I63" s="137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x14ac:dyDescent="0.3">
      <c r="B64" s="18" t="s">
        <v>95</v>
      </c>
      <c r="C64" s="19" t="s">
        <v>96</v>
      </c>
      <c r="D64" s="20">
        <v>66709</v>
      </c>
      <c r="E64" s="210"/>
      <c r="F64" s="210"/>
      <c r="G64" s="210"/>
      <c r="H64" s="210"/>
      <c r="I64" s="43">
        <f>D64</f>
        <v>66709</v>
      </c>
    </row>
    <row r="65" spans="1:87" ht="24.6" customHeight="1" x14ac:dyDescent="0.3">
      <c r="B65" s="148" t="s">
        <v>97</v>
      </c>
      <c r="C65" s="151"/>
      <c r="D65" s="24">
        <f>SUM(D64:D64)</f>
        <v>66709</v>
      </c>
      <c r="E65" s="24"/>
      <c r="F65" s="24"/>
      <c r="G65" s="24"/>
      <c r="H65" s="24"/>
      <c r="I65" s="42">
        <f>I64</f>
        <v>66709</v>
      </c>
    </row>
    <row r="66" spans="1:87" s="36" customFormat="1" ht="33.6" customHeight="1" x14ac:dyDescent="0.3">
      <c r="A66" s="66"/>
      <c r="B66" s="32"/>
      <c r="C66" s="33" t="s">
        <v>98</v>
      </c>
      <c r="D66" s="45">
        <f>+SUM(D52,D42,D35,D32,D57,D65,D62,D47)</f>
        <v>899122.22935779812</v>
      </c>
      <c r="E66" s="45">
        <f t="shared" ref="E66:I66" si="29">+SUM(E52,E42,E35,E32,E57,E65,E62,E47)</f>
        <v>359411.31651376141</v>
      </c>
      <c r="F66" s="45">
        <f t="shared" si="29"/>
        <v>196559.9403669725</v>
      </c>
      <c r="G66" s="45">
        <f t="shared" si="29"/>
        <v>117445.26146788991</v>
      </c>
      <c r="H66" s="45">
        <f t="shared" si="29"/>
        <v>158996.71100917429</v>
      </c>
      <c r="I66" s="46">
        <f t="shared" si="29"/>
        <v>66709</v>
      </c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5"/>
      <c r="CB66" s="35"/>
      <c r="CC66" s="35"/>
    </row>
    <row r="67" spans="1:87" s="36" customFormat="1" ht="33.6" customHeight="1" thickBot="1" x14ac:dyDescent="0.35">
      <c r="A67" s="66"/>
      <c r="B67" s="47"/>
      <c r="C67" s="48" t="s">
        <v>103</v>
      </c>
      <c r="D67" s="49">
        <f>D66+D24</f>
        <v>1264621.3853211007</v>
      </c>
      <c r="E67" s="49">
        <f t="shared" ref="E67:I67" si="30">E66+E24</f>
        <v>429238.35550458712</v>
      </c>
      <c r="F67" s="49">
        <f t="shared" si="30"/>
        <v>266386.97935779818</v>
      </c>
      <c r="G67" s="49">
        <f t="shared" si="30"/>
        <v>187272.30045871559</v>
      </c>
      <c r="H67" s="49">
        <f t="shared" si="30"/>
        <v>228823.75</v>
      </c>
      <c r="I67" s="50">
        <f t="shared" si="30"/>
        <v>66709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5"/>
      <c r="CB67" s="35"/>
      <c r="CC67" s="35"/>
    </row>
    <row r="68" spans="1:87" s="25" customFormat="1" ht="24" thickBot="1" x14ac:dyDescent="0.35">
      <c r="A68" s="67"/>
      <c r="B68" s="47"/>
      <c r="C68" s="48" t="s">
        <v>104</v>
      </c>
      <c r="D68" s="200">
        <v>69554</v>
      </c>
      <c r="E68" s="52"/>
      <c r="F68" s="52"/>
      <c r="G68" s="52"/>
      <c r="H68" s="52"/>
      <c r="I68" s="52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</row>
    <row r="69" spans="1:87" s="25" customFormat="1" ht="24" thickBot="1" x14ac:dyDescent="0.35">
      <c r="A69" s="67"/>
      <c r="B69" s="47"/>
      <c r="C69" s="48" t="s">
        <v>105</v>
      </c>
      <c r="D69" s="50">
        <f>D67+D68</f>
        <v>1334175.3853211007</v>
      </c>
      <c r="E69" s="52"/>
      <c r="F69" s="52"/>
      <c r="G69" s="52"/>
      <c r="H69" s="52"/>
      <c r="I69" s="52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</row>
    <row r="70" spans="1:87" s="25" customFormat="1" x14ac:dyDescent="0.3">
      <c r="A70" s="67"/>
      <c r="B70" s="51"/>
      <c r="D70" s="52"/>
      <c r="E70" s="52"/>
      <c r="F70" s="52"/>
      <c r="G70" s="52"/>
      <c r="H70" s="52"/>
      <c r="I70" s="52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</row>
    <row r="71" spans="1:87" s="25" customFormat="1" x14ac:dyDescent="0.3">
      <c r="A71" s="67"/>
      <c r="B71" s="51"/>
      <c r="D71" s="52"/>
      <c r="E71" s="52"/>
      <c r="F71" s="52"/>
      <c r="G71" s="52"/>
      <c r="H71" s="52"/>
      <c r="I71" s="52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</row>
    <row r="72" spans="1:87" s="52" customFormat="1" x14ac:dyDescent="0.3">
      <c r="A72" s="67"/>
      <c r="B72" s="51"/>
      <c r="C72" s="25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</row>
    <row r="73" spans="1:87" s="25" customFormat="1" x14ac:dyDescent="0.3">
      <c r="A73" s="67"/>
      <c r="B73" s="51"/>
      <c r="D73" s="52"/>
      <c r="E73" s="52"/>
      <c r="F73" s="52"/>
      <c r="G73" s="52"/>
      <c r="H73" s="52"/>
      <c r="I73" s="52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</row>
    <row r="74" spans="1:87" s="25" customFormat="1" x14ac:dyDescent="0.3">
      <c r="A74" s="67"/>
      <c r="B74" s="51"/>
      <c r="D74" s="52"/>
      <c r="E74" s="52"/>
      <c r="F74" s="52"/>
      <c r="G74" s="52"/>
      <c r="H74" s="52"/>
      <c r="I74" s="52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</row>
    <row r="75" spans="1:87" s="25" customFormat="1" x14ac:dyDescent="0.3">
      <c r="A75" s="67"/>
      <c r="B75" s="51"/>
      <c r="D75" s="52"/>
      <c r="E75" s="52"/>
      <c r="F75" s="52"/>
      <c r="G75" s="52"/>
      <c r="H75" s="52"/>
      <c r="I75" s="52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</row>
    <row r="76" spans="1:87" s="25" customFormat="1" x14ac:dyDescent="0.3">
      <c r="A76" s="67"/>
      <c r="B76" s="51"/>
      <c r="D76" s="52"/>
      <c r="E76" s="52"/>
      <c r="F76" s="52"/>
      <c r="G76" s="52"/>
      <c r="H76" s="52"/>
      <c r="I76" s="52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</row>
    <row r="77" spans="1:87" s="25" customFormat="1" x14ac:dyDescent="0.3">
      <c r="A77" s="67"/>
      <c r="B77" s="51"/>
      <c r="D77" s="52"/>
      <c r="E77" s="52"/>
      <c r="F77" s="52"/>
      <c r="G77" s="52"/>
      <c r="H77" s="52"/>
      <c r="I77" s="52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</row>
    <row r="78" spans="1:87" s="25" customFormat="1" x14ac:dyDescent="0.3">
      <c r="A78" s="67"/>
      <c r="B78" s="51"/>
      <c r="D78" s="52"/>
      <c r="E78" s="52"/>
      <c r="F78" s="52"/>
      <c r="G78" s="52"/>
      <c r="H78" s="52"/>
      <c r="I78" s="52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</row>
    <row r="79" spans="1:87" s="25" customFormat="1" x14ac:dyDescent="0.3">
      <c r="A79" s="67"/>
      <c r="B79" s="51"/>
      <c r="D79" s="52"/>
      <c r="E79" s="52"/>
      <c r="F79" s="52"/>
      <c r="G79" s="52"/>
      <c r="H79" s="52"/>
      <c r="I79" s="52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</row>
    <row r="80" spans="1:87" s="25" customFormat="1" x14ac:dyDescent="0.3">
      <c r="A80" s="67"/>
      <c r="B80" s="51"/>
      <c r="D80" s="52"/>
      <c r="E80" s="52"/>
      <c r="F80" s="52"/>
      <c r="G80" s="52"/>
      <c r="H80" s="52"/>
      <c r="I80" s="52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</row>
    <row r="81" spans="1:58" s="25" customFormat="1" x14ac:dyDescent="0.3">
      <c r="A81" s="67"/>
      <c r="B81" s="51"/>
      <c r="D81" s="52"/>
      <c r="E81" s="52"/>
      <c r="F81" s="52"/>
      <c r="G81" s="52"/>
      <c r="H81" s="52"/>
      <c r="I81" s="52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</row>
    <row r="82" spans="1:58" s="25" customFormat="1" x14ac:dyDescent="0.3">
      <c r="A82" s="67"/>
      <c r="B82" s="51"/>
      <c r="D82" s="52"/>
      <c r="E82" s="52"/>
      <c r="F82" s="52"/>
      <c r="G82" s="52"/>
      <c r="H82" s="52"/>
      <c r="I82" s="52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</row>
    <row r="83" spans="1:58" s="25" customFormat="1" x14ac:dyDescent="0.3">
      <c r="A83" s="67"/>
      <c r="B83" s="51"/>
      <c r="D83" s="52"/>
      <c r="E83" s="52"/>
      <c r="F83" s="52"/>
      <c r="G83" s="52"/>
      <c r="H83" s="52"/>
      <c r="I83" s="52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</row>
    <row r="84" spans="1:58" s="25" customFormat="1" x14ac:dyDescent="0.3">
      <c r="A84" s="67"/>
      <c r="B84" s="51"/>
      <c r="D84" s="52"/>
      <c r="E84" s="52"/>
      <c r="F84" s="52"/>
      <c r="G84" s="52"/>
      <c r="H84" s="52"/>
      <c r="I84" s="52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</row>
    <row r="85" spans="1:58" s="25" customFormat="1" x14ac:dyDescent="0.3">
      <c r="A85" s="67"/>
      <c r="B85" s="51"/>
      <c r="D85" s="52"/>
      <c r="E85" s="52"/>
      <c r="F85" s="52"/>
      <c r="G85" s="52"/>
      <c r="H85" s="52"/>
      <c r="I85" s="52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</row>
    <row r="86" spans="1:58" s="25" customFormat="1" x14ac:dyDescent="0.3">
      <c r="A86" s="67"/>
      <c r="B86" s="51"/>
      <c r="D86" s="52"/>
      <c r="E86" s="52"/>
      <c r="F86" s="52"/>
      <c r="G86" s="52"/>
      <c r="H86" s="52"/>
      <c r="I86" s="52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</row>
    <row r="87" spans="1:58" s="25" customFormat="1" x14ac:dyDescent="0.3">
      <c r="A87" s="67"/>
      <c r="B87" s="51"/>
      <c r="D87" s="52"/>
      <c r="E87" s="52"/>
      <c r="F87" s="52"/>
      <c r="G87" s="52"/>
      <c r="H87" s="52"/>
      <c r="I87" s="52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</row>
    <row r="88" spans="1:58" s="25" customFormat="1" x14ac:dyDescent="0.3">
      <c r="A88" s="67"/>
      <c r="B88" s="51"/>
      <c r="D88" s="52"/>
      <c r="E88" s="52"/>
      <c r="F88" s="52"/>
      <c r="G88" s="52"/>
      <c r="H88" s="52"/>
      <c r="I88" s="52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</row>
    <row r="89" spans="1:58" s="25" customFormat="1" x14ac:dyDescent="0.3">
      <c r="A89" s="67"/>
      <c r="B89" s="51"/>
      <c r="D89" s="52"/>
      <c r="E89" s="52"/>
      <c r="F89" s="52"/>
      <c r="G89" s="52"/>
      <c r="H89" s="52"/>
      <c r="I89" s="52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</row>
    <row r="90" spans="1:58" s="25" customFormat="1" x14ac:dyDescent="0.3">
      <c r="A90" s="67"/>
      <c r="B90" s="51"/>
      <c r="D90" s="52"/>
      <c r="E90" s="52"/>
      <c r="F90" s="52"/>
      <c r="G90" s="52"/>
      <c r="H90" s="52"/>
      <c r="I90" s="52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</row>
    <row r="91" spans="1:58" s="25" customFormat="1" x14ac:dyDescent="0.3">
      <c r="A91" s="67"/>
      <c r="B91" s="51"/>
      <c r="D91" s="52"/>
      <c r="E91" s="52"/>
      <c r="F91" s="52"/>
      <c r="G91" s="52"/>
      <c r="H91" s="52"/>
      <c r="I91" s="52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</row>
    <row r="92" spans="1:58" s="25" customFormat="1" x14ac:dyDescent="0.3">
      <c r="A92" s="67"/>
      <c r="B92" s="51"/>
      <c r="D92" s="52"/>
      <c r="E92" s="52"/>
      <c r="F92" s="52"/>
      <c r="G92" s="52"/>
      <c r="H92" s="52"/>
      <c r="I92" s="52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</row>
    <row r="93" spans="1:58" s="25" customFormat="1" x14ac:dyDescent="0.3">
      <c r="A93" s="67"/>
      <c r="B93" s="51"/>
      <c r="D93" s="52"/>
      <c r="E93" s="52"/>
      <c r="F93" s="52"/>
      <c r="G93" s="52"/>
      <c r="H93" s="52"/>
      <c r="I93" s="52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</row>
    <row r="94" spans="1:58" s="25" customFormat="1" x14ac:dyDescent="0.3">
      <c r="A94" s="67"/>
      <c r="B94" s="51"/>
      <c r="D94" s="52"/>
      <c r="E94" s="52"/>
      <c r="F94" s="52"/>
      <c r="G94" s="52"/>
      <c r="H94" s="52"/>
      <c r="I94" s="52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</row>
    <row r="95" spans="1:58" s="25" customFormat="1" x14ac:dyDescent="0.3">
      <c r="A95" s="67"/>
      <c r="B95" s="51"/>
      <c r="D95" s="52"/>
      <c r="E95" s="52"/>
      <c r="F95" s="52"/>
      <c r="G95" s="52"/>
      <c r="H95" s="52"/>
      <c r="I95" s="52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</row>
    <row r="96" spans="1:58" s="25" customFormat="1" x14ac:dyDescent="0.3">
      <c r="A96" s="67"/>
      <c r="B96" s="51"/>
      <c r="D96" s="52"/>
      <c r="E96" s="52"/>
      <c r="F96" s="52"/>
      <c r="G96" s="52"/>
      <c r="H96" s="52"/>
      <c r="I96" s="52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</row>
    <row r="97" spans="1:58" s="25" customFormat="1" x14ac:dyDescent="0.3">
      <c r="A97" s="67"/>
      <c r="B97" s="51"/>
      <c r="D97" s="52"/>
      <c r="E97" s="52"/>
      <c r="F97" s="52"/>
      <c r="G97" s="52"/>
      <c r="H97" s="52"/>
      <c r="I97" s="52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</row>
    <row r="98" spans="1:58" s="25" customFormat="1" x14ac:dyDescent="0.3">
      <c r="A98" s="67"/>
      <c r="B98" s="51"/>
      <c r="D98" s="52"/>
      <c r="E98" s="52"/>
      <c r="F98" s="52"/>
      <c r="G98" s="52"/>
      <c r="H98" s="52"/>
      <c r="I98" s="52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</row>
    <row r="99" spans="1:58" s="25" customFormat="1" x14ac:dyDescent="0.3">
      <c r="A99" s="67"/>
      <c r="B99" s="51"/>
      <c r="D99" s="52"/>
      <c r="E99" s="52"/>
      <c r="F99" s="52"/>
      <c r="G99" s="52"/>
      <c r="H99" s="52"/>
      <c r="I99" s="52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</row>
    <row r="100" spans="1:58" s="25" customFormat="1" x14ac:dyDescent="0.3">
      <c r="A100" s="67"/>
      <c r="B100" s="51"/>
      <c r="D100" s="52"/>
      <c r="E100" s="52"/>
      <c r="F100" s="52"/>
      <c r="G100" s="52"/>
      <c r="H100" s="52"/>
      <c r="I100" s="52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</row>
    <row r="101" spans="1:58" s="25" customFormat="1" x14ac:dyDescent="0.3">
      <c r="A101" s="67"/>
      <c r="B101" s="51"/>
      <c r="D101" s="52"/>
      <c r="E101" s="52"/>
      <c r="F101" s="52"/>
      <c r="G101" s="52"/>
      <c r="H101" s="52"/>
      <c r="I101" s="52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</row>
    <row r="102" spans="1:58" s="25" customFormat="1" x14ac:dyDescent="0.3">
      <c r="A102" s="67"/>
      <c r="B102" s="51"/>
      <c r="D102" s="52"/>
      <c r="E102" s="52"/>
      <c r="F102" s="52"/>
      <c r="G102" s="52"/>
      <c r="H102" s="52"/>
      <c r="I102" s="52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</row>
    <row r="103" spans="1:58" s="25" customFormat="1" x14ac:dyDescent="0.3">
      <c r="A103" s="67"/>
      <c r="B103" s="51"/>
      <c r="D103" s="52"/>
      <c r="E103" s="52"/>
      <c r="F103" s="52"/>
      <c r="G103" s="52"/>
      <c r="H103" s="52"/>
      <c r="I103" s="52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</row>
    <row r="104" spans="1:58" s="25" customFormat="1" x14ac:dyDescent="0.3">
      <c r="A104" s="67"/>
      <c r="B104" s="51"/>
      <c r="D104" s="52"/>
      <c r="E104" s="52"/>
      <c r="F104" s="52"/>
      <c r="G104" s="52"/>
      <c r="H104" s="52"/>
      <c r="I104" s="52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</row>
    <row r="105" spans="1:58" s="25" customFormat="1" x14ac:dyDescent="0.3">
      <c r="A105" s="67"/>
      <c r="B105" s="51"/>
      <c r="D105" s="52"/>
      <c r="E105" s="52"/>
      <c r="F105" s="52"/>
      <c r="G105" s="52"/>
      <c r="H105" s="52"/>
      <c r="I105" s="52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</row>
    <row r="106" spans="1:58" s="25" customFormat="1" x14ac:dyDescent="0.3">
      <c r="A106" s="67"/>
      <c r="B106" s="51"/>
      <c r="D106" s="52"/>
      <c r="E106" s="52"/>
      <c r="F106" s="52"/>
      <c r="G106" s="52"/>
      <c r="H106" s="52"/>
      <c r="I106" s="52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</row>
    <row r="107" spans="1:58" s="25" customFormat="1" x14ac:dyDescent="0.3">
      <c r="A107" s="67"/>
      <c r="B107" s="51"/>
      <c r="D107" s="52"/>
      <c r="E107" s="52"/>
      <c r="F107" s="52"/>
      <c r="G107" s="52"/>
      <c r="H107" s="52"/>
      <c r="I107" s="52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</row>
    <row r="108" spans="1:58" s="25" customFormat="1" x14ac:dyDescent="0.3">
      <c r="A108" s="67"/>
      <c r="B108" s="51"/>
      <c r="D108" s="52"/>
      <c r="E108" s="52"/>
      <c r="F108" s="52"/>
      <c r="G108" s="52"/>
      <c r="H108" s="52"/>
      <c r="I108" s="52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</row>
    <row r="109" spans="1:58" s="25" customFormat="1" x14ac:dyDescent="0.3">
      <c r="A109" s="67"/>
      <c r="B109" s="51"/>
      <c r="D109" s="52"/>
      <c r="E109" s="52"/>
      <c r="F109" s="52"/>
      <c r="G109" s="52"/>
      <c r="H109" s="52"/>
      <c r="I109" s="52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</row>
    <row r="110" spans="1:58" s="25" customFormat="1" x14ac:dyDescent="0.3">
      <c r="A110" s="67"/>
      <c r="B110" s="51"/>
      <c r="D110" s="52"/>
      <c r="E110" s="52"/>
      <c r="F110" s="52"/>
      <c r="G110" s="52"/>
      <c r="H110" s="52"/>
      <c r="I110" s="52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</row>
    <row r="111" spans="1:58" s="25" customFormat="1" x14ac:dyDescent="0.3">
      <c r="A111" s="67"/>
      <c r="B111" s="51"/>
      <c r="D111" s="52"/>
      <c r="E111" s="52"/>
      <c r="F111" s="52"/>
      <c r="G111" s="52"/>
      <c r="H111" s="52"/>
      <c r="I111" s="52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</row>
    <row r="112" spans="1:58" s="25" customFormat="1" x14ac:dyDescent="0.3">
      <c r="A112" s="67"/>
      <c r="B112" s="51"/>
      <c r="D112" s="52"/>
      <c r="E112" s="52"/>
      <c r="F112" s="52"/>
      <c r="G112" s="52"/>
      <c r="H112" s="52"/>
      <c r="I112" s="52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</row>
    <row r="113" spans="1:58" s="25" customFormat="1" x14ac:dyDescent="0.3">
      <c r="A113" s="67"/>
      <c r="B113" s="51"/>
      <c r="D113" s="52"/>
      <c r="E113" s="52"/>
      <c r="F113" s="52"/>
      <c r="G113" s="52"/>
      <c r="H113" s="52"/>
      <c r="I113" s="52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</row>
    <row r="114" spans="1:58" s="25" customFormat="1" x14ac:dyDescent="0.3">
      <c r="A114" s="67"/>
      <c r="B114" s="51"/>
      <c r="D114" s="52"/>
      <c r="E114" s="52"/>
      <c r="F114" s="52"/>
      <c r="G114" s="52"/>
      <c r="H114" s="52"/>
      <c r="I114" s="52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</row>
    <row r="115" spans="1:58" s="25" customFormat="1" x14ac:dyDescent="0.3">
      <c r="A115" s="67"/>
      <c r="B115" s="51"/>
      <c r="D115" s="52"/>
      <c r="E115" s="52"/>
      <c r="F115" s="52"/>
      <c r="G115" s="52"/>
      <c r="H115" s="52"/>
      <c r="I115" s="52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</row>
    <row r="116" spans="1:58" s="25" customFormat="1" x14ac:dyDescent="0.3">
      <c r="A116" s="67"/>
      <c r="B116" s="51"/>
      <c r="D116" s="52"/>
      <c r="E116" s="52"/>
      <c r="F116" s="52"/>
      <c r="G116" s="52"/>
      <c r="H116" s="52"/>
      <c r="I116" s="52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</row>
    <row r="117" spans="1:58" s="25" customFormat="1" x14ac:dyDescent="0.3">
      <c r="A117" s="67"/>
      <c r="B117" s="51"/>
      <c r="D117" s="52"/>
      <c r="E117" s="52"/>
      <c r="F117" s="52"/>
      <c r="G117" s="52"/>
      <c r="H117" s="52"/>
      <c r="I117" s="52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</row>
    <row r="118" spans="1:58" s="25" customFormat="1" x14ac:dyDescent="0.3">
      <c r="A118" s="67"/>
      <c r="B118" s="51"/>
      <c r="D118" s="52"/>
      <c r="E118" s="52"/>
      <c r="F118" s="52"/>
      <c r="G118" s="52"/>
      <c r="H118" s="52"/>
      <c r="I118" s="52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</row>
    <row r="119" spans="1:58" s="25" customFormat="1" x14ac:dyDescent="0.3">
      <c r="A119" s="67"/>
      <c r="B119" s="51"/>
      <c r="D119" s="52"/>
      <c r="E119" s="52"/>
      <c r="F119" s="52"/>
      <c r="G119" s="52"/>
      <c r="H119" s="52"/>
      <c r="I119" s="52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</row>
    <row r="120" spans="1:58" s="25" customFormat="1" x14ac:dyDescent="0.3">
      <c r="A120" s="67"/>
      <c r="B120" s="51"/>
      <c r="D120" s="52"/>
      <c r="E120" s="52"/>
      <c r="F120" s="52"/>
      <c r="G120" s="52"/>
      <c r="H120" s="52"/>
      <c r="I120" s="52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</row>
    <row r="121" spans="1:58" s="25" customFormat="1" x14ac:dyDescent="0.3">
      <c r="A121" s="67"/>
      <c r="B121" s="51"/>
      <c r="D121" s="52"/>
      <c r="E121" s="52"/>
      <c r="F121" s="52"/>
      <c r="G121" s="52"/>
      <c r="H121" s="52"/>
      <c r="I121" s="52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</row>
    <row r="122" spans="1:58" s="25" customFormat="1" x14ac:dyDescent="0.3">
      <c r="A122" s="67"/>
      <c r="B122" s="51"/>
      <c r="D122" s="52"/>
      <c r="E122" s="52"/>
      <c r="F122" s="52"/>
      <c r="G122" s="52"/>
      <c r="H122" s="52"/>
      <c r="I122" s="52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</row>
    <row r="123" spans="1:58" s="25" customFormat="1" x14ac:dyDescent="0.3">
      <c r="A123" s="67"/>
      <c r="B123" s="51"/>
      <c r="D123" s="52"/>
      <c r="E123" s="52"/>
      <c r="F123" s="52"/>
      <c r="G123" s="52"/>
      <c r="H123" s="52"/>
      <c r="I123" s="52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</row>
    <row r="124" spans="1:58" s="25" customFormat="1" x14ac:dyDescent="0.3">
      <c r="A124" s="67"/>
      <c r="B124" s="51"/>
      <c r="D124" s="52"/>
      <c r="E124" s="52"/>
      <c r="F124" s="52"/>
      <c r="G124" s="52"/>
      <c r="H124" s="52"/>
      <c r="I124" s="52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</row>
    <row r="125" spans="1:58" s="25" customFormat="1" x14ac:dyDescent="0.3">
      <c r="A125" s="67"/>
      <c r="B125" s="51"/>
      <c r="D125" s="52"/>
      <c r="E125" s="52"/>
      <c r="F125" s="52"/>
      <c r="G125" s="52"/>
      <c r="H125" s="52"/>
      <c r="I125" s="52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</row>
    <row r="126" spans="1:58" s="25" customFormat="1" x14ac:dyDescent="0.3">
      <c r="A126" s="67"/>
      <c r="B126" s="51"/>
      <c r="D126" s="52"/>
      <c r="E126" s="52"/>
      <c r="F126" s="52"/>
      <c r="G126" s="52"/>
      <c r="H126" s="52"/>
      <c r="I126" s="52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</row>
    <row r="127" spans="1:58" s="25" customFormat="1" x14ac:dyDescent="0.3">
      <c r="A127" s="67"/>
      <c r="B127" s="51"/>
      <c r="D127" s="52"/>
      <c r="E127" s="52"/>
      <c r="F127" s="52"/>
      <c r="G127" s="52"/>
      <c r="H127" s="52"/>
      <c r="I127" s="52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</row>
    <row r="128" spans="1:58" s="25" customFormat="1" x14ac:dyDescent="0.3">
      <c r="A128" s="67"/>
      <c r="B128" s="51"/>
      <c r="D128" s="52"/>
      <c r="E128" s="52"/>
      <c r="F128" s="52"/>
      <c r="G128" s="52"/>
      <c r="H128" s="52"/>
      <c r="I128" s="52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</row>
    <row r="129" spans="1:58" s="25" customFormat="1" x14ac:dyDescent="0.3">
      <c r="A129" s="67"/>
      <c r="B129" s="51"/>
      <c r="D129" s="52"/>
      <c r="E129" s="52"/>
      <c r="F129" s="52"/>
      <c r="G129" s="52"/>
      <c r="H129" s="52"/>
      <c r="I129" s="52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</row>
    <row r="130" spans="1:58" s="25" customFormat="1" x14ac:dyDescent="0.3">
      <c r="A130" s="67"/>
      <c r="B130" s="51"/>
      <c r="D130" s="52"/>
      <c r="E130" s="52"/>
      <c r="F130" s="52"/>
      <c r="G130" s="52"/>
      <c r="H130" s="52"/>
      <c r="I130" s="52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</row>
    <row r="131" spans="1:58" s="25" customFormat="1" x14ac:dyDescent="0.3">
      <c r="A131" s="67"/>
      <c r="B131" s="51"/>
      <c r="D131" s="52"/>
      <c r="E131" s="52"/>
      <c r="F131" s="52"/>
      <c r="G131" s="52"/>
      <c r="H131" s="52"/>
      <c r="I131" s="52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</row>
    <row r="132" spans="1:58" s="25" customFormat="1" x14ac:dyDescent="0.3">
      <c r="A132" s="67"/>
      <c r="B132" s="51"/>
      <c r="D132" s="52"/>
      <c r="E132" s="52"/>
      <c r="F132" s="52"/>
      <c r="G132" s="52"/>
      <c r="H132" s="52"/>
      <c r="I132" s="52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</row>
    <row r="133" spans="1:58" s="25" customFormat="1" x14ac:dyDescent="0.3">
      <c r="A133" s="67"/>
      <c r="B133" s="51"/>
      <c r="D133" s="52"/>
      <c r="E133" s="52"/>
      <c r="F133" s="52"/>
      <c r="G133" s="52"/>
      <c r="H133" s="52"/>
      <c r="I133" s="52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</row>
    <row r="134" spans="1:58" s="25" customFormat="1" x14ac:dyDescent="0.3">
      <c r="A134" s="67"/>
      <c r="B134" s="51"/>
      <c r="D134" s="52"/>
      <c r="E134" s="52"/>
      <c r="F134" s="52"/>
      <c r="G134" s="52"/>
      <c r="H134" s="52"/>
      <c r="I134" s="52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</row>
    <row r="135" spans="1:58" s="25" customFormat="1" x14ac:dyDescent="0.3">
      <c r="A135" s="67"/>
      <c r="B135" s="51"/>
      <c r="D135" s="52"/>
      <c r="E135" s="52"/>
      <c r="F135" s="52"/>
      <c r="G135" s="52"/>
      <c r="H135" s="52"/>
      <c r="I135" s="52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</row>
    <row r="136" spans="1:58" s="25" customFormat="1" x14ac:dyDescent="0.3">
      <c r="A136" s="67"/>
      <c r="B136" s="51"/>
      <c r="D136" s="52"/>
      <c r="E136" s="52"/>
      <c r="F136" s="52"/>
      <c r="G136" s="52"/>
      <c r="H136" s="52"/>
      <c r="I136" s="52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</row>
    <row r="137" spans="1:58" s="25" customFormat="1" x14ac:dyDescent="0.3">
      <c r="A137" s="67"/>
      <c r="B137" s="51"/>
      <c r="D137" s="52"/>
      <c r="E137" s="52"/>
      <c r="F137" s="52"/>
      <c r="G137" s="52"/>
      <c r="H137" s="52"/>
      <c r="I137" s="52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</row>
    <row r="138" spans="1:58" s="25" customFormat="1" x14ac:dyDescent="0.3">
      <c r="A138" s="67"/>
      <c r="B138" s="51"/>
      <c r="D138" s="52"/>
      <c r="E138" s="52"/>
      <c r="F138" s="52"/>
      <c r="G138" s="52"/>
      <c r="H138" s="52"/>
      <c r="I138" s="52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</row>
    <row r="139" spans="1:58" s="25" customFormat="1" x14ac:dyDescent="0.3">
      <c r="A139" s="67"/>
      <c r="B139" s="51"/>
      <c r="D139" s="52"/>
      <c r="E139" s="52"/>
      <c r="F139" s="52"/>
      <c r="G139" s="52"/>
      <c r="H139" s="52"/>
      <c r="I139" s="52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</row>
    <row r="140" spans="1:58" s="25" customFormat="1" x14ac:dyDescent="0.3">
      <c r="A140" s="67"/>
      <c r="B140" s="51"/>
      <c r="D140" s="52"/>
      <c r="E140" s="52"/>
      <c r="F140" s="52"/>
      <c r="G140" s="52"/>
      <c r="H140" s="52"/>
      <c r="I140" s="52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</row>
    <row r="141" spans="1:58" s="25" customFormat="1" x14ac:dyDescent="0.3">
      <c r="A141" s="67"/>
      <c r="B141" s="51"/>
      <c r="D141" s="52"/>
      <c r="E141" s="52"/>
      <c r="F141" s="52"/>
      <c r="G141" s="52"/>
      <c r="H141" s="52"/>
      <c r="I141" s="52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</row>
    <row r="142" spans="1:58" s="25" customFormat="1" x14ac:dyDescent="0.3">
      <c r="A142" s="67"/>
      <c r="B142" s="51"/>
      <c r="D142" s="52"/>
      <c r="E142" s="52"/>
      <c r="F142" s="52"/>
      <c r="G142" s="52"/>
      <c r="H142" s="52"/>
      <c r="I142" s="52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</row>
    <row r="143" spans="1:58" s="25" customFormat="1" x14ac:dyDescent="0.3">
      <c r="A143" s="67"/>
      <c r="B143" s="51"/>
      <c r="D143" s="52"/>
      <c r="E143" s="52"/>
      <c r="F143" s="52"/>
      <c r="G143" s="52"/>
      <c r="H143" s="52"/>
      <c r="I143" s="52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</row>
    <row r="144" spans="1:58" s="25" customFormat="1" x14ac:dyDescent="0.3">
      <c r="A144" s="67"/>
      <c r="B144" s="51"/>
      <c r="D144" s="52"/>
      <c r="E144" s="52"/>
      <c r="F144" s="52"/>
      <c r="G144" s="52"/>
      <c r="H144" s="52"/>
      <c r="I144" s="52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</row>
    <row r="145" spans="1:58" s="25" customFormat="1" x14ac:dyDescent="0.3">
      <c r="A145" s="67"/>
      <c r="B145" s="51"/>
      <c r="D145" s="52"/>
      <c r="E145" s="52"/>
      <c r="F145" s="52"/>
      <c r="G145" s="52"/>
      <c r="H145" s="52"/>
      <c r="I145" s="52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</row>
    <row r="146" spans="1:58" s="25" customFormat="1" x14ac:dyDescent="0.3">
      <c r="A146" s="67"/>
      <c r="B146" s="51"/>
      <c r="D146" s="52"/>
      <c r="E146" s="52"/>
      <c r="F146" s="52"/>
      <c r="G146" s="52"/>
      <c r="H146" s="52"/>
      <c r="I146" s="52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</row>
    <row r="147" spans="1:58" s="25" customFormat="1" x14ac:dyDescent="0.3">
      <c r="A147" s="67"/>
      <c r="B147" s="51"/>
      <c r="D147" s="52"/>
      <c r="E147" s="52"/>
      <c r="F147" s="52"/>
      <c r="G147" s="52"/>
      <c r="H147" s="52"/>
      <c r="I147" s="52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</row>
    <row r="148" spans="1:58" s="25" customFormat="1" x14ac:dyDescent="0.3">
      <c r="A148" s="67"/>
      <c r="B148" s="51"/>
      <c r="D148" s="52"/>
      <c r="E148" s="52"/>
      <c r="F148" s="52"/>
      <c r="G148" s="52"/>
      <c r="H148" s="52"/>
      <c r="I148" s="52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</row>
    <row r="149" spans="1:58" s="25" customFormat="1" x14ac:dyDescent="0.3">
      <c r="A149" s="67"/>
      <c r="B149" s="51"/>
      <c r="D149" s="52"/>
      <c r="E149" s="52"/>
      <c r="F149" s="52"/>
      <c r="G149" s="52"/>
      <c r="H149" s="52"/>
      <c r="I149" s="52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</row>
    <row r="150" spans="1:58" s="25" customFormat="1" x14ac:dyDescent="0.3">
      <c r="A150" s="67"/>
      <c r="B150" s="51"/>
      <c r="D150" s="52"/>
      <c r="E150" s="52"/>
      <c r="F150" s="52"/>
      <c r="G150" s="52"/>
      <c r="H150" s="52"/>
      <c r="I150" s="52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</row>
    <row r="151" spans="1:58" s="25" customFormat="1" x14ac:dyDescent="0.3">
      <c r="A151" s="67"/>
      <c r="B151" s="51"/>
      <c r="D151" s="52"/>
      <c r="E151" s="52"/>
      <c r="F151" s="52"/>
      <c r="G151" s="52"/>
      <c r="H151" s="52"/>
      <c r="I151" s="52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</row>
    <row r="152" spans="1:58" s="25" customFormat="1" x14ac:dyDescent="0.3">
      <c r="A152" s="67"/>
      <c r="B152" s="51"/>
      <c r="D152" s="52"/>
      <c r="E152" s="52"/>
      <c r="F152" s="52"/>
      <c r="G152" s="52"/>
      <c r="H152" s="52"/>
      <c r="I152" s="52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</row>
    <row r="153" spans="1:58" s="25" customFormat="1" x14ac:dyDescent="0.3">
      <c r="A153" s="67"/>
      <c r="B153" s="51"/>
      <c r="D153" s="52"/>
      <c r="E153" s="52"/>
      <c r="F153" s="52"/>
      <c r="G153" s="52"/>
      <c r="H153" s="52"/>
      <c r="I153" s="52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</row>
    <row r="154" spans="1:58" s="25" customFormat="1" x14ac:dyDescent="0.3">
      <c r="A154" s="67"/>
      <c r="B154" s="51"/>
      <c r="D154" s="52"/>
      <c r="E154" s="52"/>
      <c r="F154" s="52"/>
      <c r="G154" s="52"/>
      <c r="H154" s="52"/>
      <c r="I154" s="52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</row>
    <row r="155" spans="1:58" s="25" customFormat="1" x14ac:dyDescent="0.3">
      <c r="A155" s="67"/>
      <c r="B155" s="51"/>
      <c r="D155" s="52"/>
      <c r="E155" s="52"/>
      <c r="F155" s="52"/>
      <c r="G155" s="52"/>
      <c r="H155" s="52"/>
      <c r="I155" s="52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</row>
    <row r="156" spans="1:58" s="25" customFormat="1" x14ac:dyDescent="0.3">
      <c r="A156" s="67"/>
      <c r="B156" s="51"/>
      <c r="D156" s="52"/>
      <c r="E156" s="52"/>
      <c r="F156" s="52"/>
      <c r="G156" s="52"/>
      <c r="H156" s="52"/>
      <c r="I156" s="52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</row>
    <row r="157" spans="1:58" s="25" customFormat="1" x14ac:dyDescent="0.3">
      <c r="A157" s="67"/>
      <c r="B157" s="51"/>
      <c r="D157" s="52"/>
      <c r="E157" s="52"/>
      <c r="F157" s="52"/>
      <c r="G157" s="52"/>
      <c r="H157" s="52"/>
      <c r="I157" s="52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</row>
    <row r="158" spans="1:58" s="25" customFormat="1" x14ac:dyDescent="0.3">
      <c r="A158" s="67"/>
      <c r="B158" s="51"/>
      <c r="D158" s="52"/>
      <c r="E158" s="52"/>
      <c r="F158" s="52"/>
      <c r="G158" s="52"/>
      <c r="H158" s="52"/>
      <c r="I158" s="52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</row>
    <row r="159" spans="1:58" s="25" customFormat="1" x14ac:dyDescent="0.3">
      <c r="A159" s="67"/>
      <c r="B159" s="51"/>
      <c r="D159" s="52"/>
      <c r="E159" s="52"/>
      <c r="F159" s="52"/>
      <c r="G159" s="52"/>
      <c r="H159" s="52"/>
      <c r="I159" s="52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</row>
    <row r="160" spans="1:58" s="25" customFormat="1" x14ac:dyDescent="0.3">
      <c r="A160" s="67"/>
      <c r="B160" s="51"/>
      <c r="D160" s="52"/>
      <c r="E160" s="52"/>
      <c r="F160" s="52"/>
      <c r="G160" s="52"/>
      <c r="H160" s="52"/>
      <c r="I160" s="52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</row>
    <row r="161" spans="1:58" s="25" customFormat="1" x14ac:dyDescent="0.3">
      <c r="A161" s="67"/>
      <c r="B161" s="51"/>
      <c r="D161" s="52"/>
      <c r="E161" s="52"/>
      <c r="F161" s="52"/>
      <c r="G161" s="52"/>
      <c r="H161" s="52"/>
      <c r="I161" s="52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</row>
    <row r="162" spans="1:58" s="25" customFormat="1" x14ac:dyDescent="0.3">
      <c r="A162" s="67"/>
      <c r="B162" s="51"/>
      <c r="D162" s="52"/>
      <c r="E162" s="52"/>
      <c r="F162" s="52"/>
      <c r="G162" s="52"/>
      <c r="H162" s="52"/>
      <c r="I162" s="52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</row>
    <row r="163" spans="1:58" s="25" customFormat="1" x14ac:dyDescent="0.3">
      <c r="A163" s="67"/>
      <c r="B163" s="51"/>
      <c r="D163" s="52"/>
      <c r="E163" s="52"/>
      <c r="F163" s="52"/>
      <c r="G163" s="52"/>
      <c r="H163" s="52"/>
      <c r="I163" s="52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</row>
    <row r="164" spans="1:58" s="25" customFormat="1" x14ac:dyDescent="0.3">
      <c r="A164" s="67"/>
      <c r="B164" s="51"/>
      <c r="D164" s="52"/>
      <c r="E164" s="52"/>
      <c r="F164" s="52"/>
      <c r="G164" s="52"/>
      <c r="H164" s="52"/>
      <c r="I164" s="52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</row>
    <row r="165" spans="1:58" s="25" customFormat="1" x14ac:dyDescent="0.3">
      <c r="A165" s="67"/>
      <c r="B165" s="51"/>
      <c r="D165" s="52"/>
      <c r="E165" s="52"/>
      <c r="F165" s="52"/>
      <c r="G165" s="52"/>
      <c r="H165" s="52"/>
      <c r="I165" s="52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</row>
    <row r="166" spans="1:58" s="25" customFormat="1" x14ac:dyDescent="0.3">
      <c r="A166" s="67"/>
      <c r="B166" s="51"/>
      <c r="D166" s="52"/>
      <c r="E166" s="52"/>
      <c r="F166" s="52"/>
      <c r="G166" s="52"/>
      <c r="H166" s="52"/>
      <c r="I166" s="52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</row>
    <row r="167" spans="1:58" s="25" customFormat="1" x14ac:dyDescent="0.3">
      <c r="A167" s="67"/>
      <c r="B167" s="51"/>
      <c r="D167" s="52"/>
      <c r="E167" s="52"/>
      <c r="F167" s="52"/>
      <c r="G167" s="52"/>
      <c r="H167" s="52"/>
      <c r="I167" s="52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</row>
    <row r="168" spans="1:58" s="25" customFormat="1" x14ac:dyDescent="0.3">
      <c r="A168" s="67"/>
      <c r="B168" s="51"/>
      <c r="D168" s="52"/>
      <c r="E168" s="52"/>
      <c r="F168" s="52"/>
      <c r="G168" s="52"/>
      <c r="H168" s="52"/>
      <c r="I168" s="52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</row>
    <row r="169" spans="1:58" s="25" customFormat="1" x14ac:dyDescent="0.3">
      <c r="A169" s="67"/>
      <c r="B169" s="51"/>
      <c r="D169" s="52"/>
      <c r="E169" s="52"/>
      <c r="F169" s="52"/>
      <c r="G169" s="52"/>
      <c r="H169" s="52"/>
      <c r="I169" s="52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</row>
    <row r="170" spans="1:58" s="25" customFormat="1" x14ac:dyDescent="0.3">
      <c r="A170" s="67"/>
      <c r="B170" s="51"/>
      <c r="D170" s="52"/>
      <c r="E170" s="52"/>
      <c r="F170" s="52"/>
      <c r="G170" s="52"/>
      <c r="H170" s="52"/>
      <c r="I170" s="52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</row>
    <row r="171" spans="1:58" s="25" customFormat="1" x14ac:dyDescent="0.3">
      <c r="A171" s="67"/>
      <c r="B171" s="51"/>
      <c r="D171" s="52"/>
      <c r="E171" s="52"/>
      <c r="F171" s="52"/>
      <c r="G171" s="52"/>
      <c r="H171" s="52"/>
      <c r="I171" s="52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</row>
    <row r="172" spans="1:58" s="25" customFormat="1" x14ac:dyDescent="0.3">
      <c r="A172" s="67"/>
      <c r="B172" s="51"/>
      <c r="D172" s="52"/>
      <c r="E172" s="52"/>
      <c r="F172" s="52"/>
      <c r="G172" s="52"/>
      <c r="H172" s="52"/>
      <c r="I172" s="52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</row>
    <row r="173" spans="1:58" s="25" customFormat="1" x14ac:dyDescent="0.3">
      <c r="A173" s="67"/>
      <c r="B173" s="51"/>
      <c r="D173" s="52"/>
      <c r="E173" s="52"/>
      <c r="F173" s="52"/>
      <c r="G173" s="52"/>
      <c r="H173" s="52"/>
      <c r="I173" s="52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</row>
    <row r="174" spans="1:58" s="25" customFormat="1" x14ac:dyDescent="0.3">
      <c r="A174" s="67"/>
      <c r="B174" s="51"/>
      <c r="D174" s="52"/>
      <c r="E174" s="52"/>
      <c r="F174" s="52"/>
      <c r="G174" s="52"/>
      <c r="H174" s="52"/>
      <c r="I174" s="52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</row>
    <row r="175" spans="1:58" s="25" customFormat="1" x14ac:dyDescent="0.3">
      <c r="A175" s="67"/>
      <c r="B175" s="51"/>
      <c r="D175" s="52"/>
      <c r="E175" s="52"/>
      <c r="F175" s="52"/>
      <c r="G175" s="52"/>
      <c r="H175" s="52"/>
      <c r="I175" s="52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</row>
    <row r="176" spans="1:58" s="25" customFormat="1" x14ac:dyDescent="0.3">
      <c r="A176" s="67"/>
      <c r="B176" s="51"/>
      <c r="D176" s="52"/>
      <c r="E176" s="52"/>
      <c r="F176" s="52"/>
      <c r="G176" s="52"/>
      <c r="H176" s="52"/>
      <c r="I176" s="52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</row>
    <row r="177" spans="1:58" s="25" customFormat="1" x14ac:dyDescent="0.3">
      <c r="A177" s="67"/>
      <c r="B177" s="51"/>
      <c r="D177" s="52"/>
      <c r="E177" s="52"/>
      <c r="F177" s="52"/>
      <c r="G177" s="52"/>
      <c r="H177" s="52"/>
      <c r="I177" s="52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</row>
    <row r="178" spans="1:58" s="25" customFormat="1" x14ac:dyDescent="0.3">
      <c r="A178" s="67"/>
      <c r="B178" s="51"/>
      <c r="D178" s="52"/>
      <c r="E178" s="52"/>
      <c r="F178" s="52"/>
      <c r="G178" s="52"/>
      <c r="H178" s="52"/>
      <c r="I178" s="52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</row>
    <row r="179" spans="1:58" s="25" customFormat="1" x14ac:dyDescent="0.3">
      <c r="A179" s="67"/>
      <c r="B179" s="51"/>
      <c r="D179" s="52"/>
      <c r="E179" s="52"/>
      <c r="F179" s="52"/>
      <c r="G179" s="52"/>
      <c r="H179" s="52"/>
      <c r="I179" s="52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</row>
    <row r="180" spans="1:58" s="25" customFormat="1" x14ac:dyDescent="0.3">
      <c r="A180" s="67"/>
      <c r="B180" s="51"/>
      <c r="D180" s="52"/>
      <c r="E180" s="52"/>
      <c r="F180" s="52"/>
      <c r="G180" s="52"/>
      <c r="H180" s="52"/>
      <c r="I180" s="52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</row>
    <row r="181" spans="1:58" s="25" customFormat="1" x14ac:dyDescent="0.3">
      <c r="A181" s="67"/>
      <c r="B181" s="51"/>
      <c r="D181" s="52"/>
      <c r="E181" s="52"/>
      <c r="F181" s="52"/>
      <c r="G181" s="52"/>
      <c r="H181" s="52"/>
      <c r="I181" s="52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</row>
    <row r="182" spans="1:58" s="25" customFormat="1" x14ac:dyDescent="0.3">
      <c r="A182" s="67"/>
      <c r="B182" s="51"/>
      <c r="D182" s="52"/>
      <c r="E182" s="52"/>
      <c r="F182" s="52"/>
      <c r="G182" s="52"/>
      <c r="H182" s="52"/>
      <c r="I182" s="52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</row>
    <row r="183" spans="1:58" s="25" customFormat="1" x14ac:dyDescent="0.3">
      <c r="A183" s="67"/>
      <c r="B183" s="51"/>
      <c r="D183" s="52"/>
      <c r="E183" s="52"/>
      <c r="F183" s="52"/>
      <c r="G183" s="52"/>
      <c r="H183" s="52"/>
      <c r="I183" s="52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</row>
    <row r="184" spans="1:58" s="25" customFormat="1" x14ac:dyDescent="0.3">
      <c r="A184" s="67"/>
      <c r="B184" s="51"/>
      <c r="D184" s="52"/>
      <c r="E184" s="52"/>
      <c r="F184" s="52"/>
      <c r="G184" s="52"/>
      <c r="H184" s="52"/>
      <c r="I184" s="52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</row>
    <row r="185" spans="1:58" s="25" customFormat="1" x14ac:dyDescent="0.3">
      <c r="A185" s="67"/>
      <c r="B185" s="51"/>
      <c r="D185" s="52"/>
      <c r="E185" s="52"/>
      <c r="F185" s="52"/>
      <c r="G185" s="52"/>
      <c r="H185" s="52"/>
      <c r="I185" s="52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</row>
    <row r="186" spans="1:58" s="25" customFormat="1" x14ac:dyDescent="0.3">
      <c r="A186" s="67"/>
      <c r="B186" s="51"/>
      <c r="D186" s="52"/>
      <c r="E186" s="52"/>
      <c r="F186" s="52"/>
      <c r="G186" s="52"/>
      <c r="H186" s="52"/>
      <c r="I186" s="52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</row>
    <row r="187" spans="1:58" s="25" customFormat="1" x14ac:dyDescent="0.3">
      <c r="A187" s="67"/>
      <c r="B187" s="51"/>
      <c r="D187" s="52"/>
      <c r="E187" s="52"/>
      <c r="F187" s="52"/>
      <c r="G187" s="52"/>
      <c r="H187" s="52"/>
      <c r="I187" s="52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</row>
    <row r="188" spans="1:58" s="25" customFormat="1" x14ac:dyDescent="0.3">
      <c r="A188" s="67"/>
      <c r="B188" s="51"/>
      <c r="D188" s="52"/>
      <c r="E188" s="52"/>
      <c r="F188" s="52"/>
      <c r="G188" s="52"/>
      <c r="H188" s="52"/>
      <c r="I188" s="52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</row>
    <row r="189" spans="1:58" s="25" customFormat="1" x14ac:dyDescent="0.3">
      <c r="A189" s="67"/>
      <c r="B189" s="51"/>
      <c r="D189" s="52"/>
      <c r="E189" s="52"/>
      <c r="F189" s="52"/>
      <c r="G189" s="52"/>
      <c r="H189" s="52"/>
      <c r="I189" s="52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</row>
    <row r="190" spans="1:58" s="25" customFormat="1" x14ac:dyDescent="0.3">
      <c r="A190" s="67"/>
      <c r="B190" s="51"/>
      <c r="D190" s="52"/>
      <c r="E190" s="52"/>
      <c r="F190" s="52"/>
      <c r="G190" s="52"/>
      <c r="H190" s="52"/>
      <c r="I190" s="52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</row>
    <row r="191" spans="1:58" s="25" customFormat="1" x14ac:dyDescent="0.3">
      <c r="A191" s="67"/>
      <c r="B191" s="51"/>
      <c r="D191" s="52"/>
      <c r="E191" s="52"/>
      <c r="F191" s="52"/>
      <c r="G191" s="52"/>
      <c r="H191" s="52"/>
      <c r="I191" s="52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</row>
    <row r="192" spans="1:58" s="25" customFormat="1" x14ac:dyDescent="0.3">
      <c r="A192" s="67"/>
      <c r="B192" s="51"/>
      <c r="D192" s="52"/>
      <c r="E192" s="52"/>
      <c r="F192" s="52"/>
      <c r="G192" s="52"/>
      <c r="H192" s="52"/>
      <c r="I192" s="52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</row>
    <row r="193" spans="1:58" s="25" customFormat="1" x14ac:dyDescent="0.3">
      <c r="A193" s="67"/>
      <c r="B193" s="51"/>
      <c r="D193" s="52"/>
      <c r="E193" s="52"/>
      <c r="F193" s="52"/>
      <c r="G193" s="52"/>
      <c r="H193" s="52"/>
      <c r="I193" s="52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</row>
    <row r="194" spans="1:58" s="25" customFormat="1" x14ac:dyDescent="0.3">
      <c r="A194" s="67"/>
      <c r="B194" s="51"/>
      <c r="D194" s="52"/>
      <c r="E194" s="52"/>
      <c r="F194" s="52"/>
      <c r="G194" s="52"/>
      <c r="H194" s="52"/>
      <c r="I194" s="52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</row>
    <row r="195" spans="1:58" s="25" customFormat="1" x14ac:dyDescent="0.3">
      <c r="A195" s="67"/>
      <c r="B195" s="51"/>
      <c r="D195" s="52"/>
      <c r="E195" s="52"/>
      <c r="F195" s="52"/>
      <c r="G195" s="52"/>
      <c r="H195" s="52"/>
      <c r="I195" s="52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</row>
    <row r="196" spans="1:58" s="25" customFormat="1" x14ac:dyDescent="0.3">
      <c r="A196" s="67"/>
      <c r="B196" s="51"/>
      <c r="D196" s="52"/>
      <c r="E196" s="52"/>
      <c r="F196" s="52"/>
      <c r="G196" s="52"/>
      <c r="H196" s="52"/>
      <c r="I196" s="52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</row>
    <row r="197" spans="1:58" s="25" customFormat="1" x14ac:dyDescent="0.3">
      <c r="A197" s="67"/>
      <c r="B197" s="51"/>
      <c r="D197" s="52"/>
      <c r="E197" s="52"/>
      <c r="F197" s="52"/>
      <c r="G197" s="52"/>
      <c r="H197" s="52"/>
      <c r="I197" s="52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</row>
    <row r="198" spans="1:58" s="25" customFormat="1" x14ac:dyDescent="0.3">
      <c r="A198" s="67"/>
      <c r="B198" s="51"/>
      <c r="D198" s="52"/>
      <c r="E198" s="52"/>
      <c r="F198" s="52"/>
      <c r="G198" s="52"/>
      <c r="H198" s="52"/>
      <c r="I198" s="52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</row>
    <row r="199" spans="1:58" s="25" customFormat="1" x14ac:dyDescent="0.3">
      <c r="A199" s="67"/>
      <c r="B199" s="51"/>
      <c r="D199" s="52"/>
      <c r="E199" s="52"/>
      <c r="F199" s="52"/>
      <c r="G199" s="52"/>
      <c r="H199" s="52"/>
      <c r="I199" s="52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</row>
    <row r="200" spans="1:58" s="25" customFormat="1" x14ac:dyDescent="0.3">
      <c r="A200" s="67"/>
      <c r="B200" s="51"/>
      <c r="D200" s="52"/>
      <c r="E200" s="52"/>
      <c r="F200" s="52"/>
      <c r="G200" s="52"/>
      <c r="H200" s="52"/>
      <c r="I200" s="52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</row>
    <row r="201" spans="1:58" s="25" customFormat="1" x14ac:dyDescent="0.3">
      <c r="A201" s="67"/>
      <c r="B201" s="51"/>
      <c r="D201" s="52"/>
      <c r="E201" s="52"/>
      <c r="F201" s="52"/>
      <c r="G201" s="52"/>
      <c r="H201" s="52"/>
      <c r="I201" s="52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</row>
    <row r="202" spans="1:58" s="25" customFormat="1" x14ac:dyDescent="0.3">
      <c r="A202" s="67"/>
      <c r="B202" s="51"/>
      <c r="D202" s="52"/>
      <c r="E202" s="52"/>
      <c r="F202" s="52"/>
      <c r="G202" s="52"/>
      <c r="H202" s="52"/>
      <c r="I202" s="52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</row>
    <row r="203" spans="1:58" s="25" customFormat="1" x14ac:dyDescent="0.3">
      <c r="A203" s="67"/>
      <c r="B203" s="51"/>
      <c r="D203" s="52"/>
      <c r="E203" s="52"/>
      <c r="F203" s="52"/>
      <c r="G203" s="52"/>
      <c r="H203" s="52"/>
      <c r="I203" s="52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</row>
    <row r="204" spans="1:58" s="25" customFormat="1" x14ac:dyDescent="0.3">
      <c r="A204" s="67"/>
      <c r="B204" s="51"/>
      <c r="D204" s="52"/>
      <c r="E204" s="52"/>
      <c r="F204" s="52"/>
      <c r="G204" s="52"/>
      <c r="H204" s="52"/>
      <c r="I204" s="52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</row>
    <row r="205" spans="1:58" s="25" customFormat="1" x14ac:dyDescent="0.3">
      <c r="A205" s="67"/>
      <c r="B205" s="51"/>
      <c r="D205" s="52"/>
      <c r="E205" s="52"/>
      <c r="F205" s="52"/>
      <c r="G205" s="52"/>
      <c r="H205" s="52"/>
      <c r="I205" s="52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</row>
    <row r="206" spans="1:58" s="25" customFormat="1" x14ac:dyDescent="0.3">
      <c r="A206" s="67"/>
      <c r="B206" s="51"/>
      <c r="D206" s="52"/>
      <c r="E206" s="52"/>
      <c r="F206" s="52"/>
      <c r="G206" s="52"/>
      <c r="H206" s="52"/>
      <c r="I206" s="52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</row>
    <row r="207" spans="1:58" s="25" customFormat="1" x14ac:dyDescent="0.3">
      <c r="A207" s="67"/>
      <c r="B207" s="51"/>
      <c r="D207" s="52"/>
      <c r="E207" s="52"/>
      <c r="F207" s="52"/>
      <c r="G207" s="52"/>
      <c r="H207" s="52"/>
      <c r="I207" s="52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</row>
    <row r="208" spans="1:58" s="25" customFormat="1" x14ac:dyDescent="0.3">
      <c r="A208" s="67"/>
      <c r="B208" s="51"/>
      <c r="D208" s="52"/>
      <c r="E208" s="52"/>
      <c r="F208" s="52"/>
      <c r="G208" s="52"/>
      <c r="H208" s="52"/>
      <c r="I208" s="52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</row>
    <row r="209" spans="1:58" s="25" customFormat="1" x14ac:dyDescent="0.3">
      <c r="A209" s="67"/>
      <c r="B209" s="51"/>
      <c r="D209" s="52"/>
      <c r="E209" s="52"/>
      <c r="F209" s="52"/>
      <c r="G209" s="52"/>
      <c r="H209" s="52"/>
      <c r="I209" s="52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</row>
    <row r="210" spans="1:58" s="25" customFormat="1" x14ac:dyDescent="0.3">
      <c r="A210" s="67"/>
      <c r="B210" s="51"/>
      <c r="D210" s="52"/>
      <c r="E210" s="52"/>
      <c r="F210" s="52"/>
      <c r="G210" s="52"/>
      <c r="H210" s="52"/>
      <c r="I210" s="52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</row>
    <row r="211" spans="1:58" s="25" customFormat="1" x14ac:dyDescent="0.3">
      <c r="A211" s="67"/>
      <c r="B211" s="51"/>
      <c r="D211" s="52"/>
      <c r="E211" s="52"/>
      <c r="F211" s="52"/>
      <c r="G211" s="52"/>
      <c r="H211" s="52"/>
      <c r="I211" s="52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</row>
    <row r="212" spans="1:58" s="25" customFormat="1" x14ac:dyDescent="0.3">
      <c r="A212" s="67"/>
      <c r="B212" s="51"/>
      <c r="D212" s="52"/>
      <c r="E212" s="52"/>
      <c r="F212" s="52"/>
      <c r="G212" s="52"/>
      <c r="H212" s="52"/>
      <c r="I212" s="52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</row>
    <row r="213" spans="1:58" s="25" customFormat="1" x14ac:dyDescent="0.3">
      <c r="A213" s="67"/>
      <c r="B213" s="51"/>
      <c r="D213" s="52"/>
      <c r="E213" s="52"/>
      <c r="F213" s="52"/>
      <c r="G213" s="52"/>
      <c r="H213" s="52"/>
      <c r="I213" s="52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</row>
    <row r="214" spans="1:58" s="25" customFormat="1" x14ac:dyDescent="0.3">
      <c r="A214" s="67"/>
      <c r="B214" s="51"/>
      <c r="D214" s="52"/>
      <c r="E214" s="52"/>
      <c r="F214" s="52"/>
      <c r="G214" s="52"/>
      <c r="H214" s="52"/>
      <c r="I214" s="52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</row>
    <row r="215" spans="1:58" s="25" customFormat="1" x14ac:dyDescent="0.3">
      <c r="A215" s="67"/>
      <c r="B215" s="51"/>
      <c r="D215" s="52"/>
      <c r="E215" s="52"/>
      <c r="F215" s="52"/>
      <c r="G215" s="52"/>
      <c r="H215" s="52"/>
      <c r="I215" s="52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</row>
    <row r="216" spans="1:58" s="25" customFormat="1" x14ac:dyDescent="0.3">
      <c r="A216" s="67"/>
      <c r="B216" s="51"/>
      <c r="D216" s="52"/>
      <c r="E216" s="52"/>
      <c r="F216" s="52"/>
      <c r="G216" s="52"/>
      <c r="H216" s="52"/>
      <c r="I216" s="52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</row>
    <row r="217" spans="1:58" s="25" customFormat="1" x14ac:dyDescent="0.3">
      <c r="A217" s="67"/>
      <c r="B217" s="51"/>
      <c r="D217" s="52"/>
      <c r="E217" s="52"/>
      <c r="F217" s="52"/>
      <c r="G217" s="52"/>
      <c r="H217" s="52"/>
      <c r="I217" s="52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</row>
    <row r="218" spans="1:58" s="25" customFormat="1" x14ac:dyDescent="0.3">
      <c r="A218" s="67"/>
      <c r="B218" s="51"/>
      <c r="D218" s="52"/>
      <c r="E218" s="52"/>
      <c r="F218" s="52"/>
      <c r="G218" s="52"/>
      <c r="H218" s="52"/>
      <c r="I218" s="52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</row>
    <row r="219" spans="1:58" s="25" customFormat="1" x14ac:dyDescent="0.3">
      <c r="A219" s="67"/>
      <c r="B219" s="51"/>
      <c r="D219" s="52"/>
      <c r="E219" s="52"/>
      <c r="F219" s="52"/>
      <c r="G219" s="52"/>
      <c r="H219" s="52"/>
      <c r="I219" s="52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</row>
    <row r="220" spans="1:58" s="25" customFormat="1" x14ac:dyDescent="0.3">
      <c r="A220" s="67"/>
      <c r="B220" s="51"/>
      <c r="D220" s="52"/>
      <c r="E220" s="52"/>
      <c r="F220" s="52"/>
      <c r="G220" s="52"/>
      <c r="H220" s="52"/>
      <c r="I220" s="52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</row>
    <row r="221" spans="1:58" s="25" customFormat="1" x14ac:dyDescent="0.3">
      <c r="A221" s="67"/>
      <c r="B221" s="51"/>
      <c r="D221" s="52"/>
      <c r="E221" s="52"/>
      <c r="F221" s="52"/>
      <c r="G221" s="52"/>
      <c r="H221" s="52"/>
      <c r="I221" s="52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</row>
    <row r="222" spans="1:58" s="25" customFormat="1" x14ac:dyDescent="0.3">
      <c r="A222" s="67"/>
      <c r="B222" s="51"/>
      <c r="D222" s="52"/>
      <c r="E222" s="52"/>
      <c r="F222" s="52"/>
      <c r="G222" s="52"/>
      <c r="H222" s="52"/>
      <c r="I222" s="52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</row>
    <row r="223" spans="1:58" s="25" customFormat="1" x14ac:dyDescent="0.3">
      <c r="A223" s="67"/>
      <c r="B223" s="51"/>
      <c r="D223" s="52"/>
      <c r="E223" s="52"/>
      <c r="F223" s="52"/>
      <c r="G223" s="52"/>
      <c r="H223" s="52"/>
      <c r="I223" s="52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</row>
    <row r="224" spans="1:58" s="25" customFormat="1" x14ac:dyDescent="0.3">
      <c r="A224" s="67"/>
      <c r="B224" s="51"/>
      <c r="D224" s="52"/>
      <c r="E224" s="52"/>
      <c r="F224" s="52"/>
      <c r="G224" s="52"/>
      <c r="H224" s="52"/>
      <c r="I224" s="52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</row>
    <row r="225" spans="1:58" s="25" customFormat="1" x14ac:dyDescent="0.3">
      <c r="A225" s="67"/>
      <c r="B225" s="51"/>
      <c r="D225" s="52"/>
      <c r="E225" s="52"/>
      <c r="F225" s="52"/>
      <c r="G225" s="52"/>
      <c r="H225" s="52"/>
      <c r="I225" s="52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</row>
    <row r="226" spans="1:58" s="25" customFormat="1" x14ac:dyDescent="0.3">
      <c r="A226" s="67"/>
      <c r="B226" s="51"/>
      <c r="D226" s="52"/>
      <c r="E226" s="52"/>
      <c r="F226" s="52"/>
      <c r="G226" s="52"/>
      <c r="H226" s="52"/>
      <c r="I226" s="52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</row>
    <row r="227" spans="1:58" s="25" customFormat="1" x14ac:dyDescent="0.3">
      <c r="A227" s="67"/>
      <c r="B227" s="51"/>
      <c r="D227" s="52"/>
      <c r="E227" s="52"/>
      <c r="F227" s="52"/>
      <c r="G227" s="52"/>
      <c r="H227" s="52"/>
      <c r="I227" s="52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</row>
    <row r="228" spans="1:58" s="25" customFormat="1" x14ac:dyDescent="0.3">
      <c r="A228" s="67"/>
      <c r="B228" s="51"/>
      <c r="D228" s="52"/>
      <c r="E228" s="52"/>
      <c r="F228" s="52"/>
      <c r="G228" s="52"/>
      <c r="H228" s="52"/>
      <c r="I228" s="52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</row>
    <row r="229" spans="1:58" s="25" customFormat="1" x14ac:dyDescent="0.3">
      <c r="A229" s="67"/>
      <c r="B229" s="51"/>
      <c r="D229" s="52"/>
      <c r="E229" s="52"/>
      <c r="F229" s="52"/>
      <c r="G229" s="52"/>
      <c r="H229" s="52"/>
      <c r="I229" s="52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</row>
    <row r="230" spans="1:58" s="25" customFormat="1" x14ac:dyDescent="0.3">
      <c r="A230" s="67"/>
      <c r="B230" s="51"/>
      <c r="D230" s="52"/>
      <c r="E230" s="52"/>
      <c r="F230" s="52"/>
      <c r="G230" s="52"/>
      <c r="H230" s="52"/>
      <c r="I230" s="52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</row>
    <row r="231" spans="1:58" s="25" customFormat="1" x14ac:dyDescent="0.3">
      <c r="A231" s="67"/>
      <c r="B231" s="51"/>
      <c r="D231" s="52"/>
      <c r="E231" s="52"/>
      <c r="F231" s="52"/>
      <c r="G231" s="52"/>
      <c r="H231" s="52"/>
      <c r="I231" s="52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</row>
    <row r="232" spans="1:58" s="25" customFormat="1" x14ac:dyDescent="0.3">
      <c r="A232" s="67"/>
      <c r="B232" s="51"/>
      <c r="D232" s="52"/>
      <c r="E232" s="52"/>
      <c r="F232" s="52"/>
      <c r="G232" s="52"/>
      <c r="H232" s="52"/>
      <c r="I232" s="52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</row>
    <row r="233" spans="1:58" s="25" customFormat="1" x14ac:dyDescent="0.3">
      <c r="A233" s="67"/>
      <c r="B233" s="51"/>
      <c r="D233" s="52"/>
      <c r="E233" s="52"/>
      <c r="F233" s="52"/>
      <c r="G233" s="52"/>
      <c r="H233" s="52"/>
      <c r="I233" s="52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</row>
    <row r="234" spans="1:58" s="25" customFormat="1" x14ac:dyDescent="0.3">
      <c r="A234" s="67"/>
      <c r="B234" s="51"/>
      <c r="D234" s="52"/>
      <c r="E234" s="52"/>
      <c r="F234" s="52"/>
      <c r="G234" s="52"/>
      <c r="H234" s="52"/>
      <c r="I234" s="52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</row>
    <row r="235" spans="1:58" s="25" customFormat="1" x14ac:dyDescent="0.3">
      <c r="A235" s="67"/>
      <c r="B235" s="51"/>
      <c r="D235" s="52"/>
      <c r="E235" s="52"/>
      <c r="F235" s="52"/>
      <c r="G235" s="52"/>
      <c r="H235" s="52"/>
      <c r="I235" s="52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</row>
    <row r="236" spans="1:58" s="25" customFormat="1" x14ac:dyDescent="0.3">
      <c r="A236" s="67"/>
      <c r="B236" s="51"/>
      <c r="D236" s="52"/>
      <c r="E236" s="52"/>
      <c r="F236" s="52"/>
      <c r="G236" s="52"/>
      <c r="H236" s="52"/>
      <c r="I236" s="52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</row>
    <row r="237" spans="1:58" s="25" customFormat="1" x14ac:dyDescent="0.3">
      <c r="A237" s="67"/>
      <c r="B237" s="51"/>
      <c r="D237" s="52"/>
      <c r="E237" s="52"/>
      <c r="F237" s="52"/>
      <c r="G237" s="52"/>
      <c r="H237" s="52"/>
      <c r="I237" s="52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</row>
    <row r="238" spans="1:58" s="25" customFormat="1" x14ac:dyDescent="0.3">
      <c r="A238" s="67"/>
      <c r="B238" s="51"/>
      <c r="D238" s="52"/>
      <c r="E238" s="52"/>
      <c r="F238" s="52"/>
      <c r="G238" s="52"/>
      <c r="H238" s="52"/>
      <c r="I238" s="52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</row>
    <row r="239" spans="1:58" s="25" customFormat="1" x14ac:dyDescent="0.3">
      <c r="A239" s="67"/>
      <c r="B239" s="51"/>
      <c r="D239" s="52"/>
      <c r="E239" s="52"/>
      <c r="F239" s="52"/>
      <c r="G239" s="52"/>
      <c r="H239" s="52"/>
      <c r="I239" s="52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</row>
    <row r="240" spans="1:58" s="25" customFormat="1" x14ac:dyDescent="0.3">
      <c r="A240" s="67"/>
      <c r="B240" s="51"/>
      <c r="D240" s="52"/>
      <c r="E240" s="52"/>
      <c r="F240" s="52"/>
      <c r="G240" s="52"/>
      <c r="H240" s="52"/>
      <c r="I240" s="52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</row>
    <row r="241" spans="1:58" s="25" customFormat="1" x14ac:dyDescent="0.3">
      <c r="A241" s="67"/>
      <c r="B241" s="51"/>
      <c r="D241" s="52"/>
      <c r="E241" s="52"/>
      <c r="F241" s="52"/>
      <c r="G241" s="52"/>
      <c r="H241" s="52"/>
      <c r="I241" s="52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</row>
    <row r="242" spans="1:58" s="25" customFormat="1" x14ac:dyDescent="0.3">
      <c r="A242" s="67"/>
      <c r="B242" s="51"/>
      <c r="D242" s="52"/>
      <c r="E242" s="52"/>
      <c r="F242" s="52"/>
      <c r="G242" s="52"/>
      <c r="H242" s="52"/>
      <c r="I242" s="52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</row>
    <row r="243" spans="1:58" s="25" customFormat="1" x14ac:dyDescent="0.3">
      <c r="A243" s="67"/>
      <c r="B243" s="51"/>
      <c r="D243" s="52"/>
      <c r="E243" s="52"/>
      <c r="F243" s="52"/>
      <c r="G243" s="52"/>
      <c r="H243" s="52"/>
      <c r="I243" s="52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</row>
    <row r="244" spans="1:58" s="25" customFormat="1" x14ac:dyDescent="0.3">
      <c r="A244" s="67"/>
      <c r="B244" s="51"/>
      <c r="D244" s="52"/>
      <c r="E244" s="52"/>
      <c r="F244" s="52"/>
      <c r="G244" s="52"/>
      <c r="H244" s="52"/>
      <c r="I244" s="52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</row>
    <row r="245" spans="1:58" s="25" customFormat="1" x14ac:dyDescent="0.3">
      <c r="A245" s="67"/>
      <c r="B245" s="51"/>
      <c r="D245" s="52"/>
      <c r="E245" s="52"/>
      <c r="F245" s="52"/>
      <c r="G245" s="52"/>
      <c r="H245" s="52"/>
      <c r="I245" s="52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</row>
    <row r="246" spans="1:58" s="25" customFormat="1" x14ac:dyDescent="0.3">
      <c r="A246" s="67"/>
      <c r="B246" s="51"/>
      <c r="D246" s="52"/>
      <c r="E246" s="52"/>
      <c r="F246" s="52"/>
      <c r="G246" s="52"/>
      <c r="H246" s="52"/>
      <c r="I246" s="52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</row>
    <row r="247" spans="1:58" s="25" customFormat="1" x14ac:dyDescent="0.3">
      <c r="A247" s="67"/>
      <c r="B247" s="51"/>
      <c r="D247" s="52"/>
      <c r="E247" s="52"/>
      <c r="F247" s="52"/>
      <c r="G247" s="52"/>
      <c r="H247" s="52"/>
      <c r="I247" s="52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</row>
    <row r="248" spans="1:58" s="25" customFormat="1" x14ac:dyDescent="0.3">
      <c r="A248" s="67"/>
      <c r="B248" s="51"/>
      <c r="D248" s="52"/>
      <c r="E248" s="52"/>
      <c r="F248" s="52"/>
      <c r="G248" s="52"/>
      <c r="H248" s="52"/>
      <c r="I248" s="52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</row>
    <row r="249" spans="1:58" s="25" customFormat="1" x14ac:dyDescent="0.3">
      <c r="A249" s="67"/>
      <c r="B249" s="51"/>
      <c r="D249" s="52"/>
      <c r="E249" s="52"/>
      <c r="F249" s="52"/>
      <c r="G249" s="52"/>
      <c r="H249" s="52"/>
      <c r="I249" s="52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</row>
    <row r="250" spans="1:58" s="25" customFormat="1" x14ac:dyDescent="0.3">
      <c r="A250" s="67"/>
      <c r="B250" s="51"/>
      <c r="D250" s="52"/>
      <c r="E250" s="52"/>
      <c r="F250" s="52"/>
      <c r="G250" s="52"/>
      <c r="H250" s="52"/>
      <c r="I250" s="52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</row>
    <row r="251" spans="1:58" s="25" customFormat="1" x14ac:dyDescent="0.3">
      <c r="A251" s="67"/>
      <c r="B251" s="51"/>
      <c r="D251" s="52"/>
      <c r="E251" s="52"/>
      <c r="F251" s="52"/>
      <c r="G251" s="52"/>
      <c r="H251" s="52"/>
      <c r="I251" s="52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</row>
    <row r="252" spans="1:58" s="25" customFormat="1" x14ac:dyDescent="0.3">
      <c r="A252" s="67"/>
      <c r="B252" s="51"/>
      <c r="D252" s="52"/>
      <c r="E252" s="52"/>
      <c r="F252" s="52"/>
      <c r="G252" s="52"/>
      <c r="H252" s="52"/>
      <c r="I252" s="52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</row>
    <row r="253" spans="1:58" s="25" customFormat="1" x14ac:dyDescent="0.3">
      <c r="A253" s="67"/>
      <c r="B253" s="51"/>
      <c r="D253" s="52"/>
      <c r="E253" s="52"/>
      <c r="F253" s="52"/>
      <c r="G253" s="52"/>
      <c r="H253" s="52"/>
      <c r="I253" s="52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</row>
    <row r="254" spans="1:58" s="25" customFormat="1" x14ac:dyDescent="0.3">
      <c r="A254" s="67"/>
      <c r="B254" s="51"/>
      <c r="D254" s="52"/>
      <c r="E254" s="52"/>
      <c r="F254" s="52"/>
      <c r="G254" s="52"/>
      <c r="H254" s="52"/>
      <c r="I254" s="52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</row>
    <row r="255" spans="1:58" s="25" customFormat="1" x14ac:dyDescent="0.3">
      <c r="A255" s="67"/>
      <c r="B255" s="51"/>
      <c r="D255" s="52"/>
      <c r="E255" s="52"/>
      <c r="F255" s="52"/>
      <c r="G255" s="52"/>
      <c r="H255" s="52"/>
      <c r="I255" s="52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</row>
    <row r="256" spans="1:58" s="25" customFormat="1" x14ac:dyDescent="0.3">
      <c r="A256" s="67"/>
      <c r="B256" s="51"/>
      <c r="D256" s="52"/>
      <c r="E256" s="52"/>
      <c r="F256" s="52"/>
      <c r="G256" s="52"/>
      <c r="H256" s="52"/>
      <c r="I256" s="52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</row>
    <row r="257" spans="1:58" s="25" customFormat="1" x14ac:dyDescent="0.3">
      <c r="A257" s="67"/>
      <c r="B257" s="51"/>
      <c r="D257" s="52"/>
      <c r="E257" s="52"/>
      <c r="F257" s="52"/>
      <c r="G257" s="52"/>
      <c r="H257" s="52"/>
      <c r="I257" s="52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</row>
    <row r="258" spans="1:58" s="25" customFormat="1" x14ac:dyDescent="0.3">
      <c r="A258" s="67"/>
      <c r="B258" s="51"/>
      <c r="D258" s="52"/>
      <c r="E258" s="52"/>
      <c r="F258" s="52"/>
      <c r="G258" s="52"/>
      <c r="H258" s="52"/>
      <c r="I258" s="52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</row>
    <row r="259" spans="1:58" s="25" customFormat="1" x14ac:dyDescent="0.3">
      <c r="A259" s="67"/>
      <c r="B259" s="51"/>
      <c r="D259" s="52"/>
      <c r="E259" s="52"/>
      <c r="F259" s="52"/>
      <c r="G259" s="52"/>
      <c r="H259" s="52"/>
      <c r="I259" s="52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</row>
    <row r="260" spans="1:58" s="25" customFormat="1" x14ac:dyDescent="0.3">
      <c r="A260" s="67"/>
      <c r="B260" s="51"/>
      <c r="D260" s="52"/>
      <c r="E260" s="52"/>
      <c r="F260" s="52"/>
      <c r="G260" s="52"/>
      <c r="H260" s="52"/>
      <c r="I260" s="52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</row>
    <row r="261" spans="1:58" s="25" customFormat="1" x14ac:dyDescent="0.3">
      <c r="A261" s="67"/>
      <c r="B261" s="51"/>
      <c r="D261" s="52"/>
      <c r="E261" s="52"/>
      <c r="F261" s="52"/>
      <c r="G261" s="52"/>
      <c r="H261" s="52"/>
      <c r="I261" s="52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</row>
    <row r="262" spans="1:58" s="25" customFormat="1" x14ac:dyDescent="0.3">
      <c r="A262" s="67"/>
      <c r="B262" s="51"/>
      <c r="D262" s="52"/>
      <c r="E262" s="52"/>
      <c r="F262" s="52"/>
      <c r="G262" s="52"/>
      <c r="H262" s="52"/>
      <c r="I262" s="52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</row>
    <row r="263" spans="1:58" s="25" customFormat="1" x14ac:dyDescent="0.3">
      <c r="A263" s="67"/>
      <c r="B263" s="51"/>
      <c r="D263" s="52"/>
      <c r="E263" s="52"/>
      <c r="F263" s="52"/>
      <c r="G263" s="52"/>
      <c r="H263" s="52"/>
      <c r="I263" s="52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</row>
    <row r="264" spans="1:58" s="25" customFormat="1" x14ac:dyDescent="0.3">
      <c r="A264" s="67"/>
      <c r="B264" s="51"/>
      <c r="D264" s="52"/>
      <c r="E264" s="52"/>
      <c r="F264" s="52"/>
      <c r="G264" s="52"/>
      <c r="H264" s="52"/>
      <c r="I264" s="52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</row>
    <row r="265" spans="1:58" s="25" customFormat="1" x14ac:dyDescent="0.3">
      <c r="A265" s="67"/>
      <c r="B265" s="51"/>
      <c r="D265" s="52"/>
      <c r="E265" s="52"/>
      <c r="F265" s="52"/>
      <c r="G265" s="52"/>
      <c r="H265" s="52"/>
      <c r="I265" s="52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</row>
    <row r="266" spans="1:58" s="25" customFormat="1" x14ac:dyDescent="0.3">
      <c r="A266" s="67"/>
      <c r="B266" s="51"/>
      <c r="D266" s="52"/>
      <c r="E266" s="52"/>
      <c r="F266" s="52"/>
      <c r="G266" s="52"/>
      <c r="H266" s="52"/>
      <c r="I266" s="52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</row>
    <row r="267" spans="1:58" s="25" customFormat="1" x14ac:dyDescent="0.3">
      <c r="A267" s="67"/>
      <c r="B267" s="51"/>
      <c r="D267" s="52"/>
      <c r="E267" s="52"/>
      <c r="F267" s="52"/>
      <c r="G267" s="52"/>
      <c r="H267" s="52"/>
      <c r="I267" s="52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</row>
    <row r="268" spans="1:58" s="25" customFormat="1" x14ac:dyDescent="0.3">
      <c r="A268" s="67"/>
      <c r="B268" s="51"/>
      <c r="D268" s="52"/>
      <c r="E268" s="52"/>
      <c r="F268" s="52"/>
      <c r="G268" s="52"/>
      <c r="H268" s="52"/>
      <c r="I268" s="52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</row>
    <row r="269" spans="1:58" s="25" customFormat="1" x14ac:dyDescent="0.3">
      <c r="A269" s="67"/>
      <c r="B269" s="51"/>
      <c r="D269" s="52"/>
      <c r="E269" s="52"/>
      <c r="F269" s="52"/>
      <c r="G269" s="52"/>
      <c r="H269" s="52"/>
      <c r="I269" s="52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</row>
    <row r="270" spans="1:58" s="25" customFormat="1" x14ac:dyDescent="0.3">
      <c r="A270" s="67"/>
      <c r="B270" s="51"/>
      <c r="D270" s="52"/>
      <c r="E270" s="52"/>
      <c r="F270" s="52"/>
      <c r="G270" s="52"/>
      <c r="H270" s="52"/>
      <c r="I270" s="52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</row>
    <row r="271" spans="1:58" s="25" customFormat="1" x14ac:dyDescent="0.3">
      <c r="A271" s="67"/>
      <c r="B271" s="51"/>
      <c r="D271" s="52"/>
      <c r="E271" s="52"/>
      <c r="F271" s="52"/>
      <c r="G271" s="52"/>
      <c r="H271" s="52"/>
      <c r="I271" s="52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</row>
    <row r="272" spans="1:58" s="25" customFormat="1" x14ac:dyDescent="0.3">
      <c r="A272" s="67"/>
      <c r="B272" s="51"/>
      <c r="D272" s="52"/>
      <c r="E272" s="52"/>
      <c r="F272" s="52"/>
      <c r="G272" s="52"/>
      <c r="H272" s="52"/>
      <c r="I272" s="52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</row>
    <row r="273" spans="1:58" s="25" customFormat="1" x14ac:dyDescent="0.3">
      <c r="A273" s="67"/>
      <c r="B273" s="51"/>
      <c r="D273" s="52"/>
      <c r="E273" s="52"/>
      <c r="F273" s="52"/>
      <c r="G273" s="52"/>
      <c r="H273" s="52"/>
      <c r="I273" s="52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</row>
    <row r="274" spans="1:58" s="25" customFormat="1" x14ac:dyDescent="0.3">
      <c r="A274" s="67"/>
      <c r="B274" s="51"/>
      <c r="D274" s="52"/>
      <c r="E274" s="52"/>
      <c r="F274" s="52"/>
      <c r="G274" s="52"/>
      <c r="H274" s="52"/>
      <c r="I274" s="52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</row>
    <row r="275" spans="1:58" s="25" customFormat="1" x14ac:dyDescent="0.3">
      <c r="A275" s="67"/>
      <c r="B275" s="51"/>
      <c r="D275" s="52"/>
      <c r="E275" s="52"/>
      <c r="F275" s="52"/>
      <c r="G275" s="52"/>
      <c r="H275" s="52"/>
      <c r="I275" s="52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</row>
    <row r="276" spans="1:58" s="25" customFormat="1" x14ac:dyDescent="0.3">
      <c r="A276" s="67"/>
      <c r="B276" s="51"/>
      <c r="D276" s="52"/>
      <c r="E276" s="52"/>
      <c r="F276" s="52"/>
      <c r="G276" s="52"/>
      <c r="H276" s="52"/>
      <c r="I276" s="52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</row>
    <row r="277" spans="1:58" s="25" customFormat="1" x14ac:dyDescent="0.3">
      <c r="A277" s="67"/>
      <c r="B277" s="51"/>
      <c r="D277" s="52"/>
      <c r="E277" s="52"/>
      <c r="F277" s="52"/>
      <c r="G277" s="52"/>
      <c r="H277" s="52"/>
      <c r="I277" s="52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</row>
    <row r="278" spans="1:58" s="25" customFormat="1" x14ac:dyDescent="0.3">
      <c r="A278" s="67"/>
      <c r="B278" s="51"/>
      <c r="D278" s="52"/>
      <c r="E278" s="52"/>
      <c r="F278" s="52"/>
      <c r="G278" s="52"/>
      <c r="H278" s="52"/>
      <c r="I278" s="52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</row>
    <row r="279" spans="1:58" s="25" customFormat="1" x14ac:dyDescent="0.3">
      <c r="A279" s="67"/>
      <c r="B279" s="51"/>
      <c r="D279" s="52"/>
      <c r="E279" s="52"/>
      <c r="F279" s="52"/>
      <c r="G279" s="52"/>
      <c r="H279" s="52"/>
      <c r="I279" s="52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</row>
    <row r="280" spans="1:58" s="25" customFormat="1" x14ac:dyDescent="0.3">
      <c r="A280" s="67"/>
      <c r="B280" s="51"/>
      <c r="D280" s="52"/>
      <c r="E280" s="52"/>
      <c r="F280" s="52"/>
      <c r="G280" s="52"/>
      <c r="H280" s="52"/>
      <c r="I280" s="52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</row>
    <row r="281" spans="1:58" s="25" customFormat="1" x14ac:dyDescent="0.3">
      <c r="A281" s="67"/>
      <c r="B281" s="51"/>
      <c r="D281" s="52"/>
      <c r="E281" s="52"/>
      <c r="F281" s="52"/>
      <c r="G281" s="52"/>
      <c r="H281" s="52"/>
      <c r="I281" s="52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</row>
    <row r="282" spans="1:58" s="25" customFormat="1" x14ac:dyDescent="0.3">
      <c r="A282" s="67"/>
      <c r="B282" s="51"/>
      <c r="D282" s="52"/>
      <c r="E282" s="52"/>
      <c r="F282" s="52"/>
      <c r="G282" s="52"/>
      <c r="H282" s="52"/>
      <c r="I282" s="52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</row>
    <row r="283" spans="1:58" s="25" customFormat="1" x14ac:dyDescent="0.3">
      <c r="A283" s="67"/>
      <c r="B283" s="51"/>
      <c r="D283" s="52"/>
      <c r="E283" s="52"/>
      <c r="F283" s="52"/>
      <c r="G283" s="52"/>
      <c r="H283" s="52"/>
      <c r="I283" s="52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</row>
    <row r="284" spans="1:58" s="25" customFormat="1" x14ac:dyDescent="0.3">
      <c r="A284" s="67"/>
      <c r="B284" s="51"/>
      <c r="D284" s="52"/>
      <c r="E284" s="52"/>
      <c r="F284" s="52"/>
      <c r="G284" s="52"/>
      <c r="H284" s="52"/>
      <c r="I284" s="52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</row>
    <row r="285" spans="1:58" s="25" customFormat="1" x14ac:dyDescent="0.3">
      <c r="A285" s="67"/>
      <c r="B285" s="51"/>
      <c r="D285" s="52"/>
      <c r="E285" s="52"/>
      <c r="F285" s="52"/>
      <c r="G285" s="52"/>
      <c r="H285" s="52"/>
      <c r="I285" s="52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</row>
    <row r="286" spans="1:58" s="25" customFormat="1" x14ac:dyDescent="0.3">
      <c r="A286" s="67"/>
      <c r="B286" s="51"/>
      <c r="D286" s="52"/>
      <c r="E286" s="52"/>
      <c r="F286" s="52"/>
      <c r="G286" s="52"/>
      <c r="H286" s="52"/>
      <c r="I286" s="52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</row>
    <row r="287" spans="1:58" s="25" customFormat="1" x14ac:dyDescent="0.3">
      <c r="A287" s="67"/>
      <c r="B287" s="51"/>
      <c r="D287" s="52"/>
      <c r="E287" s="52"/>
      <c r="F287" s="52"/>
      <c r="G287" s="52"/>
      <c r="H287" s="52"/>
      <c r="I287" s="52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</row>
    <row r="288" spans="1:58" s="25" customFormat="1" x14ac:dyDescent="0.3">
      <c r="A288" s="67"/>
      <c r="B288" s="51"/>
      <c r="D288" s="52"/>
      <c r="E288" s="52"/>
      <c r="F288" s="52"/>
      <c r="G288" s="52"/>
      <c r="H288" s="52"/>
      <c r="I288" s="52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</row>
    <row r="289" spans="1:58" s="25" customFormat="1" x14ac:dyDescent="0.3">
      <c r="A289" s="67"/>
      <c r="B289" s="51"/>
      <c r="D289" s="52"/>
      <c r="E289" s="52"/>
      <c r="F289" s="52"/>
      <c r="G289" s="52"/>
      <c r="H289" s="52"/>
      <c r="I289" s="52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</row>
    <row r="290" spans="1:58" s="25" customFormat="1" x14ac:dyDescent="0.3">
      <c r="A290" s="67"/>
      <c r="B290" s="51"/>
      <c r="D290" s="52"/>
      <c r="E290" s="52"/>
      <c r="F290" s="52"/>
      <c r="G290" s="52"/>
      <c r="H290" s="52"/>
      <c r="I290" s="52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</row>
    <row r="291" spans="1:58" s="25" customFormat="1" x14ac:dyDescent="0.3">
      <c r="A291" s="67"/>
      <c r="B291" s="51"/>
      <c r="D291" s="52"/>
      <c r="E291" s="52"/>
      <c r="F291" s="52"/>
      <c r="G291" s="52"/>
      <c r="H291" s="52"/>
      <c r="I291" s="52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</row>
    <row r="292" spans="1:58" s="25" customFormat="1" x14ac:dyDescent="0.3">
      <c r="A292" s="67"/>
      <c r="B292" s="51"/>
      <c r="D292" s="52"/>
      <c r="E292" s="52"/>
      <c r="F292" s="52"/>
      <c r="G292" s="52"/>
      <c r="H292" s="52"/>
      <c r="I292" s="52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</row>
    <row r="293" spans="1:58" s="25" customFormat="1" x14ac:dyDescent="0.3">
      <c r="A293" s="67"/>
      <c r="B293" s="51"/>
      <c r="D293" s="52"/>
      <c r="E293" s="52"/>
      <c r="F293" s="52"/>
      <c r="G293" s="52"/>
      <c r="H293" s="52"/>
      <c r="I293" s="52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</row>
    <row r="294" spans="1:58" s="25" customFormat="1" x14ac:dyDescent="0.3">
      <c r="A294" s="67"/>
      <c r="B294" s="51"/>
      <c r="D294" s="52"/>
      <c r="E294" s="52"/>
      <c r="F294" s="52"/>
      <c r="G294" s="52"/>
      <c r="H294" s="52"/>
      <c r="I294" s="52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</row>
    <row r="295" spans="1:58" s="25" customFormat="1" x14ac:dyDescent="0.3">
      <c r="A295" s="67"/>
      <c r="B295" s="51"/>
      <c r="D295" s="52"/>
      <c r="E295" s="52"/>
      <c r="F295" s="52"/>
      <c r="G295" s="52"/>
      <c r="H295" s="52"/>
      <c r="I295" s="52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</row>
    <row r="296" spans="1:58" s="25" customFormat="1" x14ac:dyDescent="0.3">
      <c r="A296" s="67"/>
      <c r="B296" s="51"/>
      <c r="D296" s="52"/>
      <c r="E296" s="52"/>
      <c r="F296" s="52"/>
      <c r="G296" s="52"/>
      <c r="H296" s="52"/>
      <c r="I296" s="52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</row>
    <row r="297" spans="1:58" s="25" customFormat="1" x14ac:dyDescent="0.3">
      <c r="A297" s="67"/>
      <c r="B297" s="51"/>
      <c r="D297" s="52"/>
      <c r="E297" s="52"/>
      <c r="F297" s="52"/>
      <c r="G297" s="52"/>
      <c r="H297" s="52"/>
      <c r="I297" s="52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</row>
    <row r="298" spans="1:58" s="25" customFormat="1" x14ac:dyDescent="0.3">
      <c r="A298" s="67"/>
      <c r="B298" s="51"/>
      <c r="D298" s="52"/>
      <c r="E298" s="52"/>
      <c r="F298" s="52"/>
      <c r="G298" s="52"/>
      <c r="H298" s="52"/>
      <c r="I298" s="52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</row>
    <row r="299" spans="1:58" s="25" customFormat="1" x14ac:dyDescent="0.3">
      <c r="A299" s="67"/>
      <c r="B299" s="51"/>
      <c r="D299" s="52"/>
      <c r="E299" s="52"/>
      <c r="F299" s="52"/>
      <c r="G299" s="52"/>
      <c r="H299" s="52"/>
      <c r="I299" s="52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</row>
    <row r="300" spans="1:58" s="25" customFormat="1" x14ac:dyDescent="0.3">
      <c r="A300" s="67"/>
      <c r="B300" s="51"/>
      <c r="D300" s="52"/>
      <c r="E300" s="52"/>
      <c r="F300" s="52"/>
      <c r="G300" s="52"/>
      <c r="H300" s="52"/>
      <c r="I300" s="52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</row>
    <row r="301" spans="1:58" s="25" customFormat="1" x14ac:dyDescent="0.3">
      <c r="A301" s="67"/>
      <c r="B301" s="51"/>
      <c r="D301" s="52"/>
      <c r="E301" s="52"/>
      <c r="F301" s="52"/>
      <c r="G301" s="52"/>
      <c r="H301" s="52"/>
      <c r="I301" s="52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</row>
    <row r="302" spans="1:58" s="25" customFormat="1" x14ac:dyDescent="0.3">
      <c r="A302" s="67"/>
      <c r="B302" s="51"/>
      <c r="D302" s="52"/>
      <c r="E302" s="52"/>
      <c r="F302" s="52"/>
      <c r="G302" s="52"/>
      <c r="H302" s="52"/>
      <c r="I302" s="52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</row>
    <row r="303" spans="1:58" s="25" customFormat="1" x14ac:dyDescent="0.3">
      <c r="A303" s="67"/>
      <c r="B303" s="51"/>
      <c r="D303" s="52"/>
      <c r="E303" s="52"/>
      <c r="F303" s="52"/>
      <c r="G303" s="52"/>
      <c r="H303" s="52"/>
      <c r="I303" s="52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</row>
    <row r="304" spans="1:58" s="25" customFormat="1" x14ac:dyDescent="0.3">
      <c r="A304" s="67"/>
      <c r="B304" s="51"/>
      <c r="D304" s="52"/>
      <c r="E304" s="52"/>
      <c r="F304" s="52"/>
      <c r="G304" s="52"/>
      <c r="H304" s="52"/>
      <c r="I304" s="52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</row>
    <row r="305" spans="1:58" s="25" customFormat="1" x14ac:dyDescent="0.3">
      <c r="A305" s="67"/>
      <c r="B305" s="51"/>
      <c r="D305" s="52"/>
      <c r="E305" s="52"/>
      <c r="F305" s="52"/>
      <c r="G305" s="52"/>
      <c r="H305" s="52"/>
      <c r="I305" s="52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</row>
    <row r="306" spans="1:58" s="25" customFormat="1" x14ac:dyDescent="0.3">
      <c r="A306" s="67"/>
      <c r="B306" s="51"/>
      <c r="D306" s="52"/>
      <c r="E306" s="52"/>
      <c r="F306" s="52"/>
      <c r="G306" s="52"/>
      <c r="H306" s="52"/>
      <c r="I306" s="52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</row>
    <row r="307" spans="1:58" s="25" customFormat="1" x14ac:dyDescent="0.3">
      <c r="A307" s="67"/>
      <c r="B307" s="51"/>
      <c r="D307" s="52"/>
      <c r="E307" s="52"/>
      <c r="F307" s="52"/>
      <c r="G307" s="52"/>
      <c r="H307" s="52"/>
      <c r="I307" s="52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</row>
    <row r="308" spans="1:58" s="25" customFormat="1" x14ac:dyDescent="0.3">
      <c r="A308" s="67"/>
      <c r="B308" s="51"/>
      <c r="D308" s="52"/>
      <c r="E308" s="52"/>
      <c r="F308" s="52"/>
      <c r="G308" s="52"/>
      <c r="H308" s="52"/>
      <c r="I308" s="52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</row>
    <row r="309" spans="1:58" s="25" customFormat="1" x14ac:dyDescent="0.3">
      <c r="A309" s="67"/>
      <c r="B309" s="51"/>
      <c r="D309" s="52"/>
      <c r="E309" s="52"/>
      <c r="F309" s="52"/>
      <c r="G309" s="52"/>
      <c r="H309" s="52"/>
      <c r="I309" s="52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</row>
    <row r="310" spans="1:58" s="25" customFormat="1" x14ac:dyDescent="0.3">
      <c r="A310" s="67"/>
      <c r="B310" s="51"/>
      <c r="D310" s="52"/>
      <c r="E310" s="52"/>
      <c r="F310" s="52"/>
      <c r="G310" s="52"/>
      <c r="H310" s="52"/>
      <c r="I310" s="52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</row>
    <row r="311" spans="1:58" s="25" customFormat="1" x14ac:dyDescent="0.3">
      <c r="A311" s="67"/>
      <c r="B311" s="51"/>
      <c r="D311" s="52"/>
      <c r="E311" s="52"/>
      <c r="F311" s="52"/>
      <c r="G311" s="52"/>
      <c r="H311" s="52"/>
      <c r="I311" s="52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</row>
    <row r="312" spans="1:58" s="25" customFormat="1" x14ac:dyDescent="0.3">
      <c r="A312" s="67"/>
      <c r="B312" s="51"/>
      <c r="D312" s="52"/>
      <c r="E312" s="52"/>
      <c r="F312" s="52"/>
      <c r="G312" s="52"/>
      <c r="H312" s="52"/>
      <c r="I312" s="52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</row>
    <row r="313" spans="1:58" s="25" customFormat="1" x14ac:dyDescent="0.3">
      <c r="A313" s="67"/>
      <c r="B313" s="51"/>
      <c r="D313" s="52"/>
      <c r="E313" s="52"/>
      <c r="F313" s="52"/>
      <c r="G313" s="52"/>
      <c r="H313" s="52"/>
      <c r="I313" s="52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</row>
    <row r="314" spans="1:58" s="25" customFormat="1" x14ac:dyDescent="0.3">
      <c r="A314" s="67"/>
      <c r="B314" s="51"/>
      <c r="D314" s="52"/>
      <c r="E314" s="52"/>
      <c r="F314" s="52"/>
      <c r="G314" s="52"/>
      <c r="H314" s="52"/>
      <c r="I314" s="52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</row>
    <row r="315" spans="1:58" s="25" customFormat="1" x14ac:dyDescent="0.3">
      <c r="A315" s="67"/>
      <c r="B315" s="51"/>
      <c r="D315" s="52"/>
      <c r="E315" s="52"/>
      <c r="F315" s="52"/>
      <c r="G315" s="52"/>
      <c r="H315" s="52"/>
      <c r="I315" s="52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</row>
    <row r="316" spans="1:58" s="25" customFormat="1" x14ac:dyDescent="0.3">
      <c r="A316" s="67"/>
      <c r="B316" s="51"/>
      <c r="D316" s="52"/>
      <c r="E316" s="52"/>
      <c r="F316" s="52"/>
      <c r="G316" s="52"/>
      <c r="H316" s="52"/>
      <c r="I316" s="52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</row>
    <row r="317" spans="1:58" s="25" customFormat="1" x14ac:dyDescent="0.3">
      <c r="A317" s="67"/>
      <c r="B317" s="51"/>
      <c r="D317" s="52"/>
      <c r="E317" s="52"/>
      <c r="F317" s="52"/>
      <c r="G317" s="52"/>
      <c r="H317" s="52"/>
      <c r="I317" s="52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</row>
    <row r="318" spans="1:58" s="25" customFormat="1" x14ac:dyDescent="0.3">
      <c r="A318" s="67"/>
      <c r="B318" s="51"/>
      <c r="D318" s="52"/>
      <c r="E318" s="52"/>
      <c r="F318" s="52"/>
      <c r="G318" s="52"/>
      <c r="H318" s="52"/>
      <c r="I318" s="52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</row>
    <row r="319" spans="1:58" s="25" customFormat="1" x14ac:dyDescent="0.3">
      <c r="A319" s="67"/>
      <c r="B319" s="51"/>
      <c r="D319" s="52"/>
      <c r="E319" s="52"/>
      <c r="F319" s="52"/>
      <c r="G319" s="52"/>
      <c r="H319" s="52"/>
      <c r="I319" s="52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</row>
    <row r="320" spans="1:58" s="25" customFormat="1" x14ac:dyDescent="0.3">
      <c r="A320" s="67"/>
      <c r="B320" s="51"/>
      <c r="D320" s="52"/>
      <c r="E320" s="52"/>
      <c r="F320" s="52"/>
      <c r="G320" s="52"/>
      <c r="H320" s="52"/>
      <c r="I320" s="52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</row>
    <row r="321" spans="1:58" s="25" customFormat="1" x14ac:dyDescent="0.3">
      <c r="A321" s="67"/>
      <c r="B321" s="51"/>
      <c r="D321" s="52"/>
      <c r="E321" s="52"/>
      <c r="F321" s="52"/>
      <c r="G321" s="52"/>
      <c r="H321" s="52"/>
      <c r="I321" s="52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</row>
    <row r="322" spans="1:58" s="25" customFormat="1" x14ac:dyDescent="0.3">
      <c r="A322" s="67"/>
      <c r="B322" s="51"/>
      <c r="D322" s="52"/>
      <c r="E322" s="52"/>
      <c r="F322" s="52"/>
      <c r="G322" s="52"/>
      <c r="H322" s="52"/>
      <c r="I322" s="52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</row>
    <row r="323" spans="1:58" s="25" customFormat="1" x14ac:dyDescent="0.3">
      <c r="A323" s="67"/>
      <c r="B323" s="51"/>
      <c r="D323" s="52"/>
      <c r="E323" s="52"/>
      <c r="F323" s="52"/>
      <c r="G323" s="52"/>
      <c r="H323" s="52"/>
      <c r="I323" s="52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</row>
    <row r="324" spans="1:58" s="25" customFormat="1" x14ac:dyDescent="0.3">
      <c r="A324" s="67"/>
      <c r="B324" s="51"/>
      <c r="D324" s="52"/>
      <c r="E324" s="52"/>
      <c r="F324" s="52"/>
      <c r="G324" s="52"/>
      <c r="H324" s="52"/>
      <c r="I324" s="52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</row>
    <row r="325" spans="1:58" s="25" customFormat="1" x14ac:dyDescent="0.3">
      <c r="A325" s="67"/>
      <c r="B325" s="51"/>
      <c r="D325" s="52"/>
      <c r="E325" s="52"/>
      <c r="F325" s="52"/>
      <c r="G325" s="52"/>
      <c r="H325" s="52"/>
      <c r="I325" s="52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</row>
    <row r="326" spans="1:58" s="25" customFormat="1" x14ac:dyDescent="0.3">
      <c r="A326" s="67"/>
      <c r="B326" s="51"/>
      <c r="D326" s="52"/>
      <c r="E326" s="52"/>
      <c r="F326" s="52"/>
      <c r="G326" s="52"/>
      <c r="H326" s="52"/>
      <c r="I326" s="52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</row>
    <row r="327" spans="1:58" s="25" customFormat="1" x14ac:dyDescent="0.3">
      <c r="A327" s="67"/>
      <c r="B327" s="51"/>
      <c r="D327" s="52"/>
      <c r="E327" s="52"/>
      <c r="F327" s="52"/>
      <c r="G327" s="52"/>
      <c r="H327" s="52"/>
      <c r="I327" s="52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</row>
    <row r="328" spans="1:58" s="25" customFormat="1" x14ac:dyDescent="0.3">
      <c r="A328" s="67"/>
      <c r="B328" s="51"/>
      <c r="D328" s="52"/>
      <c r="E328" s="52"/>
      <c r="F328" s="52"/>
      <c r="G328" s="52"/>
      <c r="H328" s="52"/>
      <c r="I328" s="52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</row>
    <row r="329" spans="1:58" s="25" customFormat="1" x14ac:dyDescent="0.3">
      <c r="A329" s="67"/>
      <c r="B329" s="51"/>
      <c r="D329" s="52"/>
      <c r="E329" s="52"/>
      <c r="F329" s="52"/>
      <c r="G329" s="52"/>
      <c r="H329" s="52"/>
      <c r="I329" s="52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</row>
    <row r="330" spans="1:58" s="25" customFormat="1" x14ac:dyDescent="0.3">
      <c r="A330" s="67"/>
      <c r="B330" s="51"/>
      <c r="D330" s="52"/>
      <c r="E330" s="52"/>
      <c r="F330" s="52"/>
      <c r="G330" s="52"/>
      <c r="H330" s="52"/>
      <c r="I330" s="52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</row>
    <row r="331" spans="1:58" s="25" customFormat="1" x14ac:dyDescent="0.3">
      <c r="A331" s="67"/>
      <c r="B331" s="51"/>
      <c r="D331" s="52"/>
      <c r="E331" s="52"/>
      <c r="F331" s="52"/>
      <c r="G331" s="52"/>
      <c r="H331" s="52"/>
      <c r="I331" s="52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</row>
    <row r="332" spans="1:58" s="25" customFormat="1" x14ac:dyDescent="0.3">
      <c r="A332" s="67"/>
      <c r="B332" s="51"/>
      <c r="D332" s="52"/>
      <c r="E332" s="52"/>
      <c r="F332" s="52"/>
      <c r="G332" s="52"/>
      <c r="H332" s="52"/>
      <c r="I332" s="52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</row>
    <row r="333" spans="1:58" s="25" customFormat="1" x14ac:dyDescent="0.3">
      <c r="A333" s="67"/>
      <c r="B333" s="51"/>
      <c r="D333" s="52"/>
      <c r="E333" s="52"/>
      <c r="F333" s="52"/>
      <c r="G333" s="52"/>
      <c r="H333" s="52"/>
      <c r="I333" s="52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</row>
    <row r="334" spans="1:58" s="25" customFormat="1" x14ac:dyDescent="0.3">
      <c r="A334" s="67"/>
      <c r="B334" s="51"/>
      <c r="D334" s="52"/>
      <c r="E334" s="52"/>
      <c r="F334" s="52"/>
      <c r="G334" s="52"/>
      <c r="H334" s="52"/>
      <c r="I334" s="52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</row>
    <row r="335" spans="1:58" s="25" customFormat="1" x14ac:dyDescent="0.3">
      <c r="A335" s="67"/>
      <c r="B335" s="51"/>
      <c r="D335" s="52"/>
      <c r="E335" s="52"/>
      <c r="F335" s="52"/>
      <c r="G335" s="52"/>
      <c r="H335" s="52"/>
      <c r="I335" s="52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</row>
    <row r="336" spans="1:58" s="25" customFormat="1" x14ac:dyDescent="0.3">
      <c r="A336" s="67"/>
      <c r="B336" s="51"/>
      <c r="D336" s="52"/>
      <c r="E336" s="52"/>
      <c r="F336" s="52"/>
      <c r="G336" s="52"/>
      <c r="H336" s="52"/>
      <c r="I336" s="52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</row>
    <row r="337" spans="1:58" s="25" customFormat="1" x14ac:dyDescent="0.3">
      <c r="A337" s="67"/>
      <c r="B337" s="51"/>
      <c r="D337" s="52"/>
      <c r="E337" s="52"/>
      <c r="F337" s="52"/>
      <c r="G337" s="52"/>
      <c r="H337" s="52"/>
      <c r="I337" s="52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</row>
    <row r="338" spans="1:58" s="25" customFormat="1" x14ac:dyDescent="0.3">
      <c r="A338" s="67"/>
      <c r="B338" s="51"/>
      <c r="D338" s="52"/>
      <c r="E338" s="52"/>
      <c r="F338" s="52"/>
      <c r="G338" s="52"/>
      <c r="H338" s="52"/>
      <c r="I338" s="52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</row>
    <row r="339" spans="1:58" s="25" customFormat="1" x14ac:dyDescent="0.3">
      <c r="A339" s="67"/>
      <c r="B339" s="51"/>
      <c r="D339" s="52"/>
      <c r="E339" s="52"/>
      <c r="F339" s="52"/>
      <c r="G339" s="52"/>
      <c r="H339" s="52"/>
      <c r="I339" s="52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</row>
    <row r="340" spans="1:58" s="25" customFormat="1" x14ac:dyDescent="0.3">
      <c r="A340" s="67"/>
      <c r="B340" s="51"/>
      <c r="D340" s="52"/>
      <c r="E340" s="52"/>
      <c r="F340" s="52"/>
      <c r="G340" s="52"/>
      <c r="H340" s="52"/>
      <c r="I340" s="52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</row>
    <row r="341" spans="1:58" s="25" customFormat="1" x14ac:dyDescent="0.3">
      <c r="A341" s="67"/>
      <c r="B341" s="51"/>
      <c r="D341" s="52"/>
      <c r="E341" s="52"/>
      <c r="F341" s="52"/>
      <c r="G341" s="52"/>
      <c r="H341" s="52"/>
      <c r="I341" s="52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</row>
    <row r="342" spans="1:58" s="25" customFormat="1" x14ac:dyDescent="0.3">
      <c r="A342" s="67"/>
      <c r="B342" s="51"/>
      <c r="D342" s="52"/>
      <c r="E342" s="52"/>
      <c r="F342" s="52"/>
      <c r="G342" s="52"/>
      <c r="H342" s="52"/>
      <c r="I342" s="52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</row>
    <row r="343" spans="1:58" s="25" customFormat="1" x14ac:dyDescent="0.3">
      <c r="A343" s="67"/>
      <c r="B343" s="51"/>
      <c r="D343" s="52"/>
      <c r="E343" s="52"/>
      <c r="F343" s="52"/>
      <c r="G343" s="52"/>
      <c r="H343" s="52"/>
      <c r="I343" s="52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</row>
    <row r="344" spans="1:58" s="25" customFormat="1" x14ac:dyDescent="0.3">
      <c r="A344" s="67"/>
      <c r="B344" s="51"/>
      <c r="D344" s="52"/>
      <c r="E344" s="52"/>
      <c r="F344" s="52"/>
      <c r="G344" s="52"/>
      <c r="H344" s="52"/>
      <c r="I344" s="52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</row>
    <row r="345" spans="1:58" s="25" customFormat="1" x14ac:dyDescent="0.3">
      <c r="A345" s="67"/>
      <c r="B345" s="51"/>
      <c r="D345" s="52"/>
      <c r="E345" s="52"/>
      <c r="F345" s="52"/>
      <c r="G345" s="52"/>
      <c r="H345" s="52"/>
      <c r="I345" s="52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</row>
    <row r="346" spans="1:58" s="25" customFormat="1" x14ac:dyDescent="0.3">
      <c r="A346" s="67"/>
      <c r="B346" s="51"/>
      <c r="D346" s="52"/>
      <c r="E346" s="52"/>
      <c r="F346" s="52"/>
      <c r="G346" s="52"/>
      <c r="H346" s="52"/>
      <c r="I346" s="52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</row>
    <row r="347" spans="1:58" s="25" customFormat="1" x14ac:dyDescent="0.3">
      <c r="A347" s="67"/>
      <c r="B347" s="51"/>
      <c r="D347" s="52"/>
      <c r="E347" s="52"/>
      <c r="F347" s="52"/>
      <c r="G347" s="52"/>
      <c r="H347" s="52"/>
      <c r="I347" s="52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</row>
    <row r="348" spans="1:58" s="25" customFormat="1" x14ac:dyDescent="0.3">
      <c r="A348" s="67"/>
      <c r="B348" s="51"/>
      <c r="D348" s="52"/>
      <c r="E348" s="52"/>
      <c r="F348" s="52"/>
      <c r="G348" s="52"/>
      <c r="H348" s="52"/>
      <c r="I348" s="52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</row>
    <row r="349" spans="1:58" s="25" customFormat="1" x14ac:dyDescent="0.3">
      <c r="A349" s="67"/>
      <c r="B349" s="51"/>
      <c r="D349" s="52"/>
      <c r="E349" s="52"/>
      <c r="F349" s="52"/>
      <c r="G349" s="52"/>
      <c r="H349" s="52"/>
      <c r="I349" s="52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</row>
    <row r="350" spans="1:58" s="25" customFormat="1" x14ac:dyDescent="0.3">
      <c r="A350" s="67"/>
      <c r="B350" s="51"/>
      <c r="D350" s="52"/>
      <c r="E350" s="52"/>
      <c r="F350" s="52"/>
      <c r="G350" s="52"/>
      <c r="H350" s="52"/>
      <c r="I350" s="52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</row>
    <row r="351" spans="1:58" s="25" customFormat="1" x14ac:dyDescent="0.3">
      <c r="A351" s="67"/>
      <c r="B351" s="51"/>
      <c r="D351" s="52"/>
      <c r="E351" s="52"/>
      <c r="F351" s="52"/>
      <c r="G351" s="52"/>
      <c r="H351" s="52"/>
      <c r="I351" s="52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</row>
    <row r="352" spans="1:58" s="25" customFormat="1" x14ac:dyDescent="0.3">
      <c r="A352" s="67"/>
      <c r="B352" s="51"/>
      <c r="D352" s="52"/>
      <c r="E352" s="52"/>
      <c r="F352" s="52"/>
      <c r="G352" s="52"/>
      <c r="H352" s="52"/>
      <c r="I352" s="52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</row>
    <row r="353" spans="1:58" s="25" customFormat="1" x14ac:dyDescent="0.3">
      <c r="A353" s="67"/>
      <c r="B353" s="51"/>
      <c r="D353" s="52"/>
      <c r="E353" s="52"/>
      <c r="F353" s="52"/>
      <c r="G353" s="52"/>
      <c r="H353" s="52"/>
      <c r="I353" s="52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</row>
    <row r="354" spans="1:58" s="25" customFormat="1" x14ac:dyDescent="0.3">
      <c r="A354" s="67"/>
      <c r="B354" s="51"/>
      <c r="D354" s="52"/>
      <c r="E354" s="52"/>
      <c r="F354" s="52"/>
      <c r="G354" s="52"/>
      <c r="H354" s="52"/>
      <c r="I354" s="52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</row>
  </sheetData>
  <mergeCells count="31">
    <mergeCell ref="B65:C65"/>
    <mergeCell ref="B52:C52"/>
    <mergeCell ref="B53:I53"/>
    <mergeCell ref="B57:C57"/>
    <mergeCell ref="B58:I58"/>
    <mergeCell ref="B62:C62"/>
    <mergeCell ref="B63:I63"/>
    <mergeCell ref="B48:I48"/>
    <mergeCell ref="B19:C19"/>
    <mergeCell ref="C20:I20"/>
    <mergeCell ref="B23:C23"/>
    <mergeCell ref="C26:I26"/>
    <mergeCell ref="B32:C32"/>
    <mergeCell ref="C33:I33"/>
    <mergeCell ref="B35:C35"/>
    <mergeCell ref="B36:I36"/>
    <mergeCell ref="B42:C42"/>
    <mergeCell ref="B43:I43"/>
    <mergeCell ref="B47:C47"/>
    <mergeCell ref="C15:I15"/>
    <mergeCell ref="B2:C3"/>
    <mergeCell ref="D2:D3"/>
    <mergeCell ref="E2:E3"/>
    <mergeCell ref="F2:F3"/>
    <mergeCell ref="G2:G3"/>
    <mergeCell ref="H2:H3"/>
    <mergeCell ref="I2:I3"/>
    <mergeCell ref="C5:I5"/>
    <mergeCell ref="B8:C8"/>
    <mergeCell ref="C9:I9"/>
    <mergeCell ref="B14:C14"/>
  </mergeCells>
  <pageMargins left="0.17" right="0.17" top="0.22" bottom="0.25" header="0.17" footer="0.17"/>
  <pageSetup paperSize="9" scale="86" fitToHeight="0" orientation="landscape" r:id="rId1"/>
  <rowBreaks count="1" manualBreakCount="1">
    <brk id="19" min="1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D02EDC63C83B4DA6C4E284D1AB5566" ma:contentTypeVersion="27" ma:contentTypeDescription="Create a new document." ma:contentTypeScope="" ma:versionID="bb8804dfff4983e8d894f792fe968293">
  <xsd:schema xmlns:xsd="http://www.w3.org/2001/XMLSchema" xmlns:xs="http://www.w3.org/2001/XMLSchema" xmlns:p="http://schemas.microsoft.com/office/2006/metadata/properties" xmlns:ns2="2d926aab-3708-44f9-9783-e039b1f2d2f3" xmlns:ns3="48b0ec71-3dc6-42dc-8aaf-964cfe9da525" targetNamespace="http://schemas.microsoft.com/office/2006/metadata/properties" ma:root="true" ma:fieldsID="581c85dc34521f350cbc3ce0d2cbd04f" ns2:_="" ns3:_="">
    <xsd:import namespace="2d926aab-3708-44f9-9783-e039b1f2d2f3"/>
    <xsd:import namespace="48b0ec71-3dc6-42dc-8aaf-964cfe9da525"/>
    <xsd:element name="properties">
      <xsd:complexType>
        <xsd:sequence>
          <xsd:element name="documentManagement">
            <xsd:complexType>
              <xsd:all>
                <xsd:element ref="ns3:ToBeArchived" minOccurs="0"/>
                <xsd:element ref="ns3:p5e7a70900b24fdf9bcfb9b5fc846c60" minOccurs="0"/>
                <xsd:element ref="ns3:TaxCatchAll" minOccurs="0"/>
                <xsd:element ref="ns3:TaxCatchAllLabel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26aab-3708-44f9-9783-e039b1f2d2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7" nillable="true" ma:taxonomy="true" ma:internalName="lcf76f155ced4ddcb4097134ff3c332f" ma:taxonomyFieldName="MediaServiceImageTags" ma:displayName="Balises d’images" ma:readOnly="false" ma:fieldId="{5cf76f15-5ced-4ddc-b409-7134ff3c332f}" ma:taxonomyMulti="true" ma:sspId="8710b318-ea48-4423-a308-0e87359dff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b0ec71-3dc6-42dc-8aaf-964cfe9da525" elementFormDefault="qualified">
    <xsd:import namespace="http://schemas.microsoft.com/office/2006/documentManagement/types"/>
    <xsd:import namespace="http://schemas.microsoft.com/office/infopath/2007/PartnerControls"/>
    <xsd:element name="ToBeArchived" ma:index="5" nillable="true" ma:displayName="To be archived" ma:internalName="ToBeArchived">
      <xsd:simpleType>
        <xsd:restriction base="dms:Boolean"/>
      </xsd:simpleType>
    </xsd:element>
    <xsd:element name="p5e7a70900b24fdf9bcfb9b5fc846c60" ma:index="8" nillable="true" ma:taxonomy="true" ma:internalName="p5e7a70900b24fdf9bcfb9b5fc846c60" ma:taxonomyFieldName="ArchiveCode" ma:displayName="Archive code" ma:readOnly="false" ma:default="" ma:fieldId="{95e7a709-00b2-4fdf-9bcf-b9b5fc846c60}" ma:sspId="8710b318-ea48-4423-a308-0e87359dff93" ma:termSetId="eca26591-3e39-4461-87f0-273b620e323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b9ebbb7-3158-4ea9-99f1-112bad551a90}" ma:internalName="TaxCatchAll" ma:readOnly="false" ma:showField="CatchAllData" ma:web="48b0ec71-3dc6-42dc-8aaf-964cfe9da5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b9ebbb7-3158-4ea9-99f1-112bad551a90}" ma:internalName="TaxCatchAllLabel" ma:readOnly="false" ma:showField="CatchAllDataLabel" ma:web="48b0ec71-3dc6-42dc-8aaf-964cfe9da5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Type de contenu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BeArchived xmlns="48b0ec71-3dc6-42dc-8aaf-964cfe9da525" xsi:nil="true"/>
    <lcf76f155ced4ddcb4097134ff3c332f xmlns="2d926aab-3708-44f9-9783-e039b1f2d2f3">
      <Terms xmlns="http://schemas.microsoft.com/office/infopath/2007/PartnerControls"/>
    </lcf76f155ced4ddcb4097134ff3c332f>
    <p5e7a70900b24fdf9bcfb9b5fc846c60 xmlns="48b0ec71-3dc6-42dc-8aaf-964cfe9da525">
      <Terms xmlns="http://schemas.microsoft.com/office/infopath/2007/PartnerControls"/>
    </p5e7a70900b24fdf9bcfb9b5fc846c60>
    <TaxCatchAll xmlns="48b0ec71-3dc6-42dc-8aaf-964cfe9da525" xsi:nil="true"/>
    <TaxCatchAllLabel xmlns="48b0ec71-3dc6-42dc-8aaf-964cfe9da525" xsi:nil="true"/>
  </documentManagement>
</p:properties>
</file>

<file path=customXml/itemProps1.xml><?xml version="1.0" encoding="utf-8"?>
<ds:datastoreItem xmlns:ds="http://schemas.openxmlformats.org/officeDocument/2006/customXml" ds:itemID="{4BC8EC67-46EA-4CAE-B824-FFCAEB63C428}"/>
</file>

<file path=customXml/itemProps2.xml><?xml version="1.0" encoding="utf-8"?>
<ds:datastoreItem xmlns:ds="http://schemas.openxmlformats.org/officeDocument/2006/customXml" ds:itemID="{3DAA634F-A4D0-476A-BA01-3BC7CEDFC36F}"/>
</file>

<file path=customXml/itemProps3.xml><?xml version="1.0" encoding="utf-8"?>
<ds:datastoreItem xmlns:ds="http://schemas.openxmlformats.org/officeDocument/2006/customXml" ds:itemID="{FD768730-652D-4E02-B8CD-F4ADA8AF7A73}">
  <ds:schemaRefs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44a481cd-0695-40dc-b5d1-d535dd0de982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1bea29a4-b5c0-425f-ad02-cd4adca1838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Budget Global</vt:lpstr>
      <vt:lpstr>Budget par résultat</vt:lpstr>
      <vt:lpstr>BU Niger</vt:lpstr>
      <vt:lpstr>BU BURKINA</vt:lpstr>
      <vt:lpstr>BU OUGANDA</vt:lpstr>
      <vt:lpstr>BU RDC</vt:lpstr>
      <vt:lpstr>'BU BURKINA'!Zone_d_impression</vt:lpstr>
      <vt:lpstr>'BU OUGANDA'!Zone_d_impression</vt:lpstr>
      <vt:lpstr>'BU RDC'!Zone_d_impression</vt:lpstr>
      <vt:lpstr>'Budget par résultat'!Zone_d_impression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Delparte</dc:creator>
  <cp:lastModifiedBy>Xavier Argoud</cp:lastModifiedBy>
  <dcterms:created xsi:type="dcterms:W3CDTF">2023-08-30T09:05:25Z</dcterms:created>
  <dcterms:modified xsi:type="dcterms:W3CDTF">2023-09-26T13:53:29Z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0x0101002CD02EDC63C83B4DA6C4E284D1AB5566</vt:lpwstr>
  </property>
  <property fmtid="{D5CDD505-2E9C-101B-9397-08002B2CF9AE}" pid="3" name="ArchiveCode">
    <vt:lpwstr/>
  </property>
  <property fmtid="{D5CDD505-2E9C-101B-9397-08002B2CF9AE}" pid="4" name="MediaServiceImageTags">
    <vt:lpwstr/>
  </property>
</Properties>
</file>