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plomatiebel.sharepoint.com/teams/OG-D51/D51_Intern/3. Financements/5. Projets/2023/PJ-2023-09_NRC_AFG/2. Annexen/"/>
    </mc:Choice>
  </mc:AlternateContent>
  <xr:revisionPtr revIDLastSave="0" documentId="8_{BC3A4987-1FFE-4595-8711-B4D4E5A8EFC8}" xr6:coauthVersionLast="47" xr6:coauthVersionMax="47" xr10:uidLastSave="{00000000-0000-0000-0000-000000000000}"/>
  <bookViews>
    <workbookView xWindow="-108" yWindow="-108" windowWidth="23256" windowHeight="12576" xr2:uid="{DB86F3C3-4902-4BCF-BF3F-B02524E127BC}"/>
  </bookViews>
  <sheets>
    <sheet name="Donor-form" sheetId="1" r:id="rId1"/>
  </sheets>
  <definedNames>
    <definedName name="_xlnm._FilterDatabase" localSheetId="0" hidden="1">'Donor-form'!$A$11:$A$130</definedName>
    <definedName name="_ftn1" localSheetId="0">'Donor-form'!$A$153</definedName>
    <definedName name="_ftnref1" localSheetId="0">#REF!</definedName>
    <definedName name="Account">#REF!</definedName>
    <definedName name="_xlnm.Print_Area" localSheetId="0">'Donor-form'!$A$3:$P$130</definedName>
    <definedName name="_xlnm.Print_Titles" localSheetId="0">'Donor-form'!$10:$11</definedName>
    <definedName name="CodeActivity">#REF!</definedName>
    <definedName name="CodeClass">#REF!</definedName>
    <definedName name="CodeDonor">#REF!</definedName>
    <definedName name="CodeSubOffice">#REF!</definedName>
    <definedName name="CostCenter">#REF!</definedName>
    <definedName name="DME_BeforeCloseCompleted_NRC_58752_4_.xls" hidden="1">"False"</definedName>
    <definedName name="DME_Dirty" hidden="1">"True"</definedName>
    <definedName name="DME_Dirty_NRC_58752_4_.xls" hidden="1">"True"</definedName>
    <definedName name="DME_DocumentFlags" hidden="1">"1"</definedName>
    <definedName name="DME_DocumentFlags_NRC_58752_4_.xls" hidden="1">"1"</definedName>
    <definedName name="DME_DocumentID" hidden="1">"::ODMA\DME-MSE\NRC-58752"</definedName>
    <definedName name="DME_DocumentID_NRC_58752_4_.xls" hidden="1">"::ODMA\DME-MSE\NRC-58752"</definedName>
    <definedName name="DME_DocumentOpened" hidden="1">"True"</definedName>
    <definedName name="DME_DocumentOpened_NRC_58752_4_.xls" hidden="1">"True"</definedName>
    <definedName name="DME_DocumentTitle" hidden="1">"NRC-58752 - P-info Budgeting Template ECHO"</definedName>
    <definedName name="DME_DocumentTitle_NRC_58752_4_.xls" hidden="1">"NRC-58752 - P-info Budgeting Template ECHO"</definedName>
    <definedName name="DME_LocalFile" hidden="1">"False"</definedName>
    <definedName name="DME_LocalFile_NRC_58752_4_.xls" hidden="1">"False"</definedName>
    <definedName name="DME_NextWindowNumber" hidden="1">"2"</definedName>
    <definedName name="DME_NextWindowNumber_NRC_58752_4_.xls" hidden="1">"2"</definedName>
    <definedName name="DonorCode">#REF!</definedName>
    <definedName name="DonorName">#REF!</definedName>
    <definedName name="Jahr2">#REF!</definedName>
    <definedName name="Jahr3">#REF!</definedName>
    <definedName name="Jahr4">#REF!</definedName>
    <definedName name="OneZero">#REF!</definedName>
    <definedName name="ProjectList">#REF!</definedName>
    <definedName name="QQQQQQ">#REF!</definedName>
    <definedName name="QQQwww">#REF!</definedName>
    <definedName name="ResNO">#REF!</definedName>
    <definedName name="Site">#REF!</definedName>
    <definedName name="SubOffice">#REF!</definedName>
    <definedName name="UnitCode">#REF!</definedName>
    <definedName name="UnitName">#REF!</definedName>
    <definedName name="UnitTyp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9" i="1" l="1"/>
  <c r="E116" i="1"/>
  <c r="E114" i="1"/>
  <c r="E109" i="1"/>
  <c r="E105" i="1"/>
  <c r="E100" i="1"/>
  <c r="E91" i="1"/>
  <c r="E85" i="1"/>
  <c r="E82" i="1"/>
  <c r="E78" i="1"/>
  <c r="E76" i="1"/>
  <c r="E72" i="1"/>
  <c r="E67" i="1"/>
  <c r="E63" i="1"/>
  <c r="E61" i="1"/>
  <c r="E57" i="1"/>
  <c r="E50" i="1"/>
  <c r="E43" i="1"/>
  <c r="E37" i="1"/>
  <c r="E30" i="1"/>
  <c r="E26" i="1"/>
  <c r="E16" i="1"/>
  <c r="E14" i="1"/>
  <c r="E12" i="1"/>
  <c r="E121" i="1" l="1"/>
  <c r="E98" i="1"/>
  <c r="E53" i="1"/>
  <c r="E55" i="1"/>
  <c r="E65" i="1" s="1"/>
  <c r="J121" i="1" l="1"/>
  <c r="I121" i="1"/>
  <c r="J65" i="1"/>
  <c r="I65" i="1"/>
  <c r="H65" i="1"/>
  <c r="H98" i="1"/>
  <c r="J98" i="1"/>
  <c r="I98" i="1"/>
  <c r="H121" i="1"/>
  <c r="E125" i="1"/>
  <c r="I53" i="1"/>
  <c r="H53" i="1"/>
  <c r="J53" i="1"/>
  <c r="J125" i="1" l="1"/>
  <c r="I125" i="1"/>
  <c r="E127" i="1"/>
  <c r="E129" i="1" s="1"/>
  <c r="H125" i="1"/>
</calcChain>
</file>

<file path=xl/sharedStrings.xml><?xml version="1.0" encoding="utf-8"?>
<sst xmlns="http://schemas.openxmlformats.org/spreadsheetml/2006/main" count="139" uniqueCount="135">
  <si>
    <t>10.2. Financial Statement Annex</t>
  </si>
  <si>
    <t>NRC</t>
  </si>
  <si>
    <t>Title:</t>
  </si>
  <si>
    <t>R4</t>
  </si>
  <si>
    <t>Period:</t>
  </si>
  <si>
    <t>R1</t>
  </si>
  <si>
    <t>R2</t>
  </si>
  <si>
    <t>R3</t>
  </si>
  <si>
    <t>Shelter</t>
  </si>
  <si>
    <t>WASH</t>
  </si>
  <si>
    <t>ICLA</t>
  </si>
  <si>
    <t>% to R1</t>
  </si>
  <si>
    <t>% to R2</t>
  </si>
  <si>
    <t>% to R3</t>
  </si>
  <si>
    <t>% to R4</t>
  </si>
  <si>
    <t>% to R5</t>
  </si>
  <si>
    <t>% to R6</t>
  </si>
  <si>
    <t>% to R7</t>
  </si>
  <si>
    <t>% to R8</t>
  </si>
  <si>
    <t>% not attributed to Results</t>
  </si>
  <si>
    <t>Acc.grp</t>
  </si>
  <si>
    <t>Type of expenditure</t>
  </si>
  <si>
    <t>Implementing partners</t>
  </si>
  <si>
    <t>IP project costs</t>
  </si>
  <si>
    <t>Marketing costs</t>
  </si>
  <si>
    <t>Marketing Material</t>
  </si>
  <si>
    <t>Purchasing equipment/spare parts</t>
  </si>
  <si>
    <t>Generators purchase</t>
  </si>
  <si>
    <t>Vehicles purchase</t>
  </si>
  <si>
    <t>Furniture purchase</t>
  </si>
  <si>
    <t>Tools purchase</t>
  </si>
  <si>
    <t>Communication equipment purchase</t>
  </si>
  <si>
    <t>Office equipment purchase</t>
  </si>
  <si>
    <t>Computers and printers purchase</t>
  </si>
  <si>
    <t>Freight costs equipment</t>
  </si>
  <si>
    <t>Other equipment purchase</t>
  </si>
  <si>
    <t>Purchasing building materials/commodities</t>
  </si>
  <si>
    <t>Construction materials purchase</t>
  </si>
  <si>
    <t>Freight costs construction</t>
  </si>
  <si>
    <t>Other construction material</t>
  </si>
  <si>
    <t>Purchasing emergency articles</t>
  </si>
  <si>
    <t>Food items purchase</t>
  </si>
  <si>
    <t>Clothing purchase</t>
  </si>
  <si>
    <t>Medical/hygiene supplies purchase</t>
  </si>
  <si>
    <t>Shelter/tents &amp; household items</t>
  </si>
  <si>
    <t>Freight costs emergency supplies</t>
  </si>
  <si>
    <t>Other emergency supplies</t>
  </si>
  <si>
    <t>Seminar and teaching costs</t>
  </si>
  <si>
    <t>External seminars &amp; workshops</t>
  </si>
  <si>
    <t>Education and training material</t>
  </si>
  <si>
    <t>Internal seminars &amp; trainings</t>
  </si>
  <si>
    <t>Translation and interpretation costs</t>
  </si>
  <si>
    <t>Other seminar and teaching expenses</t>
  </si>
  <si>
    <t>Contractor and subcontractor services</t>
  </si>
  <si>
    <t>Contractor services construction</t>
  </si>
  <si>
    <t>Contractor services transport &amp; distribution</t>
  </si>
  <si>
    <t>Contractor services camp management &amp; emergency</t>
  </si>
  <si>
    <t>Contractor services food security</t>
  </si>
  <si>
    <t>Legal assistance to beneficiaries</t>
  </si>
  <si>
    <t>Other contracted services</t>
  </si>
  <si>
    <t>Shared Resources</t>
  </si>
  <si>
    <t>Shared Resources (direct cost)</t>
  </si>
  <si>
    <t>Project materials, goods, services, Implementing partner costs</t>
  </si>
  <si>
    <t>Salary expat salary agreements</t>
  </si>
  <si>
    <t>Internal transfer salary expatriates</t>
  </si>
  <si>
    <t>Salary local staff</t>
  </si>
  <si>
    <t>Insurance &amp; medical local staff</t>
  </si>
  <si>
    <t>Capacity building CO staff</t>
  </si>
  <si>
    <t>Internal transfer salary national staff</t>
  </si>
  <si>
    <t>Housing and other benefit</t>
  </si>
  <si>
    <t>5320-5382</t>
  </si>
  <si>
    <t>Social tax</t>
  </si>
  <si>
    <t>Personnel costs</t>
  </si>
  <si>
    <t>Premises cost</t>
  </si>
  <si>
    <t>6300-6311</t>
  </si>
  <si>
    <t>Rentals</t>
  </si>
  <si>
    <t>6320-6360</t>
  </si>
  <si>
    <t>Utilities</t>
  </si>
  <si>
    <t>Security services &amp; alarm costs</t>
  </si>
  <si>
    <t>Other premises costs</t>
  </si>
  <si>
    <t>Rent machines, inventory a.s.o.</t>
  </si>
  <si>
    <t>Rent office machines</t>
  </si>
  <si>
    <t>Hire of vehicles</t>
  </si>
  <si>
    <t>Other hire costs</t>
  </si>
  <si>
    <t>Purchase machines, inventory, cars etc</t>
  </si>
  <si>
    <t>Computer systems</t>
  </si>
  <si>
    <t>Repair and maintenance</t>
  </si>
  <si>
    <t>Repair and maintenance buildings</t>
  </si>
  <si>
    <t>Repair and maintenance equipment</t>
  </si>
  <si>
    <t>Repair and maintenance other</t>
  </si>
  <si>
    <t>External services</t>
  </si>
  <si>
    <t>Economic and legal assistance</t>
  </si>
  <si>
    <t>Other external services</t>
  </si>
  <si>
    <t>Office and expenses</t>
  </si>
  <si>
    <t>Office supplies</t>
  </si>
  <si>
    <t>Office copying and printing</t>
  </si>
  <si>
    <t>Printed matters</t>
  </si>
  <si>
    <t xml:space="preserve">Newspapers, periodicals, books </t>
  </si>
  <si>
    <t>Office meetings</t>
  </si>
  <si>
    <t>Telephone, postage a.s.o.</t>
  </si>
  <si>
    <t>Telephone - landlines</t>
  </si>
  <si>
    <t>Mobile phones CO</t>
  </si>
  <si>
    <t>Satellite phones</t>
  </si>
  <si>
    <t>Internet services</t>
  </si>
  <si>
    <t>Postage</t>
  </si>
  <si>
    <t>Delivery services</t>
  </si>
  <si>
    <t xml:space="preserve">Premises, communication, </t>
  </si>
  <si>
    <t>Cost transportation</t>
  </si>
  <si>
    <t>Fuel vehicles</t>
  </si>
  <si>
    <t>Maintenance vehicles</t>
  </si>
  <si>
    <t>Insurance vehicles</t>
  </si>
  <si>
    <t>Other transport cost</t>
  </si>
  <si>
    <t>Travel expenses and allowances</t>
  </si>
  <si>
    <t>Car allowance local staff CO</t>
  </si>
  <si>
    <t>Travel cost</t>
  </si>
  <si>
    <t>Per Diem</t>
  </si>
  <si>
    <t>Meetings and public relations cost</t>
  </si>
  <si>
    <t>External Meetings</t>
  </si>
  <si>
    <t>Adverts &amp; announcements</t>
  </si>
  <si>
    <t>Visibility costs</t>
  </si>
  <si>
    <t>Other visibility activities</t>
  </si>
  <si>
    <t>Membership fees etc</t>
  </si>
  <si>
    <t>Membership fees</t>
  </si>
  <si>
    <t>Insurance premiums</t>
  </si>
  <si>
    <t>Insurance inventory and equipment</t>
  </si>
  <si>
    <t>Insurance office &amp; warehouse premises</t>
  </si>
  <si>
    <t>Other costs</t>
  </si>
  <si>
    <t>Banking fees</t>
  </si>
  <si>
    <t>Total costs travel, transport etc</t>
  </si>
  <si>
    <t>81/82</t>
  </si>
  <si>
    <t>Financial items (net)</t>
  </si>
  <si>
    <t>TOTAL DIRECT COSTS   (excl. Indirect costs)</t>
  </si>
  <si>
    <t xml:space="preserve"> Indirect costs</t>
  </si>
  <si>
    <t xml:space="preserve">TOTAL PROJECT COSTS  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</si>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</sst>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 * #,##0_ ;_ * \-#,##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sz val="9"/>
      <color theme="0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/>
      <sz val="9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3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 applyFill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3" fillId="0" borderId="0" xfId="2" applyFont="1"/>
    <xf numFmtId="0" fontId="2" fillId="0" borderId="0" xfId="2"/>
    <xf numFmtId="0" fontId="4" fillId="0" borderId="0" xfId="2" applyFont="1" applyProtection="1">
      <protection locked="0"/>
    </xf>
    <xf numFmtId="0" fontId="2" fillId="0" borderId="0" xfId="2" applyProtection="1">
      <protection locked="0"/>
    </xf>
    <xf numFmtId="0" fontId="5" fillId="0" borderId="0" xfId="2" applyFont="1"/>
    <xf numFmtId="0" fontId="2" fillId="0" borderId="0" xfId="2" applyAlignment="1">
      <alignment horizontal="right"/>
    </xf>
    <xf numFmtId="0" fontId="2" fillId="0" borderId="1" xfId="2" applyBorder="1"/>
    <xf numFmtId="0" fontId="2" fillId="0" borderId="2" xfId="2" applyBorder="1"/>
    <xf numFmtId="0" fontId="2" fillId="0" borderId="3" xfId="2" applyBorder="1"/>
    <xf numFmtId="0" fontId="6" fillId="0" borderId="4" xfId="2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2" fillId="0" borderId="7" xfId="2" applyBorder="1"/>
    <xf numFmtId="0" fontId="2" fillId="0" borderId="8" xfId="2" applyBorder="1"/>
    <xf numFmtId="0" fontId="7" fillId="0" borderId="9" xfId="2" applyFont="1" applyBorder="1" applyAlignment="1">
      <alignment horizontal="center"/>
    </xf>
    <xf numFmtId="0" fontId="5" fillId="0" borderId="10" xfId="2" applyFont="1" applyBorder="1" applyAlignment="1">
      <alignment horizontal="center"/>
    </xf>
    <xf numFmtId="0" fontId="5" fillId="0" borderId="11" xfId="2" applyFont="1" applyBorder="1"/>
    <xf numFmtId="0" fontId="5" fillId="0" borderId="12" xfId="2" applyFont="1" applyBorder="1"/>
    <xf numFmtId="0" fontId="2" fillId="0" borderId="12" xfId="2" applyBorder="1"/>
    <xf numFmtId="0" fontId="2" fillId="0" borderId="13" xfId="2" applyBorder="1"/>
    <xf numFmtId="2" fontId="2" fillId="0" borderId="0" xfId="2" applyNumberFormat="1" applyAlignment="1">
      <alignment horizontal="center"/>
    </xf>
    <xf numFmtId="0" fontId="2" fillId="0" borderId="14" xfId="2" applyBorder="1"/>
    <xf numFmtId="0" fontId="2" fillId="0" borderId="15" xfId="2" applyBorder="1"/>
    <xf numFmtId="0" fontId="8" fillId="0" borderId="0" xfId="2" applyFont="1" applyProtection="1">
      <protection locked="0"/>
    </xf>
    <xf numFmtId="0" fontId="5" fillId="0" borderId="16" xfId="2" applyFont="1" applyBorder="1" applyAlignment="1">
      <alignment horizontal="center"/>
    </xf>
    <xf numFmtId="0" fontId="5" fillId="0" borderId="17" xfId="2" applyFont="1" applyBorder="1" applyAlignment="1">
      <alignment horizontal="center"/>
    </xf>
    <xf numFmtId="15" fontId="5" fillId="0" borderId="18" xfId="2" applyNumberFormat="1" applyFont="1" applyBorder="1" applyAlignment="1">
      <alignment horizontal="center"/>
    </xf>
    <xf numFmtId="0" fontId="2" fillId="0" borderId="19" xfId="2" applyBorder="1"/>
    <xf numFmtId="0" fontId="10" fillId="0" borderId="14" xfId="2" applyFont="1" applyBorder="1" applyAlignment="1">
      <alignment horizontal="right"/>
    </xf>
    <xf numFmtId="0" fontId="10" fillId="0" borderId="0" xfId="2" applyFont="1" applyAlignment="1">
      <alignment horizontal="left"/>
    </xf>
    <xf numFmtId="0" fontId="11" fillId="0" borderId="0" xfId="2" applyFont="1"/>
    <xf numFmtId="0" fontId="5" fillId="0" borderId="23" xfId="2" applyFont="1" applyBorder="1" applyAlignment="1">
      <alignment horizontal="center"/>
    </xf>
    <xf numFmtId="165" fontId="2" fillId="0" borderId="0" xfId="2" applyNumberFormat="1"/>
    <xf numFmtId="9" fontId="4" fillId="0" borderId="0" xfId="4" applyFont="1" applyProtection="1">
      <protection locked="0"/>
    </xf>
    <xf numFmtId="1" fontId="2" fillId="0" borderId="0" xfId="2" applyNumberFormat="1"/>
    <xf numFmtId="165" fontId="2" fillId="0" borderId="0" xfId="5" applyNumberFormat="1" applyFont="1" applyBorder="1" applyProtection="1"/>
    <xf numFmtId="0" fontId="2" fillId="0" borderId="14" xfId="2" applyFill="1" applyBorder="1"/>
    <xf numFmtId="1" fontId="2" fillId="0" borderId="0" xfId="2" applyNumberFormat="1" applyFill="1"/>
    <xf numFmtId="165" fontId="2" fillId="0" borderId="0" xfId="5" applyNumberFormat="1" applyFont="1" applyFill="1" applyBorder="1" applyProtection="1"/>
    <xf numFmtId="0" fontId="2" fillId="0" borderId="15" xfId="2" applyFill="1" applyBorder="1"/>
    <xf numFmtId="3" fontId="2" fillId="0" borderId="0" xfId="2" applyNumberFormat="1" applyFill="1"/>
    <xf numFmtId="3" fontId="4" fillId="0" borderId="0" xfId="4" applyNumberFormat="1" applyFont="1" applyFill="1" applyProtection="1">
      <protection locked="0"/>
    </xf>
    <xf numFmtId="9" fontId="4" fillId="0" borderId="0" xfId="4" applyFont="1" applyFill="1" applyProtection="1">
      <protection locked="0"/>
    </xf>
    <xf numFmtId="0" fontId="2" fillId="0" borderId="0" xfId="2" applyFill="1" applyProtection="1">
      <protection locked="0"/>
    </xf>
    <xf numFmtId="0" fontId="2" fillId="0" borderId="0" xfId="2" applyFill="1"/>
    <xf numFmtId="3" fontId="4" fillId="0" borderId="0" xfId="1" applyNumberFormat="1" applyFont="1" applyFill="1" applyProtection="1">
      <protection locked="0"/>
    </xf>
    <xf numFmtId="3" fontId="4" fillId="0" borderId="0" xfId="4" quotePrefix="1" applyNumberFormat="1" applyFont="1" applyFill="1" applyProtection="1">
      <protection locked="0"/>
    </xf>
    <xf numFmtId="0" fontId="5" fillId="3" borderId="14" xfId="2" applyFont="1" applyFill="1" applyBorder="1"/>
    <xf numFmtId="0" fontId="5" fillId="3" borderId="0" xfId="2" applyFont="1" applyFill="1" applyAlignment="1">
      <alignment horizontal="left"/>
    </xf>
    <xf numFmtId="0" fontId="11" fillId="3" borderId="0" xfId="2" applyFont="1" applyFill="1"/>
    <xf numFmtId="165" fontId="5" fillId="3" borderId="0" xfId="5" applyNumberFormat="1" applyFont="1" applyFill="1" applyBorder="1" applyProtection="1"/>
    <xf numFmtId="0" fontId="11" fillId="3" borderId="15" xfId="2" applyFont="1" applyFill="1" applyBorder="1"/>
    <xf numFmtId="3" fontId="11" fillId="0" borderId="0" xfId="2" applyNumberFormat="1" applyFont="1"/>
    <xf numFmtId="9" fontId="4" fillId="0" borderId="27" xfId="4" applyFont="1" applyBorder="1" applyProtection="1">
      <protection locked="0"/>
    </xf>
    <xf numFmtId="3" fontId="4" fillId="0" borderId="27" xfId="4" applyNumberFormat="1" applyFont="1" applyBorder="1" applyProtection="1">
      <protection locked="0"/>
    </xf>
    <xf numFmtId="0" fontId="11" fillId="0" borderId="0" xfId="2" applyFont="1" applyProtection="1">
      <protection locked="0"/>
    </xf>
    <xf numFmtId="3" fontId="2" fillId="0" borderId="0" xfId="2" applyNumberFormat="1"/>
    <xf numFmtId="3" fontId="4" fillId="0" borderId="0" xfId="4" applyNumberFormat="1" applyFont="1" applyProtection="1">
      <protection locked="0"/>
    </xf>
    <xf numFmtId="165" fontId="2" fillId="0" borderId="0" xfId="2" applyNumberFormat="1" applyFill="1"/>
    <xf numFmtId="3" fontId="4" fillId="0" borderId="27" xfId="4" applyNumberFormat="1" applyFont="1" applyFill="1" applyBorder="1" applyProtection="1">
      <protection locked="0"/>
    </xf>
    <xf numFmtId="9" fontId="4" fillId="0" borderId="27" xfId="4" applyFont="1" applyFill="1" applyBorder="1" applyProtection="1">
      <protection locked="0"/>
    </xf>
    <xf numFmtId="0" fontId="12" fillId="0" borderId="14" xfId="2" applyFont="1" applyFill="1" applyBorder="1"/>
    <xf numFmtId="0" fontId="12" fillId="0" borderId="0" xfId="2" applyFont="1" applyFill="1"/>
    <xf numFmtId="0" fontId="13" fillId="0" borderId="14" xfId="2" applyFont="1" applyFill="1" applyBorder="1"/>
    <xf numFmtId="0" fontId="13" fillId="0" borderId="0" xfId="2" applyFont="1" applyFill="1"/>
    <xf numFmtId="0" fontId="5" fillId="4" borderId="28" xfId="2" applyFont="1" applyFill="1" applyBorder="1" applyAlignment="1">
      <alignment horizontal="left"/>
    </xf>
    <xf numFmtId="0" fontId="2" fillId="4" borderId="18" xfId="2" applyFill="1" applyBorder="1"/>
    <xf numFmtId="0" fontId="11" fillId="4" borderId="18" xfId="2" applyFont="1" applyFill="1" applyBorder="1"/>
    <xf numFmtId="165" fontId="5" fillId="4" borderId="18" xfId="2" applyNumberFormat="1" applyFont="1" applyFill="1" applyBorder="1"/>
    <xf numFmtId="0" fontId="2" fillId="4" borderId="19" xfId="2" applyFill="1" applyBorder="1"/>
    <xf numFmtId="9" fontId="9" fillId="0" borderId="27" xfId="4" applyFont="1" applyFill="1" applyBorder="1" applyProtection="1">
      <protection locked="0"/>
    </xf>
    <xf numFmtId="0" fontId="14" fillId="0" borderId="14" xfId="2" applyFont="1" applyBorder="1"/>
    <xf numFmtId="0" fontId="5" fillId="0" borderId="0" xfId="2" applyFont="1" applyAlignment="1">
      <alignment horizontal="left"/>
    </xf>
    <xf numFmtId="165" fontId="5" fillId="0" borderId="0" xfId="2" applyNumberFormat="1" applyFont="1"/>
    <xf numFmtId="9" fontId="5" fillId="0" borderId="14" xfId="2" applyNumberFormat="1" applyFont="1" applyBorder="1"/>
    <xf numFmtId="165" fontId="5" fillId="0" borderId="0" xfId="5" applyNumberFormat="1" applyFont="1" applyBorder="1" applyProtection="1"/>
    <xf numFmtId="0" fontId="2" fillId="0" borderId="29" xfId="2" applyBorder="1"/>
    <xf numFmtId="0" fontId="2" fillId="0" borderId="30" xfId="2" applyBorder="1"/>
    <xf numFmtId="0" fontId="2" fillId="0" borderId="31" xfId="2" applyBorder="1"/>
    <xf numFmtId="0" fontId="13" fillId="0" borderId="0" xfId="2" applyFont="1"/>
    <xf numFmtId="0" fontId="15" fillId="0" borderId="0" xfId="6" applyAlignment="1" applyProtection="1"/>
    <xf numFmtId="9" fontId="9" fillId="2" borderId="20" xfId="3" applyNumberFormat="1" applyFont="1" applyFill="1" applyBorder="1" applyAlignment="1">
      <alignment horizontal="center" vertical="center" wrapText="1"/>
    </xf>
    <xf numFmtId="9" fontId="9" fillId="2" borderId="24" xfId="3" applyNumberFormat="1" applyFont="1" applyFill="1" applyBorder="1" applyAlignment="1">
      <alignment horizontal="center" vertical="center" wrapText="1"/>
    </xf>
    <xf numFmtId="9" fontId="9" fillId="2" borderId="21" xfId="3" applyNumberFormat="1" applyFont="1" applyFill="1" applyBorder="1" applyAlignment="1">
      <alignment horizontal="center" vertical="center" wrapText="1"/>
    </xf>
    <xf numFmtId="9" fontId="9" fillId="2" borderId="25" xfId="3" applyNumberFormat="1" applyFont="1" applyFill="1" applyBorder="1" applyAlignment="1">
      <alignment horizontal="center" vertical="center" wrapText="1"/>
    </xf>
    <xf numFmtId="9" fontId="9" fillId="2" borderId="22" xfId="3" applyNumberFormat="1" applyFont="1" applyFill="1" applyBorder="1" applyAlignment="1">
      <alignment horizontal="center" vertical="center" wrapText="1"/>
    </xf>
    <xf numFmtId="9" fontId="9" fillId="2" borderId="26" xfId="3" applyNumberFormat="1" applyFont="1" applyFill="1" applyBorder="1" applyAlignment="1">
      <alignment horizontal="center" vertical="center" wrapText="1"/>
    </xf>
  </cellXfs>
  <cellStyles count="7">
    <cellStyle name="Comma 2 2" xfId="5" xr:uid="{CE5CB946-955B-44DB-A7DA-4DA4B2517FE7}"/>
    <cellStyle name="Hyperlink 2" xfId="6" xr:uid="{BD239F5B-89FF-49A6-870C-C2D5E38B720F}"/>
    <cellStyle name="Komma" xfId="1" builtinId="3"/>
    <cellStyle name="Normal 11" xfId="2" xr:uid="{83CD60E4-32AC-4943-AE54-CDD6E997521F}"/>
    <cellStyle name="Normal 7 7" xfId="3" xr:uid="{7ED0F65B-5B80-45F3-B72C-7C4D28C9EB24}"/>
    <cellStyle name="Percent 2" xfId="4" xr:uid="{E322F34D-4A3A-464F-9D8B-A3EBB956580C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78836-AA5D-4017-AB49-D5FE3D17208E}">
  <sheetPr>
    <pageSetUpPr fitToPage="1"/>
  </sheetPr>
  <dimension ref="A1:X153"/>
  <sheetViews>
    <sheetView showZeros="0" tabSelected="1" topLeftCell="A90" zoomScale="70" zoomScaleNormal="70" workbookViewId="0">
      <selection activeCell="J125" sqref="H9:J125"/>
    </sheetView>
  </sheetViews>
  <sheetFormatPr defaultColWidth="11.44140625" defaultRowHeight="13.2" x14ac:dyDescent="0.25"/>
  <cols>
    <col min="1" max="1" width="29.33203125" style="2" customWidth="1"/>
    <col min="2" max="2" width="54.44140625" style="2" customWidth="1"/>
    <col min="3" max="3" width="40.6640625" style="2" customWidth="1"/>
    <col min="4" max="4" width="24.44140625" style="2" customWidth="1"/>
    <col min="5" max="5" width="17.6640625" style="2" customWidth="1"/>
    <col min="6" max="6" width="26.109375" style="2" customWidth="1"/>
    <col min="7" max="7" width="11.44140625" style="2" customWidth="1"/>
    <col min="8" max="8" width="10.6640625" style="3" bestFit="1" customWidth="1"/>
    <col min="9" max="9" width="10" style="3" bestFit="1" customWidth="1"/>
    <col min="10" max="10" width="9.88671875" style="3" bestFit="1" customWidth="1"/>
    <col min="11" max="15" width="8.6640625" style="3" bestFit="1" customWidth="1"/>
    <col min="16" max="16" width="16.109375" style="3" customWidth="1"/>
    <col min="17" max="24" width="11.44140625" style="4" customWidth="1"/>
    <col min="25" max="16384" width="11.44140625" style="2"/>
  </cols>
  <sheetData>
    <row r="1" spans="1:16" ht="24.6" x14ac:dyDescent="0.4">
      <c r="A1" s="1" t="s">
        <v>0</v>
      </c>
    </row>
    <row r="3" spans="1:16" ht="16.2" thickBot="1" x14ac:dyDescent="0.35">
      <c r="B3" s="5"/>
      <c r="C3" s="6"/>
      <c r="D3" s="6"/>
    </row>
    <row r="4" spans="1:16" ht="9" customHeight="1" thickTop="1" thickBot="1" x14ac:dyDescent="0.3">
      <c r="A4" s="7"/>
      <c r="B4" s="8"/>
      <c r="C4" s="8"/>
      <c r="D4" s="8"/>
      <c r="E4" s="8"/>
      <c r="F4" s="9"/>
    </row>
    <row r="5" spans="1:16" ht="21.75" customHeight="1" x14ac:dyDescent="0.3">
      <c r="A5" s="10" t="s">
        <v>1</v>
      </c>
      <c r="B5" s="11"/>
      <c r="C5" s="12" t="s">
        <v>2</v>
      </c>
      <c r="D5" s="13"/>
      <c r="E5" s="14"/>
      <c r="F5" s="15"/>
    </row>
    <row r="6" spans="1:16" ht="20.25" customHeight="1" thickBot="1" x14ac:dyDescent="0.35">
      <c r="A6" s="16">
        <v>0</v>
      </c>
      <c r="B6" s="17">
        <v>0</v>
      </c>
      <c r="C6" s="18">
        <v>0</v>
      </c>
      <c r="D6" s="19"/>
      <c r="E6" s="20"/>
      <c r="F6" s="21"/>
      <c r="G6" s="22"/>
    </row>
    <row r="7" spans="1:16" ht="13.8" thickBot="1" x14ac:dyDescent="0.3">
      <c r="A7" s="23"/>
      <c r="F7" s="24"/>
      <c r="H7" s="25" t="s">
        <v>3</v>
      </c>
      <c r="I7" s="25" t="s">
        <v>3</v>
      </c>
      <c r="J7" s="25" t="s">
        <v>3</v>
      </c>
    </row>
    <row r="8" spans="1:16" ht="19.5" customHeight="1" thickBot="1" x14ac:dyDescent="0.35">
      <c r="A8" s="26"/>
      <c r="B8" s="27" t="s">
        <v>4</v>
      </c>
      <c r="C8" s="28"/>
      <c r="D8" s="28"/>
      <c r="E8" s="28"/>
      <c r="F8" s="29"/>
      <c r="H8" s="3" t="s">
        <v>5</v>
      </c>
      <c r="I8" s="3" t="s">
        <v>6</v>
      </c>
      <c r="J8" s="3" t="s">
        <v>7</v>
      </c>
    </row>
    <row r="9" spans="1:16" ht="13.8" thickBot="1" x14ac:dyDescent="0.3">
      <c r="A9" s="23"/>
      <c r="F9" s="24"/>
      <c r="H9" s="3" t="s">
        <v>8</v>
      </c>
      <c r="I9" s="3" t="s">
        <v>9</v>
      </c>
      <c r="J9" s="3" t="s">
        <v>10</v>
      </c>
    </row>
    <row r="10" spans="1:16" ht="13.8" thickBot="1" x14ac:dyDescent="0.3">
      <c r="A10" s="23"/>
      <c r="F10" s="24"/>
      <c r="H10" s="83" t="s">
        <v>11</v>
      </c>
      <c r="I10" s="85" t="s">
        <v>12</v>
      </c>
      <c r="J10" s="83" t="s">
        <v>13</v>
      </c>
      <c r="K10" s="85" t="s">
        <v>14</v>
      </c>
      <c r="L10" s="83" t="s">
        <v>15</v>
      </c>
      <c r="M10" s="85" t="s">
        <v>16</v>
      </c>
      <c r="N10" s="83" t="s">
        <v>17</v>
      </c>
      <c r="O10" s="85" t="s">
        <v>18</v>
      </c>
      <c r="P10" s="87" t="s">
        <v>19</v>
      </c>
    </row>
    <row r="11" spans="1:16" ht="16.5" customHeight="1" thickBot="1" x14ac:dyDescent="0.35">
      <c r="A11" s="30" t="s">
        <v>20</v>
      </c>
      <c r="B11" s="31" t="s">
        <v>21</v>
      </c>
      <c r="C11" s="32"/>
      <c r="D11" s="32"/>
      <c r="E11" s="33" t="s">
        <v>134</v>
      </c>
      <c r="F11" s="24"/>
      <c r="H11" s="84"/>
      <c r="I11" s="86"/>
      <c r="J11" s="84"/>
      <c r="K11" s="86"/>
      <c r="L11" s="84"/>
      <c r="M11" s="86"/>
      <c r="N11" s="84"/>
      <c r="O11" s="86"/>
      <c r="P11" s="88"/>
    </row>
    <row r="12" spans="1:16" x14ac:dyDescent="0.25">
      <c r="A12" s="23">
        <v>40</v>
      </c>
      <c r="B12" s="2" t="s">
        <v>22</v>
      </c>
      <c r="E12" s="34">
        <f>+D13</f>
        <v>0</v>
      </c>
      <c r="F12" s="24"/>
      <c r="H12" s="35"/>
      <c r="I12" s="35"/>
      <c r="J12" s="35"/>
      <c r="K12" s="35"/>
      <c r="L12" s="35"/>
      <c r="M12" s="35"/>
      <c r="N12" s="35"/>
      <c r="O12" s="35"/>
      <c r="P12" s="35"/>
    </row>
    <row r="13" spans="1:16" x14ac:dyDescent="0.25">
      <c r="A13" s="23"/>
      <c r="B13" s="36">
        <v>4040</v>
      </c>
      <c r="C13" s="36" t="s">
        <v>23</v>
      </c>
      <c r="D13" s="37">
        <v>0</v>
      </c>
      <c r="E13" s="37"/>
      <c r="F13" s="24"/>
      <c r="H13" s="35"/>
      <c r="I13" s="35"/>
      <c r="J13" s="35"/>
      <c r="K13" s="35"/>
      <c r="L13" s="35"/>
      <c r="M13" s="35"/>
      <c r="N13" s="35"/>
      <c r="O13" s="35"/>
      <c r="P13" s="35"/>
    </row>
    <row r="14" spans="1:16" x14ac:dyDescent="0.25">
      <c r="A14" s="23">
        <v>41</v>
      </c>
      <c r="B14" s="2" t="s">
        <v>24</v>
      </c>
      <c r="E14" s="34">
        <f>+D15</f>
        <v>0</v>
      </c>
      <c r="F14" s="24"/>
      <c r="H14" s="35"/>
      <c r="I14" s="35"/>
      <c r="J14" s="35"/>
      <c r="K14" s="35"/>
      <c r="L14" s="35"/>
      <c r="M14" s="35"/>
      <c r="N14" s="35"/>
      <c r="O14" s="35"/>
      <c r="P14" s="35"/>
    </row>
    <row r="15" spans="1:16" x14ac:dyDescent="0.25">
      <c r="A15" s="23"/>
      <c r="B15" s="36">
        <v>4100</v>
      </c>
      <c r="C15" s="2" t="s">
        <v>25</v>
      </c>
      <c r="D15" s="37">
        <v>0</v>
      </c>
      <c r="E15" s="37"/>
      <c r="F15" s="24"/>
      <c r="H15" s="35"/>
      <c r="I15" s="35"/>
      <c r="J15" s="35"/>
      <c r="K15" s="35"/>
      <c r="L15" s="35"/>
      <c r="M15" s="35"/>
      <c r="N15" s="35"/>
      <c r="O15" s="35"/>
      <c r="P15" s="35"/>
    </row>
    <row r="16" spans="1:16" x14ac:dyDescent="0.25">
      <c r="A16" s="23">
        <v>42</v>
      </c>
      <c r="B16" s="2" t="s">
        <v>26</v>
      </c>
      <c r="E16" s="37">
        <f>SUM(D17:D25)</f>
        <v>1105.8720000000001</v>
      </c>
      <c r="F16" s="24"/>
      <c r="H16" s="35"/>
      <c r="I16" s="35"/>
      <c r="J16" s="35"/>
      <c r="K16" s="35"/>
      <c r="L16" s="35"/>
      <c r="M16" s="35"/>
      <c r="N16" s="35"/>
      <c r="O16" s="35"/>
      <c r="P16" s="35"/>
    </row>
    <row r="17" spans="1:24" s="46" customFormat="1" x14ac:dyDescent="0.25">
      <c r="A17" s="38"/>
      <c r="B17" s="39">
        <v>4200</v>
      </c>
      <c r="C17" s="39" t="s">
        <v>27</v>
      </c>
      <c r="D17" s="37">
        <v>0</v>
      </c>
      <c r="E17" s="40"/>
      <c r="F17" s="41"/>
      <c r="G17" s="42"/>
      <c r="H17" s="43"/>
      <c r="I17" s="43"/>
      <c r="J17" s="43"/>
      <c r="K17" s="43"/>
      <c r="L17" s="43"/>
      <c r="M17" s="43"/>
      <c r="N17" s="44"/>
      <c r="O17" s="44"/>
      <c r="P17" s="44"/>
      <c r="Q17" s="45"/>
      <c r="R17" s="45"/>
      <c r="S17" s="45"/>
      <c r="T17" s="45"/>
      <c r="U17" s="45"/>
      <c r="V17" s="45"/>
      <c r="W17" s="45"/>
      <c r="X17" s="45"/>
    </row>
    <row r="18" spans="1:24" s="46" customFormat="1" x14ac:dyDescent="0.25">
      <c r="A18" s="38"/>
      <c r="B18" s="39">
        <v>4210</v>
      </c>
      <c r="C18" s="39" t="s">
        <v>28</v>
      </c>
      <c r="D18" s="37">
        <v>0</v>
      </c>
      <c r="E18" s="40"/>
      <c r="F18" s="41"/>
      <c r="G18" s="42"/>
      <c r="H18" s="43"/>
      <c r="I18" s="43"/>
      <c r="J18" s="43"/>
      <c r="K18" s="43"/>
      <c r="L18" s="43"/>
      <c r="M18" s="43"/>
      <c r="N18" s="44"/>
      <c r="O18" s="44"/>
      <c r="P18" s="44"/>
      <c r="Q18" s="45"/>
      <c r="R18" s="45"/>
      <c r="S18" s="45"/>
      <c r="T18" s="45"/>
      <c r="U18" s="45"/>
      <c r="V18" s="45"/>
      <c r="W18" s="45"/>
      <c r="X18" s="45"/>
    </row>
    <row r="19" spans="1:24" s="46" customFormat="1" x14ac:dyDescent="0.25">
      <c r="A19" s="38"/>
      <c r="B19" s="39">
        <v>4220</v>
      </c>
      <c r="C19" s="39" t="s">
        <v>29</v>
      </c>
      <c r="D19" s="37">
        <v>0</v>
      </c>
      <c r="E19" s="40"/>
      <c r="F19" s="41"/>
      <c r="G19" s="42"/>
      <c r="H19" s="43"/>
      <c r="I19" s="43"/>
      <c r="J19" s="43"/>
      <c r="K19" s="43"/>
      <c r="L19" s="43"/>
      <c r="M19" s="43"/>
      <c r="N19" s="44"/>
      <c r="O19" s="44"/>
      <c r="P19" s="44"/>
      <c r="Q19" s="45"/>
      <c r="R19" s="45"/>
      <c r="S19" s="45"/>
      <c r="T19" s="45"/>
      <c r="U19" s="45"/>
      <c r="V19" s="45"/>
      <c r="W19" s="45"/>
      <c r="X19" s="45"/>
    </row>
    <row r="20" spans="1:24" s="46" customFormat="1" x14ac:dyDescent="0.25">
      <c r="A20" s="38"/>
      <c r="B20" s="39">
        <v>4230</v>
      </c>
      <c r="C20" s="39" t="s">
        <v>30</v>
      </c>
      <c r="D20" s="37">
        <v>0</v>
      </c>
      <c r="E20" s="40"/>
      <c r="F20" s="41"/>
      <c r="G20" s="42"/>
      <c r="H20" s="43"/>
      <c r="I20" s="43"/>
      <c r="J20" s="43"/>
      <c r="K20" s="43"/>
      <c r="L20" s="43"/>
      <c r="M20" s="43"/>
      <c r="N20" s="44"/>
      <c r="O20" s="44"/>
      <c r="P20" s="44"/>
      <c r="Q20" s="45"/>
      <c r="R20" s="45"/>
      <c r="S20" s="45"/>
      <c r="T20" s="45"/>
      <c r="U20" s="45"/>
      <c r="V20" s="45"/>
      <c r="W20" s="45"/>
      <c r="X20" s="45"/>
    </row>
    <row r="21" spans="1:24" s="46" customFormat="1" x14ac:dyDescent="0.25">
      <c r="A21" s="38"/>
      <c r="B21" s="39">
        <v>4240</v>
      </c>
      <c r="C21" s="39" t="s">
        <v>31</v>
      </c>
      <c r="D21" s="37">
        <v>0</v>
      </c>
      <c r="E21" s="40"/>
      <c r="F21" s="41"/>
      <c r="G21" s="42"/>
      <c r="H21" s="43"/>
      <c r="I21" s="43"/>
      <c r="J21" s="43"/>
      <c r="K21" s="43"/>
      <c r="L21" s="43"/>
      <c r="M21" s="43"/>
      <c r="N21" s="44"/>
      <c r="O21" s="44"/>
      <c r="P21" s="44"/>
      <c r="Q21" s="45"/>
      <c r="R21" s="45"/>
      <c r="S21" s="45"/>
      <c r="T21" s="45"/>
      <c r="U21" s="45"/>
      <c r="V21" s="45"/>
      <c r="W21" s="45"/>
      <c r="X21" s="45"/>
    </row>
    <row r="22" spans="1:24" s="46" customFormat="1" x14ac:dyDescent="0.25">
      <c r="A22" s="38"/>
      <c r="B22" s="39">
        <v>4250</v>
      </c>
      <c r="C22" s="39" t="s">
        <v>32</v>
      </c>
      <c r="D22" s="37">
        <v>0</v>
      </c>
      <c r="E22" s="40"/>
      <c r="F22" s="41"/>
      <c r="G22" s="42"/>
      <c r="H22" s="43"/>
      <c r="I22" s="43"/>
      <c r="J22" s="43"/>
      <c r="K22" s="43"/>
      <c r="L22" s="43"/>
      <c r="M22" s="43"/>
      <c r="N22" s="44"/>
      <c r="O22" s="44"/>
      <c r="P22" s="44"/>
      <c r="Q22" s="45"/>
      <c r="R22" s="45"/>
      <c r="S22" s="45"/>
      <c r="T22" s="45"/>
      <c r="U22" s="45"/>
      <c r="V22" s="45"/>
      <c r="W22" s="45"/>
      <c r="X22" s="45"/>
    </row>
    <row r="23" spans="1:24" s="46" customFormat="1" x14ac:dyDescent="0.25">
      <c r="A23" s="38"/>
      <c r="B23" s="39">
        <v>4251</v>
      </c>
      <c r="C23" s="39" t="s">
        <v>33</v>
      </c>
      <c r="D23" s="37">
        <v>1105.8720000000001</v>
      </c>
      <c r="E23" s="40"/>
      <c r="F23" s="41"/>
      <c r="G23" s="42"/>
      <c r="H23" s="47">
        <v>1105.8720000000001</v>
      </c>
      <c r="I23" s="47">
        <v>0</v>
      </c>
      <c r="J23" s="47">
        <v>0</v>
      </c>
      <c r="K23" s="43">
        <v>0</v>
      </c>
      <c r="L23" s="43"/>
      <c r="M23" s="43"/>
      <c r="N23" s="44"/>
      <c r="O23" s="44"/>
      <c r="P23" s="44"/>
      <c r="Q23" s="45"/>
      <c r="R23" s="45"/>
      <c r="S23" s="45"/>
      <c r="T23" s="45"/>
      <c r="U23" s="45"/>
      <c r="V23" s="45"/>
      <c r="W23" s="45"/>
      <c r="X23" s="45"/>
    </row>
    <row r="24" spans="1:24" s="46" customFormat="1" x14ac:dyDescent="0.25">
      <c r="A24" s="38"/>
      <c r="B24" s="39">
        <v>4260</v>
      </c>
      <c r="C24" s="39" t="s">
        <v>34</v>
      </c>
      <c r="D24" s="37">
        <v>0</v>
      </c>
      <c r="E24" s="40"/>
      <c r="F24" s="41"/>
      <c r="G24" s="42"/>
      <c r="H24" s="43"/>
      <c r="I24" s="43"/>
      <c r="J24" s="43"/>
      <c r="K24" s="43"/>
      <c r="L24" s="43"/>
      <c r="M24" s="43"/>
      <c r="N24" s="44"/>
      <c r="O24" s="44"/>
      <c r="P24" s="44"/>
      <c r="Q24" s="45"/>
      <c r="R24" s="45"/>
      <c r="S24" s="45"/>
      <c r="T24" s="45"/>
      <c r="U24" s="45"/>
      <c r="V24" s="45"/>
      <c r="W24" s="45"/>
      <c r="X24" s="45"/>
    </row>
    <row r="25" spans="1:24" s="46" customFormat="1" x14ac:dyDescent="0.25">
      <c r="A25" s="38"/>
      <c r="B25" s="39">
        <v>4290</v>
      </c>
      <c r="C25" s="39" t="s">
        <v>35</v>
      </c>
      <c r="D25" s="37">
        <v>0</v>
      </c>
      <c r="E25" s="40"/>
      <c r="F25" s="41"/>
      <c r="G25" s="42"/>
      <c r="H25" s="43"/>
      <c r="I25" s="43"/>
      <c r="J25" s="43"/>
      <c r="K25" s="43"/>
      <c r="L25" s="43"/>
      <c r="M25" s="43"/>
      <c r="N25" s="44"/>
      <c r="O25" s="44"/>
      <c r="P25" s="44"/>
      <c r="Q25" s="45"/>
      <c r="R25" s="45"/>
      <c r="S25" s="45"/>
      <c r="T25" s="45"/>
      <c r="U25" s="45"/>
      <c r="V25" s="45"/>
      <c r="W25" s="45"/>
      <c r="X25" s="45"/>
    </row>
    <row r="26" spans="1:24" s="46" customFormat="1" x14ac:dyDescent="0.25">
      <c r="A26" s="38">
        <v>43</v>
      </c>
      <c r="B26" s="46" t="s">
        <v>36</v>
      </c>
      <c r="E26" s="40">
        <f>SUM(D27:D29)</f>
        <v>335201.83399999997</v>
      </c>
      <c r="F26" s="41"/>
      <c r="G26" s="42"/>
      <c r="H26" s="43"/>
      <c r="I26" s="43"/>
      <c r="J26" s="43"/>
      <c r="K26" s="43"/>
      <c r="L26" s="48"/>
      <c r="M26" s="43"/>
      <c r="N26" s="44"/>
      <c r="O26" s="44"/>
      <c r="P26" s="44"/>
      <c r="Q26" s="45"/>
      <c r="R26" s="45"/>
      <c r="S26" s="45"/>
      <c r="T26" s="45"/>
      <c r="U26" s="45"/>
      <c r="V26" s="45"/>
      <c r="W26" s="45"/>
      <c r="X26" s="45"/>
    </row>
    <row r="27" spans="1:24" s="46" customFormat="1" x14ac:dyDescent="0.25">
      <c r="A27" s="38"/>
      <c r="B27" s="39">
        <v>4300</v>
      </c>
      <c r="C27" s="39" t="s">
        <v>37</v>
      </c>
      <c r="D27" s="37">
        <v>335201.83399999997</v>
      </c>
      <c r="E27" s="40"/>
      <c r="F27" s="41"/>
      <c r="G27" s="42"/>
      <c r="H27" s="47">
        <v>318834.93000000005</v>
      </c>
      <c r="I27" s="47">
        <v>16366.904</v>
      </c>
      <c r="J27" s="47">
        <v>0</v>
      </c>
      <c r="K27" s="43">
        <v>0</v>
      </c>
      <c r="L27" s="48"/>
      <c r="M27" s="43"/>
      <c r="N27" s="44"/>
      <c r="O27" s="44"/>
      <c r="P27" s="44"/>
      <c r="Q27" s="45"/>
      <c r="R27" s="45"/>
      <c r="S27" s="45"/>
      <c r="T27" s="45"/>
      <c r="U27" s="45"/>
      <c r="V27" s="45"/>
      <c r="W27" s="45"/>
      <c r="X27" s="45"/>
    </row>
    <row r="28" spans="1:24" s="46" customFormat="1" x14ac:dyDescent="0.25">
      <c r="A28" s="38"/>
      <c r="B28" s="39">
        <v>4360</v>
      </c>
      <c r="C28" s="39" t="s">
        <v>38</v>
      </c>
      <c r="D28" s="37">
        <v>0</v>
      </c>
      <c r="E28" s="40"/>
      <c r="F28" s="41"/>
      <c r="G28" s="42"/>
      <c r="H28" s="43"/>
      <c r="I28" s="43"/>
      <c r="J28" s="43"/>
      <c r="K28" s="43"/>
      <c r="L28" s="48"/>
      <c r="M28" s="43"/>
      <c r="N28" s="44"/>
      <c r="O28" s="44"/>
      <c r="P28" s="44"/>
      <c r="Q28" s="45"/>
      <c r="R28" s="45"/>
      <c r="S28" s="45"/>
      <c r="T28" s="45"/>
      <c r="U28" s="45"/>
      <c r="V28" s="45"/>
      <c r="W28" s="45"/>
      <c r="X28" s="45"/>
    </row>
    <row r="29" spans="1:24" s="46" customFormat="1" x14ac:dyDescent="0.25">
      <c r="A29" s="38"/>
      <c r="B29" s="39">
        <v>4390</v>
      </c>
      <c r="C29" s="39" t="s">
        <v>39</v>
      </c>
      <c r="D29" s="37">
        <v>0</v>
      </c>
      <c r="E29" s="40"/>
      <c r="F29" s="41"/>
      <c r="G29" s="42"/>
      <c r="H29" s="43"/>
      <c r="I29" s="43"/>
      <c r="J29" s="43"/>
      <c r="K29" s="43"/>
      <c r="L29" s="48"/>
      <c r="M29" s="43"/>
      <c r="N29" s="44"/>
      <c r="O29" s="44"/>
      <c r="P29" s="44"/>
      <c r="Q29" s="45"/>
      <c r="R29" s="45"/>
      <c r="S29" s="45"/>
      <c r="T29" s="45"/>
      <c r="U29" s="45"/>
      <c r="V29" s="45"/>
      <c r="W29" s="45"/>
      <c r="X29" s="45"/>
    </row>
    <row r="30" spans="1:24" s="46" customFormat="1" x14ac:dyDescent="0.25">
      <c r="A30" s="38">
        <v>44</v>
      </c>
      <c r="B30" s="46" t="s">
        <v>40</v>
      </c>
      <c r="E30" s="40">
        <f>SUM(D31:D36)</f>
        <v>20564.189999999999</v>
      </c>
      <c r="F30" s="41"/>
      <c r="G30" s="42"/>
      <c r="H30" s="43"/>
      <c r="I30" s="43"/>
      <c r="J30" s="43"/>
      <c r="K30" s="43"/>
      <c r="L30" s="43"/>
      <c r="M30" s="43"/>
      <c r="N30" s="44"/>
      <c r="O30" s="44"/>
      <c r="P30" s="44"/>
      <c r="Q30" s="45"/>
      <c r="R30" s="45"/>
      <c r="S30" s="45"/>
      <c r="T30" s="45"/>
      <c r="U30" s="45"/>
      <c r="V30" s="45"/>
      <c r="W30" s="45"/>
      <c r="X30" s="45"/>
    </row>
    <row r="31" spans="1:24" s="46" customFormat="1" x14ac:dyDescent="0.25">
      <c r="A31" s="38"/>
      <c r="B31" s="39">
        <v>4400</v>
      </c>
      <c r="C31" s="39" t="s">
        <v>41</v>
      </c>
      <c r="D31" s="37">
        <v>0</v>
      </c>
      <c r="E31" s="40"/>
      <c r="F31" s="41"/>
      <c r="G31" s="42"/>
      <c r="H31" s="43"/>
      <c r="I31" s="43"/>
      <c r="J31" s="43"/>
      <c r="K31" s="43"/>
      <c r="L31" s="43"/>
      <c r="M31" s="43"/>
      <c r="N31" s="44"/>
      <c r="O31" s="44"/>
      <c r="P31" s="44"/>
      <c r="Q31" s="45"/>
      <c r="R31" s="45"/>
      <c r="S31" s="45"/>
      <c r="T31" s="45"/>
      <c r="U31" s="45"/>
      <c r="V31" s="45"/>
      <c r="W31" s="45"/>
      <c r="X31" s="45"/>
    </row>
    <row r="32" spans="1:24" s="46" customFormat="1" x14ac:dyDescent="0.25">
      <c r="A32" s="38"/>
      <c r="B32" s="39">
        <v>4410</v>
      </c>
      <c r="C32" s="39" t="s">
        <v>42</v>
      </c>
      <c r="D32" s="37">
        <v>0</v>
      </c>
      <c r="E32" s="40"/>
      <c r="F32" s="41"/>
      <c r="G32" s="42"/>
      <c r="H32" s="43"/>
      <c r="I32" s="43"/>
      <c r="J32" s="43"/>
      <c r="K32" s="43"/>
      <c r="L32" s="43"/>
      <c r="M32" s="43"/>
      <c r="N32" s="44"/>
      <c r="O32" s="44"/>
      <c r="P32" s="44"/>
      <c r="Q32" s="45"/>
      <c r="R32" s="45"/>
      <c r="S32" s="45"/>
      <c r="T32" s="45"/>
      <c r="U32" s="45"/>
      <c r="V32" s="45"/>
      <c r="W32" s="45"/>
      <c r="X32" s="45"/>
    </row>
    <row r="33" spans="1:24" s="46" customFormat="1" x14ac:dyDescent="0.25">
      <c r="A33" s="38"/>
      <c r="B33" s="39">
        <v>4420</v>
      </c>
      <c r="C33" s="39" t="s">
        <v>43</v>
      </c>
      <c r="D33" s="37">
        <v>20564.189999999999</v>
      </c>
      <c r="E33" s="40"/>
      <c r="F33" s="41"/>
      <c r="G33" s="42"/>
      <c r="H33" s="47">
        <v>0</v>
      </c>
      <c r="I33" s="47">
        <v>20564.189999999999</v>
      </c>
      <c r="J33" s="47">
        <v>0</v>
      </c>
      <c r="K33" s="43">
        <v>0</v>
      </c>
      <c r="L33" s="43"/>
      <c r="M33" s="43"/>
      <c r="N33" s="44"/>
      <c r="O33" s="44"/>
      <c r="P33" s="44"/>
      <c r="Q33" s="45"/>
      <c r="R33" s="45"/>
      <c r="S33" s="45"/>
      <c r="T33" s="45"/>
      <c r="U33" s="45"/>
      <c r="V33" s="45"/>
      <c r="W33" s="45"/>
      <c r="X33" s="45"/>
    </row>
    <row r="34" spans="1:24" s="46" customFormat="1" x14ac:dyDescent="0.25">
      <c r="A34" s="38"/>
      <c r="B34" s="39">
        <v>4430</v>
      </c>
      <c r="C34" s="39" t="s">
        <v>44</v>
      </c>
      <c r="D34" s="37">
        <v>0</v>
      </c>
      <c r="E34" s="40"/>
      <c r="F34" s="41"/>
      <c r="G34" s="42"/>
      <c r="H34" s="43"/>
      <c r="I34" s="43"/>
      <c r="J34" s="43"/>
      <c r="K34" s="43"/>
      <c r="L34" s="43"/>
      <c r="M34" s="43"/>
      <c r="N34" s="44"/>
      <c r="O34" s="44"/>
      <c r="P34" s="44"/>
      <c r="Q34" s="45"/>
      <c r="R34" s="45"/>
      <c r="S34" s="45"/>
      <c r="T34" s="45"/>
      <c r="U34" s="45"/>
      <c r="V34" s="45"/>
      <c r="W34" s="45"/>
      <c r="X34" s="45"/>
    </row>
    <row r="35" spans="1:24" s="46" customFormat="1" x14ac:dyDescent="0.25">
      <c r="A35" s="38"/>
      <c r="B35" s="39">
        <v>4460</v>
      </c>
      <c r="C35" s="39" t="s">
        <v>45</v>
      </c>
      <c r="D35" s="37">
        <v>0</v>
      </c>
      <c r="E35" s="40"/>
      <c r="F35" s="41"/>
      <c r="G35" s="42"/>
      <c r="H35" s="43"/>
      <c r="I35" s="43"/>
      <c r="J35" s="43"/>
      <c r="K35" s="43"/>
      <c r="L35" s="43"/>
      <c r="M35" s="43"/>
      <c r="N35" s="44"/>
      <c r="O35" s="44"/>
      <c r="P35" s="44"/>
      <c r="Q35" s="45"/>
      <c r="R35" s="45"/>
      <c r="S35" s="45"/>
      <c r="T35" s="45"/>
      <c r="U35" s="45"/>
      <c r="V35" s="45"/>
      <c r="W35" s="45"/>
      <c r="X35" s="45"/>
    </row>
    <row r="36" spans="1:24" s="46" customFormat="1" x14ac:dyDescent="0.25">
      <c r="A36" s="38"/>
      <c r="B36" s="39">
        <v>4490</v>
      </c>
      <c r="C36" s="39" t="s">
        <v>46</v>
      </c>
      <c r="D36" s="37">
        <v>0</v>
      </c>
      <c r="E36" s="40"/>
      <c r="F36" s="41"/>
      <c r="G36" s="42"/>
      <c r="H36" s="43"/>
      <c r="I36" s="43"/>
      <c r="J36" s="43"/>
      <c r="K36" s="43"/>
      <c r="L36" s="43"/>
      <c r="M36" s="43"/>
      <c r="N36" s="44"/>
      <c r="O36" s="44"/>
      <c r="P36" s="44"/>
      <c r="Q36" s="45"/>
      <c r="R36" s="45"/>
      <c r="S36" s="45"/>
      <c r="T36" s="45"/>
      <c r="U36" s="45"/>
      <c r="V36" s="45"/>
      <c r="W36" s="45"/>
      <c r="X36" s="45"/>
    </row>
    <row r="37" spans="1:24" s="46" customFormat="1" x14ac:dyDescent="0.25">
      <c r="A37" s="38">
        <v>45</v>
      </c>
      <c r="B37" s="46" t="s">
        <v>47</v>
      </c>
      <c r="E37" s="40">
        <f>SUM(D38:D42)</f>
        <v>68062.145999999993</v>
      </c>
      <c r="F37" s="41"/>
      <c r="G37" s="42"/>
      <c r="H37" s="43"/>
      <c r="I37" s="43"/>
      <c r="J37" s="43"/>
      <c r="K37" s="43"/>
      <c r="L37" s="43"/>
      <c r="M37" s="43"/>
      <c r="N37" s="44"/>
      <c r="O37" s="44"/>
      <c r="P37" s="44"/>
      <c r="Q37" s="45"/>
      <c r="R37" s="45"/>
      <c r="S37" s="45"/>
      <c r="T37" s="45"/>
      <c r="U37" s="45"/>
      <c r="V37" s="45"/>
      <c r="W37" s="45"/>
      <c r="X37" s="45"/>
    </row>
    <row r="38" spans="1:24" s="46" customFormat="1" x14ac:dyDescent="0.25">
      <c r="A38" s="38"/>
      <c r="B38" s="39">
        <v>4500</v>
      </c>
      <c r="C38" s="39" t="s">
        <v>48</v>
      </c>
      <c r="D38" s="37">
        <v>67177.45199999999</v>
      </c>
      <c r="E38" s="40"/>
      <c r="F38" s="41"/>
      <c r="G38" s="42"/>
      <c r="H38" s="47">
        <v>0</v>
      </c>
      <c r="I38" s="47">
        <v>0</v>
      </c>
      <c r="J38" s="47">
        <v>67177.45199999999</v>
      </c>
      <c r="K38" s="43">
        <v>0</v>
      </c>
      <c r="L38" s="43"/>
      <c r="M38" s="43"/>
      <c r="N38" s="44"/>
      <c r="O38" s="44"/>
      <c r="P38" s="44"/>
      <c r="Q38" s="45"/>
      <c r="R38" s="45"/>
      <c r="S38" s="45"/>
      <c r="T38" s="45"/>
      <c r="U38" s="45"/>
      <c r="V38" s="45"/>
      <c r="W38" s="45"/>
      <c r="X38" s="45"/>
    </row>
    <row r="39" spans="1:24" s="46" customFormat="1" x14ac:dyDescent="0.25">
      <c r="A39" s="38"/>
      <c r="B39" s="39">
        <v>4510</v>
      </c>
      <c r="C39" s="39" t="s">
        <v>49</v>
      </c>
      <c r="D39" s="37">
        <v>0</v>
      </c>
      <c r="E39" s="40"/>
      <c r="F39" s="41"/>
      <c r="G39" s="42"/>
      <c r="H39" s="43"/>
      <c r="I39" s="43"/>
      <c r="J39" s="43"/>
      <c r="K39" s="43"/>
      <c r="L39" s="43"/>
      <c r="M39" s="43"/>
      <c r="N39" s="44"/>
      <c r="O39" s="44"/>
      <c r="P39" s="44"/>
      <c r="Q39" s="45"/>
      <c r="R39" s="45"/>
      <c r="S39" s="45"/>
      <c r="T39" s="45"/>
      <c r="U39" s="45"/>
      <c r="V39" s="45"/>
      <c r="W39" s="45"/>
      <c r="X39" s="45"/>
    </row>
    <row r="40" spans="1:24" s="46" customFormat="1" x14ac:dyDescent="0.25">
      <c r="A40" s="38"/>
      <c r="B40" s="39">
        <v>4520</v>
      </c>
      <c r="C40" s="39" t="s">
        <v>50</v>
      </c>
      <c r="D40" s="37">
        <v>884.69399999999996</v>
      </c>
      <c r="E40" s="40"/>
      <c r="F40" s="41"/>
      <c r="G40" s="42"/>
      <c r="H40" s="47">
        <v>272.44524999999999</v>
      </c>
      <c r="I40" s="47">
        <v>114.60749999999999</v>
      </c>
      <c r="J40" s="47">
        <v>497.64125000000001</v>
      </c>
      <c r="K40" s="43">
        <v>0</v>
      </c>
      <c r="L40" s="43"/>
      <c r="M40" s="43"/>
      <c r="N40" s="44"/>
      <c r="O40" s="44"/>
      <c r="P40" s="44"/>
      <c r="Q40" s="45"/>
      <c r="R40" s="45"/>
      <c r="S40" s="45"/>
      <c r="T40" s="45"/>
      <c r="U40" s="45"/>
      <c r="V40" s="45"/>
      <c r="W40" s="45"/>
      <c r="X40" s="45"/>
    </row>
    <row r="41" spans="1:24" s="46" customFormat="1" x14ac:dyDescent="0.25">
      <c r="A41" s="38"/>
      <c r="B41" s="39">
        <v>4530</v>
      </c>
      <c r="C41" s="39" t="s">
        <v>51</v>
      </c>
      <c r="D41" s="37">
        <v>0</v>
      </c>
      <c r="E41" s="40"/>
      <c r="F41" s="41"/>
      <c r="G41" s="42"/>
      <c r="H41" s="43"/>
      <c r="I41" s="43"/>
      <c r="J41" s="43"/>
      <c r="K41" s="43"/>
      <c r="L41" s="43"/>
      <c r="M41" s="43"/>
      <c r="N41" s="44"/>
      <c r="O41" s="44"/>
      <c r="P41" s="44"/>
      <c r="Q41" s="45"/>
      <c r="R41" s="45"/>
      <c r="S41" s="45"/>
      <c r="T41" s="45"/>
      <c r="U41" s="45"/>
      <c r="V41" s="45"/>
      <c r="W41" s="45"/>
      <c r="X41" s="45"/>
    </row>
    <row r="42" spans="1:24" s="46" customFormat="1" x14ac:dyDescent="0.25">
      <c r="A42" s="38"/>
      <c r="B42" s="39">
        <v>4590</v>
      </c>
      <c r="C42" s="39" t="s">
        <v>52</v>
      </c>
      <c r="D42" s="37">
        <v>0</v>
      </c>
      <c r="E42" s="40"/>
      <c r="F42" s="41"/>
      <c r="G42" s="42"/>
      <c r="H42" s="43"/>
      <c r="I42" s="43"/>
      <c r="J42" s="43"/>
      <c r="K42" s="43"/>
      <c r="L42" s="43"/>
      <c r="M42" s="43"/>
      <c r="N42" s="44"/>
      <c r="O42" s="44"/>
      <c r="P42" s="44"/>
      <c r="Q42" s="45"/>
      <c r="R42" s="45"/>
      <c r="S42" s="45"/>
      <c r="T42" s="45"/>
      <c r="U42" s="45"/>
      <c r="V42" s="45"/>
      <c r="W42" s="45"/>
      <c r="X42" s="45"/>
    </row>
    <row r="43" spans="1:24" s="46" customFormat="1" x14ac:dyDescent="0.25">
      <c r="A43" s="38">
        <v>46</v>
      </c>
      <c r="B43" s="46" t="s">
        <v>53</v>
      </c>
      <c r="E43" s="40">
        <f>SUM(D44:D49)</f>
        <v>199592.65399999998</v>
      </c>
      <c r="F43" s="41"/>
      <c r="G43" s="42"/>
      <c r="H43" s="43"/>
      <c r="I43" s="43"/>
      <c r="J43" s="43"/>
      <c r="K43" s="43"/>
      <c r="L43" s="43"/>
      <c r="M43" s="43"/>
      <c r="N43" s="44"/>
      <c r="O43" s="44"/>
      <c r="P43" s="44"/>
      <c r="Q43" s="45"/>
      <c r="R43" s="45"/>
      <c r="S43" s="45"/>
      <c r="T43" s="45"/>
      <c r="U43" s="45"/>
      <c r="V43" s="45"/>
      <c r="W43" s="45"/>
      <c r="X43" s="45"/>
    </row>
    <row r="44" spans="1:24" s="46" customFormat="1" x14ac:dyDescent="0.25">
      <c r="A44" s="38"/>
      <c r="B44" s="39">
        <v>4600</v>
      </c>
      <c r="C44" s="39" t="s">
        <v>54</v>
      </c>
      <c r="D44" s="37">
        <v>181262.45499999999</v>
      </c>
      <c r="E44" s="40"/>
      <c r="F44" s="41"/>
      <c r="G44" s="42"/>
      <c r="H44" s="47">
        <v>0</v>
      </c>
      <c r="I44" s="47">
        <v>181262.45499999999</v>
      </c>
      <c r="J44" s="47">
        <v>0</v>
      </c>
      <c r="K44" s="43">
        <v>0</v>
      </c>
      <c r="L44" s="43"/>
      <c r="M44" s="43"/>
      <c r="N44" s="44"/>
      <c r="O44" s="44"/>
      <c r="P44" s="44"/>
      <c r="Q44" s="45"/>
      <c r="R44" s="45"/>
      <c r="S44" s="45"/>
      <c r="T44" s="45"/>
      <c r="U44" s="45"/>
      <c r="V44" s="45"/>
      <c r="W44" s="45"/>
      <c r="X44" s="45"/>
    </row>
    <row r="45" spans="1:24" s="46" customFormat="1" x14ac:dyDescent="0.25">
      <c r="A45" s="38"/>
      <c r="B45" s="39">
        <v>4610</v>
      </c>
      <c r="C45" s="39" t="s">
        <v>55</v>
      </c>
      <c r="D45" s="37">
        <v>0</v>
      </c>
      <c r="E45" s="40"/>
      <c r="F45" s="41"/>
      <c r="G45" s="42"/>
      <c r="H45" s="43"/>
      <c r="I45" s="43"/>
      <c r="J45" s="43"/>
      <c r="K45" s="43"/>
      <c r="L45" s="43"/>
      <c r="M45" s="43"/>
      <c r="N45" s="44"/>
      <c r="O45" s="44"/>
      <c r="P45" s="44"/>
      <c r="Q45" s="45"/>
      <c r="R45" s="45"/>
      <c r="S45" s="45"/>
      <c r="T45" s="45"/>
      <c r="U45" s="45"/>
      <c r="V45" s="45"/>
      <c r="W45" s="45"/>
      <c r="X45" s="45"/>
    </row>
    <row r="46" spans="1:24" s="46" customFormat="1" x14ac:dyDescent="0.25">
      <c r="A46" s="38"/>
      <c r="B46" s="39">
        <v>4620</v>
      </c>
      <c r="C46" s="39" t="s">
        <v>56</v>
      </c>
      <c r="D46" s="37">
        <v>0</v>
      </c>
      <c r="E46" s="40"/>
      <c r="F46" s="41"/>
      <c r="G46" s="42"/>
      <c r="H46" s="43"/>
      <c r="I46" s="43"/>
      <c r="J46" s="43"/>
      <c r="K46" s="43"/>
      <c r="L46" s="43"/>
      <c r="M46" s="43"/>
      <c r="N46" s="44"/>
      <c r="O46" s="44"/>
      <c r="P46" s="44"/>
      <c r="Q46" s="45"/>
      <c r="R46" s="45"/>
      <c r="S46" s="45"/>
      <c r="T46" s="45"/>
      <c r="U46" s="45"/>
      <c r="V46" s="45"/>
      <c r="W46" s="45"/>
      <c r="X46" s="45"/>
    </row>
    <row r="47" spans="1:24" s="46" customFormat="1" x14ac:dyDescent="0.25">
      <c r="A47" s="38"/>
      <c r="B47" s="39">
        <v>4630</v>
      </c>
      <c r="C47" s="39" t="s">
        <v>57</v>
      </c>
      <c r="D47" s="37">
        <v>0</v>
      </c>
      <c r="E47" s="40"/>
      <c r="F47" s="41"/>
      <c r="G47" s="42"/>
      <c r="H47" s="43"/>
      <c r="I47" s="43"/>
      <c r="J47" s="43"/>
      <c r="K47" s="43"/>
      <c r="L47" s="43"/>
      <c r="M47" s="43"/>
      <c r="N47" s="44"/>
      <c r="O47" s="44"/>
      <c r="P47" s="44"/>
      <c r="Q47" s="45"/>
      <c r="R47" s="45"/>
      <c r="S47" s="45"/>
      <c r="T47" s="45"/>
      <c r="U47" s="45"/>
      <c r="V47" s="45"/>
      <c r="W47" s="45"/>
      <c r="X47" s="45"/>
    </row>
    <row r="48" spans="1:24" s="46" customFormat="1" x14ac:dyDescent="0.25">
      <c r="A48" s="38"/>
      <c r="B48" s="39">
        <v>4640</v>
      </c>
      <c r="C48" s="39" t="s">
        <v>58</v>
      </c>
      <c r="D48" s="37">
        <v>18330.199000000001</v>
      </c>
      <c r="E48" s="40"/>
      <c r="F48" s="41"/>
      <c r="G48" s="42"/>
      <c r="H48" s="47">
        <v>0</v>
      </c>
      <c r="I48" s="47">
        <v>0</v>
      </c>
      <c r="J48" s="47">
        <v>18330.199000000001</v>
      </c>
      <c r="K48" s="43">
        <v>0</v>
      </c>
      <c r="L48" s="43"/>
      <c r="M48" s="43"/>
      <c r="N48" s="44"/>
      <c r="O48" s="44"/>
      <c r="P48" s="44"/>
      <c r="Q48" s="45"/>
      <c r="R48" s="45"/>
      <c r="S48" s="45"/>
      <c r="T48" s="45"/>
      <c r="U48" s="45"/>
      <c r="V48" s="45"/>
      <c r="W48" s="45"/>
      <c r="X48" s="45"/>
    </row>
    <row r="49" spans="1:24" s="46" customFormat="1" x14ac:dyDescent="0.25">
      <c r="A49" s="38"/>
      <c r="B49" s="39">
        <v>4690</v>
      </c>
      <c r="C49" s="39" t="s">
        <v>59</v>
      </c>
      <c r="D49" s="37">
        <v>0</v>
      </c>
      <c r="E49" s="40"/>
      <c r="F49" s="41"/>
      <c r="G49" s="42"/>
      <c r="H49" s="43"/>
      <c r="I49" s="43"/>
      <c r="J49" s="43"/>
      <c r="K49" s="43"/>
      <c r="L49" s="43"/>
      <c r="M49" s="43"/>
      <c r="N49" s="44"/>
      <c r="O49" s="44"/>
      <c r="P49" s="44"/>
      <c r="Q49" s="45"/>
      <c r="R49" s="45"/>
      <c r="S49" s="45"/>
      <c r="T49" s="45"/>
      <c r="U49" s="45"/>
      <c r="V49" s="45"/>
      <c r="W49" s="45"/>
      <c r="X49" s="45"/>
    </row>
    <row r="50" spans="1:24" s="46" customFormat="1" x14ac:dyDescent="0.25">
      <c r="A50" s="38">
        <v>49</v>
      </c>
      <c r="B50" s="39" t="s">
        <v>60</v>
      </c>
      <c r="C50" s="39"/>
      <c r="D50" s="37"/>
      <c r="E50" s="40">
        <f>SUM(D51)</f>
        <v>498749.99000000005</v>
      </c>
      <c r="F50" s="41"/>
      <c r="G50" s="42"/>
      <c r="H50" s="43"/>
      <c r="I50" s="43"/>
      <c r="J50" s="43"/>
      <c r="K50" s="43"/>
      <c r="L50" s="43"/>
      <c r="M50" s="43"/>
      <c r="N50" s="44"/>
      <c r="O50" s="44"/>
      <c r="P50" s="44"/>
      <c r="Q50" s="45"/>
      <c r="R50" s="45"/>
      <c r="S50" s="45"/>
      <c r="T50" s="45"/>
      <c r="U50" s="45"/>
      <c r="V50" s="45"/>
      <c r="W50" s="45"/>
      <c r="X50" s="45"/>
    </row>
    <row r="51" spans="1:24" s="46" customFormat="1" x14ac:dyDescent="0.25">
      <c r="A51" s="38"/>
      <c r="B51" s="39">
        <v>4910</v>
      </c>
      <c r="C51" s="39" t="s">
        <v>61</v>
      </c>
      <c r="D51" s="37">
        <v>498749.99000000005</v>
      </c>
      <c r="E51" s="40"/>
      <c r="F51" s="41"/>
      <c r="G51" s="42"/>
      <c r="H51" s="47">
        <v>224437.49550000002</v>
      </c>
      <c r="I51" s="47">
        <v>149624.997</v>
      </c>
      <c r="J51" s="47">
        <v>124687.49750000001</v>
      </c>
      <c r="K51" s="43">
        <v>0</v>
      </c>
      <c r="L51" s="43"/>
      <c r="M51" s="43"/>
      <c r="N51" s="44"/>
      <c r="O51" s="44"/>
      <c r="P51" s="44"/>
      <c r="Q51" s="45"/>
      <c r="R51" s="45"/>
      <c r="S51" s="45"/>
      <c r="T51" s="45"/>
      <c r="U51" s="45"/>
      <c r="V51" s="45"/>
      <c r="W51" s="45"/>
      <c r="X51" s="45"/>
    </row>
    <row r="52" spans="1:24" s="46" customFormat="1" x14ac:dyDescent="0.25">
      <c r="A52" s="38"/>
      <c r="B52" s="39"/>
      <c r="C52" s="39"/>
      <c r="D52" s="37"/>
      <c r="E52" s="40"/>
      <c r="F52" s="41"/>
      <c r="G52" s="42"/>
      <c r="H52" s="43"/>
      <c r="I52" s="43"/>
      <c r="J52" s="43"/>
      <c r="K52" s="43"/>
      <c r="L52" s="43"/>
      <c r="M52" s="43"/>
      <c r="N52" s="44"/>
      <c r="O52" s="44"/>
      <c r="P52" s="44"/>
      <c r="Q52" s="45"/>
      <c r="R52" s="45"/>
      <c r="S52" s="45"/>
      <c r="T52" s="45"/>
      <c r="U52" s="45"/>
      <c r="V52" s="45"/>
      <c r="W52" s="45"/>
      <c r="X52" s="45"/>
    </row>
    <row r="53" spans="1:24" s="32" customFormat="1" ht="17.25" customHeight="1" x14ac:dyDescent="0.3">
      <c r="A53" s="49">
        <v>4</v>
      </c>
      <c r="B53" s="50" t="s">
        <v>62</v>
      </c>
      <c r="C53" s="51"/>
      <c r="D53" s="51"/>
      <c r="E53" s="52">
        <f>SUM(E12:E51)</f>
        <v>1123276.686</v>
      </c>
      <c r="F53" s="53"/>
      <c r="G53" s="54"/>
      <c r="H53" s="55">
        <f>SUM(H12:H52)/$E53</f>
        <v>0.48487674456193597</v>
      </c>
      <c r="I53" s="55">
        <f t="shared" ref="I53:J53" si="0">SUM(I12:I52)/$E53</f>
        <v>0.32755344972948192</v>
      </c>
      <c r="J53" s="55">
        <f t="shared" si="0"/>
        <v>0.18756980570858212</v>
      </c>
      <c r="K53" s="56">
        <v>0</v>
      </c>
      <c r="L53" s="56">
        <v>0</v>
      </c>
      <c r="M53" s="56">
        <v>0</v>
      </c>
      <c r="N53" s="55">
        <v>0</v>
      </c>
      <c r="O53" s="55">
        <v>0</v>
      </c>
      <c r="P53" s="55">
        <v>0</v>
      </c>
      <c r="Q53" s="57"/>
      <c r="R53" s="57"/>
      <c r="S53" s="57"/>
      <c r="T53" s="57"/>
      <c r="U53" s="57"/>
      <c r="V53" s="57"/>
      <c r="W53" s="57"/>
      <c r="X53" s="57"/>
    </row>
    <row r="54" spans="1:24" ht="5.25" customHeight="1" x14ac:dyDescent="0.25">
      <c r="A54" s="23"/>
      <c r="E54" s="37"/>
      <c r="F54" s="24"/>
      <c r="G54" s="58"/>
      <c r="H54" s="59"/>
      <c r="I54" s="59"/>
      <c r="J54" s="59"/>
      <c r="K54" s="59"/>
      <c r="L54" s="59"/>
      <c r="M54" s="59"/>
      <c r="N54" s="35"/>
      <c r="O54" s="35"/>
      <c r="P54" s="35"/>
    </row>
    <row r="55" spans="1:24" x14ac:dyDescent="0.25">
      <c r="A55" s="23">
        <v>50</v>
      </c>
      <c r="B55" s="2" t="s">
        <v>63</v>
      </c>
      <c r="E55" s="37">
        <f>SUM(D56:D56)</f>
        <v>25657.078000000001</v>
      </c>
      <c r="F55" s="24"/>
      <c r="G55" s="58"/>
      <c r="H55" s="59"/>
      <c r="I55" s="59"/>
      <c r="J55" s="59"/>
      <c r="K55" s="59"/>
      <c r="L55" s="59"/>
      <c r="M55" s="59"/>
      <c r="N55" s="35"/>
      <c r="O55" s="35"/>
      <c r="P55" s="35"/>
    </row>
    <row r="56" spans="1:24" x14ac:dyDescent="0.25">
      <c r="A56" s="23"/>
      <c r="B56" s="2">
        <v>5095</v>
      </c>
      <c r="C56" s="2" t="s">
        <v>64</v>
      </c>
      <c r="D56" s="37">
        <v>25657.078000000001</v>
      </c>
      <c r="F56" s="24"/>
      <c r="G56" s="58"/>
      <c r="H56" s="47">
        <v>9753.2118000000009</v>
      </c>
      <c r="I56" s="47">
        <v>6502.1412</v>
      </c>
      <c r="J56" s="47">
        <v>9401.7250000000004</v>
      </c>
      <c r="K56" s="43">
        <v>0</v>
      </c>
      <c r="L56" s="59"/>
      <c r="M56" s="59"/>
      <c r="N56" s="35"/>
      <c r="O56" s="35"/>
      <c r="P56" s="35"/>
    </row>
    <row r="57" spans="1:24" x14ac:dyDescent="0.25">
      <c r="A57" s="23">
        <v>52</v>
      </c>
      <c r="B57" s="2" t="s">
        <v>65</v>
      </c>
      <c r="E57" s="37">
        <f>SUM(D58:D60)</f>
        <v>399675.27199999988</v>
      </c>
      <c r="F57" s="24"/>
      <c r="G57" s="58"/>
      <c r="H57" s="59"/>
      <c r="I57" s="59"/>
      <c r="J57" s="59"/>
      <c r="K57" s="59"/>
      <c r="L57" s="59"/>
      <c r="M57" s="59"/>
      <c r="N57" s="35"/>
      <c r="O57" s="35"/>
      <c r="P57" s="35"/>
    </row>
    <row r="58" spans="1:24" s="46" customFormat="1" x14ac:dyDescent="0.25">
      <c r="A58" s="38"/>
      <c r="B58" s="46">
        <v>5240</v>
      </c>
      <c r="C58" s="46" t="s">
        <v>66</v>
      </c>
      <c r="D58" s="37">
        <v>28115.102000000003</v>
      </c>
      <c r="E58" s="40"/>
      <c r="F58" s="41"/>
      <c r="G58" s="42"/>
      <c r="H58" s="47">
        <v>10104.831299999998</v>
      </c>
      <c r="I58" s="47">
        <v>6321.6841999999997</v>
      </c>
      <c r="J58" s="47">
        <v>11688.586499999999</v>
      </c>
      <c r="K58" s="43">
        <v>0</v>
      </c>
      <c r="L58" s="43"/>
      <c r="M58" s="43"/>
      <c r="N58" s="44"/>
      <c r="O58" s="44"/>
      <c r="P58" s="44"/>
      <c r="Q58" s="45"/>
      <c r="R58" s="45"/>
      <c r="S58" s="45"/>
      <c r="T58" s="45"/>
      <c r="U58" s="45"/>
      <c r="V58" s="45"/>
      <c r="W58" s="45"/>
      <c r="X58" s="45"/>
    </row>
    <row r="59" spans="1:24" s="46" customFormat="1" x14ac:dyDescent="0.25">
      <c r="A59" s="38"/>
      <c r="B59" s="46">
        <v>5280</v>
      </c>
      <c r="C59" s="46" t="s">
        <v>67</v>
      </c>
      <c r="D59" s="37">
        <v>1437.231</v>
      </c>
      <c r="E59" s="40"/>
      <c r="F59" s="41"/>
      <c r="G59" s="42"/>
      <c r="H59" s="47">
        <v>36.191700000000004</v>
      </c>
      <c r="I59" s="47">
        <v>1079.7328</v>
      </c>
      <c r="J59" s="47">
        <v>321.30650000000003</v>
      </c>
      <c r="K59" s="43">
        <v>0</v>
      </c>
      <c r="L59" s="43"/>
      <c r="M59" s="43"/>
      <c r="N59" s="44"/>
      <c r="O59" s="44"/>
      <c r="P59" s="44"/>
      <c r="Q59" s="45"/>
      <c r="R59" s="45"/>
      <c r="S59" s="45"/>
      <c r="T59" s="45"/>
      <c r="U59" s="45"/>
      <c r="V59" s="45"/>
      <c r="W59" s="45"/>
      <c r="X59" s="45"/>
    </row>
    <row r="60" spans="1:24" s="46" customFormat="1" x14ac:dyDescent="0.25">
      <c r="A60" s="38"/>
      <c r="B60" s="46">
        <v>5295</v>
      </c>
      <c r="C60" s="46" t="s">
        <v>68</v>
      </c>
      <c r="D60" s="37">
        <v>370122.9389999999</v>
      </c>
      <c r="E60" s="40"/>
      <c r="F60" s="41"/>
      <c r="G60" s="42"/>
      <c r="H60" s="47">
        <v>129171.712</v>
      </c>
      <c r="I60" s="47">
        <v>93306.010999999999</v>
      </c>
      <c r="J60" s="47">
        <v>147645.21599999999</v>
      </c>
      <c r="K60" s="43">
        <v>0</v>
      </c>
      <c r="L60" s="43"/>
      <c r="M60" s="43"/>
      <c r="N60" s="44"/>
      <c r="O60" s="44"/>
      <c r="P60" s="44"/>
      <c r="Q60" s="45"/>
      <c r="R60" s="45"/>
      <c r="S60" s="45"/>
      <c r="T60" s="45"/>
      <c r="U60" s="45"/>
      <c r="V60" s="45"/>
      <c r="W60" s="45"/>
      <c r="X60" s="45"/>
    </row>
    <row r="61" spans="1:24" s="46" customFormat="1" x14ac:dyDescent="0.25">
      <c r="A61" s="38">
        <v>53</v>
      </c>
      <c r="B61" s="39" t="s">
        <v>69</v>
      </c>
      <c r="C61" s="39"/>
      <c r="E61" s="60">
        <f>+D62</f>
        <v>0</v>
      </c>
      <c r="F61" s="41"/>
      <c r="G61" s="42"/>
      <c r="H61" s="43"/>
      <c r="I61" s="43"/>
      <c r="J61" s="43"/>
      <c r="K61" s="43"/>
      <c r="L61" s="43"/>
      <c r="M61" s="43"/>
      <c r="N61" s="44"/>
      <c r="O61" s="44"/>
      <c r="P61" s="44"/>
      <c r="Q61" s="45"/>
      <c r="R61" s="45"/>
      <c r="S61" s="45"/>
      <c r="T61" s="45"/>
      <c r="U61" s="45"/>
      <c r="V61" s="45"/>
      <c r="W61" s="45"/>
      <c r="X61" s="45"/>
    </row>
    <row r="62" spans="1:24" s="46" customFormat="1" x14ac:dyDescent="0.25">
      <c r="A62" s="38"/>
      <c r="B62" s="39" t="s">
        <v>70</v>
      </c>
      <c r="C62" s="39" t="s">
        <v>69</v>
      </c>
      <c r="D62" s="37">
        <v>0</v>
      </c>
      <c r="E62" s="60"/>
      <c r="F62" s="41"/>
      <c r="G62" s="42"/>
      <c r="H62" s="43"/>
      <c r="I62" s="43"/>
      <c r="J62" s="43"/>
      <c r="K62" s="43"/>
      <c r="L62" s="43"/>
      <c r="M62" s="43"/>
      <c r="N62" s="44"/>
      <c r="O62" s="44"/>
      <c r="P62" s="44"/>
      <c r="Q62" s="45"/>
      <c r="R62" s="45"/>
      <c r="S62" s="45"/>
      <c r="T62" s="45"/>
      <c r="U62" s="45"/>
      <c r="V62" s="45"/>
      <c r="W62" s="45"/>
      <c r="X62" s="45"/>
    </row>
    <row r="63" spans="1:24" s="46" customFormat="1" x14ac:dyDescent="0.25">
      <c r="A63" s="38">
        <v>54</v>
      </c>
      <c r="B63" s="46" t="s">
        <v>71</v>
      </c>
      <c r="E63" s="60">
        <f>+D64</f>
        <v>0</v>
      </c>
      <c r="F63" s="41"/>
      <c r="G63" s="42"/>
      <c r="H63" s="43"/>
      <c r="I63" s="43"/>
      <c r="J63" s="43"/>
      <c r="K63" s="43"/>
      <c r="L63" s="43"/>
      <c r="M63" s="43"/>
      <c r="N63" s="44"/>
      <c r="O63" s="44"/>
      <c r="P63" s="44"/>
      <c r="Q63" s="45"/>
      <c r="R63" s="45"/>
      <c r="S63" s="45"/>
      <c r="T63" s="45"/>
      <c r="U63" s="45"/>
      <c r="V63" s="45"/>
      <c r="W63" s="45"/>
      <c r="X63" s="45"/>
    </row>
    <row r="64" spans="1:24" s="46" customFormat="1" x14ac:dyDescent="0.25">
      <c r="A64" s="38"/>
      <c r="B64" s="46">
        <v>5400</v>
      </c>
      <c r="C64" s="46" t="s">
        <v>71</v>
      </c>
      <c r="D64" s="37">
        <v>0</v>
      </c>
      <c r="E64" s="40"/>
      <c r="F64" s="41"/>
      <c r="G64" s="42"/>
      <c r="H64" s="43"/>
      <c r="I64" s="43"/>
      <c r="J64" s="43"/>
      <c r="K64" s="43"/>
      <c r="L64" s="43"/>
      <c r="M64" s="43"/>
      <c r="N64" s="44"/>
      <c r="O64" s="44"/>
      <c r="P64" s="44"/>
      <c r="Q64" s="45"/>
      <c r="R64" s="45"/>
      <c r="S64" s="45"/>
      <c r="T64" s="45"/>
      <c r="U64" s="45"/>
      <c r="V64" s="45"/>
      <c r="W64" s="45"/>
      <c r="X64" s="45"/>
    </row>
    <row r="65" spans="1:24" s="46" customFormat="1" ht="15.6" x14ac:dyDescent="0.3">
      <c r="A65" s="49">
        <v>5</v>
      </c>
      <c r="B65" s="50" t="s">
        <v>72</v>
      </c>
      <c r="C65" s="51"/>
      <c r="D65" s="51"/>
      <c r="E65" s="52">
        <f>SUM(E55:E64)</f>
        <v>425332.34999999986</v>
      </c>
      <c r="F65" s="53"/>
      <c r="G65" s="42"/>
      <c r="H65" s="55">
        <f>SUM(H55:H64)/$E65</f>
        <v>0.35046933721359319</v>
      </c>
      <c r="I65" s="55">
        <f t="shared" ref="I65:J65" si="1">SUM(I55:I64)/$E65</f>
        <v>0.25206069841619155</v>
      </c>
      <c r="J65" s="55">
        <f t="shared" si="1"/>
        <v>0.39746996437021548</v>
      </c>
      <c r="K65" s="61">
        <v>0</v>
      </c>
      <c r="L65" s="61">
        <v>0</v>
      </c>
      <c r="M65" s="61">
        <v>0</v>
      </c>
      <c r="N65" s="62">
        <v>0</v>
      </c>
      <c r="O65" s="62">
        <v>0</v>
      </c>
      <c r="P65" s="62">
        <v>0</v>
      </c>
      <c r="Q65" s="45"/>
      <c r="R65" s="45"/>
      <c r="S65" s="45"/>
      <c r="T65" s="45"/>
      <c r="U65" s="45"/>
      <c r="V65" s="45"/>
      <c r="W65" s="45"/>
      <c r="X65" s="45"/>
    </row>
    <row r="66" spans="1:24" s="46" customFormat="1" ht="6.75" customHeight="1" x14ac:dyDescent="0.25">
      <c r="A66" s="63"/>
      <c r="B66" s="64"/>
      <c r="F66" s="41"/>
      <c r="G66" s="42"/>
      <c r="H66" s="43"/>
      <c r="I66" s="43"/>
      <c r="J66" s="43"/>
      <c r="K66" s="43"/>
      <c r="L66" s="43"/>
      <c r="M66" s="43"/>
      <c r="N66" s="44"/>
      <c r="O66" s="44"/>
      <c r="P66" s="44"/>
      <c r="Q66" s="45"/>
      <c r="R66" s="45"/>
      <c r="S66" s="45"/>
      <c r="T66" s="45"/>
      <c r="U66" s="45"/>
      <c r="V66" s="45"/>
      <c r="W66" s="45"/>
      <c r="X66" s="45"/>
    </row>
    <row r="67" spans="1:24" s="46" customFormat="1" x14ac:dyDescent="0.25">
      <c r="A67" s="38">
        <v>63</v>
      </c>
      <c r="B67" s="46" t="s">
        <v>73</v>
      </c>
      <c r="E67" s="40">
        <f>SUM(D68:D71)</f>
        <v>0</v>
      </c>
      <c r="F67" s="41"/>
      <c r="G67" s="42"/>
      <c r="H67" s="43"/>
      <c r="I67" s="43"/>
      <c r="J67" s="43"/>
      <c r="K67" s="43"/>
      <c r="L67" s="43"/>
      <c r="M67" s="43"/>
      <c r="N67" s="44"/>
      <c r="O67" s="44"/>
      <c r="P67" s="44"/>
      <c r="Q67" s="45"/>
      <c r="R67" s="45"/>
      <c r="S67" s="45"/>
      <c r="T67" s="45"/>
      <c r="U67" s="45"/>
      <c r="V67" s="45"/>
      <c r="W67" s="45"/>
      <c r="X67" s="45"/>
    </row>
    <row r="68" spans="1:24" s="46" customFormat="1" x14ac:dyDescent="0.25">
      <c r="A68" s="38"/>
      <c r="B68" s="39" t="s">
        <v>74</v>
      </c>
      <c r="C68" s="39" t="s">
        <v>75</v>
      </c>
      <c r="D68" s="37">
        <v>0</v>
      </c>
      <c r="E68" s="40"/>
      <c r="F68" s="41"/>
      <c r="G68" s="42"/>
      <c r="H68" s="43"/>
      <c r="I68" s="43"/>
      <c r="J68" s="43"/>
      <c r="K68" s="43"/>
      <c r="L68" s="43"/>
      <c r="M68" s="43"/>
      <c r="N68" s="44"/>
      <c r="O68" s="44"/>
      <c r="P68" s="44"/>
      <c r="Q68" s="45"/>
      <c r="R68" s="45"/>
      <c r="S68" s="45"/>
      <c r="T68" s="45"/>
      <c r="U68" s="45"/>
      <c r="V68" s="45"/>
      <c r="W68" s="45"/>
      <c r="X68" s="45"/>
    </row>
    <row r="69" spans="1:24" s="46" customFormat="1" x14ac:dyDescent="0.25">
      <c r="A69" s="38"/>
      <c r="B69" s="39" t="s">
        <v>76</v>
      </c>
      <c r="C69" s="39" t="s">
        <v>77</v>
      </c>
      <c r="D69" s="37">
        <v>0</v>
      </c>
      <c r="E69" s="40"/>
      <c r="F69" s="41"/>
      <c r="G69" s="42"/>
      <c r="H69" s="43"/>
      <c r="I69" s="43"/>
      <c r="J69" s="43"/>
      <c r="K69" s="43"/>
      <c r="L69" s="43"/>
      <c r="M69" s="43"/>
      <c r="N69" s="44"/>
      <c r="O69" s="44"/>
      <c r="P69" s="44"/>
      <c r="Q69" s="45"/>
      <c r="R69" s="45"/>
      <c r="S69" s="45"/>
      <c r="T69" s="45"/>
      <c r="U69" s="45"/>
      <c r="V69" s="45"/>
      <c r="W69" s="45"/>
      <c r="X69" s="45"/>
    </row>
    <row r="70" spans="1:24" s="46" customFormat="1" x14ac:dyDescent="0.25">
      <c r="A70" s="38"/>
      <c r="B70" s="39">
        <v>6370</v>
      </c>
      <c r="C70" s="39" t="s">
        <v>78</v>
      </c>
      <c r="D70" s="37">
        <v>0</v>
      </c>
      <c r="E70" s="40"/>
      <c r="F70" s="41"/>
      <c r="G70" s="42"/>
      <c r="H70" s="43"/>
      <c r="I70" s="43"/>
      <c r="J70" s="43"/>
      <c r="K70" s="43"/>
      <c r="L70" s="43"/>
      <c r="M70" s="43"/>
      <c r="N70" s="44"/>
      <c r="O70" s="44"/>
      <c r="P70" s="44"/>
      <c r="Q70" s="45"/>
      <c r="R70" s="45"/>
      <c r="S70" s="45"/>
      <c r="T70" s="45"/>
      <c r="U70" s="45"/>
      <c r="V70" s="45"/>
      <c r="W70" s="45"/>
      <c r="X70" s="45"/>
    </row>
    <row r="71" spans="1:24" s="46" customFormat="1" x14ac:dyDescent="0.25">
      <c r="A71" s="38"/>
      <c r="B71" s="39">
        <v>6390</v>
      </c>
      <c r="C71" s="39" t="s">
        <v>79</v>
      </c>
      <c r="D71" s="37">
        <v>0</v>
      </c>
      <c r="E71" s="40"/>
      <c r="F71" s="41"/>
      <c r="G71" s="42"/>
      <c r="H71" s="43"/>
      <c r="I71" s="43"/>
      <c r="J71" s="43"/>
      <c r="K71" s="43"/>
      <c r="L71" s="43"/>
      <c r="M71" s="43"/>
      <c r="N71" s="44"/>
      <c r="O71" s="44"/>
      <c r="P71" s="44"/>
      <c r="Q71" s="45"/>
      <c r="R71" s="45"/>
      <c r="S71" s="45"/>
      <c r="T71" s="45"/>
      <c r="U71" s="45"/>
      <c r="V71" s="45"/>
      <c r="W71" s="45"/>
      <c r="X71" s="45"/>
    </row>
    <row r="72" spans="1:24" s="46" customFormat="1" x14ac:dyDescent="0.25">
      <c r="A72" s="38">
        <v>64</v>
      </c>
      <c r="B72" s="46" t="s">
        <v>80</v>
      </c>
      <c r="E72" s="40">
        <f>SUM(D73:D75)</f>
        <v>52095.924999999996</v>
      </c>
      <c r="F72" s="41"/>
      <c r="G72" s="42"/>
      <c r="H72" s="43"/>
      <c r="I72" s="43"/>
      <c r="J72" s="43"/>
      <c r="K72" s="43"/>
      <c r="L72" s="43"/>
      <c r="M72" s="43"/>
      <c r="N72" s="44"/>
      <c r="O72" s="44"/>
      <c r="P72" s="44"/>
      <c r="Q72" s="45"/>
      <c r="R72" s="45"/>
      <c r="S72" s="45"/>
      <c r="T72" s="45"/>
      <c r="U72" s="45"/>
      <c r="V72" s="45"/>
      <c r="W72" s="45"/>
      <c r="X72" s="45"/>
    </row>
    <row r="73" spans="1:24" s="46" customFormat="1" x14ac:dyDescent="0.25">
      <c r="A73" s="38"/>
      <c r="B73" s="39">
        <v>6430</v>
      </c>
      <c r="C73" s="39" t="s">
        <v>81</v>
      </c>
      <c r="D73" s="37">
        <v>0</v>
      </c>
      <c r="E73" s="40"/>
      <c r="F73" s="41"/>
      <c r="G73" s="42"/>
      <c r="H73" s="43"/>
      <c r="I73" s="43"/>
      <c r="J73" s="43"/>
      <c r="K73" s="43"/>
      <c r="L73" s="43"/>
      <c r="M73" s="43"/>
      <c r="N73" s="44"/>
      <c r="O73" s="44"/>
      <c r="P73" s="44"/>
      <c r="Q73" s="45"/>
      <c r="R73" s="45"/>
      <c r="S73" s="45"/>
      <c r="T73" s="45"/>
      <c r="U73" s="45"/>
      <c r="V73" s="45"/>
      <c r="W73" s="45"/>
      <c r="X73" s="45"/>
    </row>
    <row r="74" spans="1:24" s="46" customFormat="1" x14ac:dyDescent="0.25">
      <c r="A74" s="38"/>
      <c r="B74" s="39">
        <v>6440</v>
      </c>
      <c r="C74" s="39" t="s">
        <v>82</v>
      </c>
      <c r="D74" s="37">
        <v>52095.924999999996</v>
      </c>
      <c r="E74" s="40"/>
      <c r="F74" s="41"/>
      <c r="G74" s="42"/>
      <c r="H74" s="47">
        <v>19010.030999999999</v>
      </c>
      <c r="I74" s="47">
        <v>15452.981</v>
      </c>
      <c r="J74" s="47">
        <v>17632.913</v>
      </c>
      <c r="K74" s="43">
        <v>0</v>
      </c>
      <c r="L74" s="43"/>
      <c r="M74" s="43"/>
      <c r="N74" s="44"/>
      <c r="O74" s="44"/>
      <c r="P74" s="44"/>
      <c r="Q74" s="45"/>
      <c r="R74" s="45"/>
      <c r="S74" s="45"/>
      <c r="T74" s="45"/>
      <c r="U74" s="45"/>
      <c r="V74" s="45"/>
      <c r="W74" s="45"/>
      <c r="X74" s="45"/>
    </row>
    <row r="75" spans="1:24" s="46" customFormat="1" x14ac:dyDescent="0.25">
      <c r="A75" s="38"/>
      <c r="B75" s="39">
        <v>6490</v>
      </c>
      <c r="C75" s="39" t="s">
        <v>83</v>
      </c>
      <c r="D75" s="37">
        <v>0</v>
      </c>
      <c r="E75" s="40"/>
      <c r="F75" s="41"/>
      <c r="G75" s="42"/>
      <c r="H75" s="43"/>
      <c r="I75" s="43"/>
      <c r="J75" s="43"/>
      <c r="K75" s="43"/>
      <c r="L75" s="43"/>
      <c r="M75" s="43"/>
      <c r="N75" s="44"/>
      <c r="O75" s="44"/>
      <c r="P75" s="44"/>
      <c r="Q75" s="45"/>
      <c r="R75" s="45"/>
      <c r="S75" s="45"/>
      <c r="T75" s="45"/>
      <c r="U75" s="45"/>
      <c r="V75" s="45"/>
      <c r="W75" s="45"/>
      <c r="X75" s="45"/>
    </row>
    <row r="76" spans="1:24" x14ac:dyDescent="0.25">
      <c r="A76" s="23">
        <v>65</v>
      </c>
      <c r="B76" s="2" t="s">
        <v>84</v>
      </c>
      <c r="E76" s="37">
        <f>SUM(D77)</f>
        <v>522.77599999999995</v>
      </c>
      <c r="F76" s="24"/>
      <c r="G76" s="58"/>
      <c r="H76" s="59"/>
      <c r="I76" s="59"/>
      <c r="J76" s="59"/>
      <c r="K76" s="59"/>
      <c r="L76" s="59"/>
      <c r="M76" s="59"/>
      <c r="N76" s="35"/>
      <c r="O76" s="35"/>
      <c r="P76" s="35"/>
    </row>
    <row r="77" spans="1:24" x14ac:dyDescent="0.25">
      <c r="A77" s="23"/>
      <c r="B77" s="36">
        <v>6520</v>
      </c>
      <c r="C77" s="36" t="s">
        <v>85</v>
      </c>
      <c r="D77" s="37">
        <v>522.77599999999995</v>
      </c>
      <c r="E77" s="37"/>
      <c r="F77" s="24"/>
      <c r="G77" s="58"/>
      <c r="H77" s="47">
        <v>0</v>
      </c>
      <c r="I77" s="47">
        <v>0</v>
      </c>
      <c r="J77" s="47">
        <v>522.77599999999995</v>
      </c>
      <c r="K77" s="43">
        <v>0</v>
      </c>
      <c r="L77" s="59"/>
      <c r="M77" s="59"/>
      <c r="N77" s="35"/>
      <c r="O77" s="35"/>
      <c r="P77" s="35"/>
    </row>
    <row r="78" spans="1:24" x14ac:dyDescent="0.25">
      <c r="A78" s="23">
        <v>66</v>
      </c>
      <c r="B78" s="2" t="s">
        <v>86</v>
      </c>
      <c r="E78" s="37">
        <f>SUM(D79:D81)</f>
        <v>0</v>
      </c>
      <c r="F78" s="24"/>
      <c r="G78" s="58"/>
      <c r="H78" s="59"/>
      <c r="I78" s="59"/>
      <c r="J78" s="59"/>
      <c r="K78" s="59"/>
      <c r="L78" s="59"/>
      <c r="M78" s="59"/>
      <c r="N78" s="35"/>
      <c r="O78" s="35"/>
      <c r="P78" s="35"/>
    </row>
    <row r="79" spans="1:24" s="46" customFormat="1" x14ac:dyDescent="0.25">
      <c r="A79" s="38"/>
      <c r="B79" s="39">
        <v>6600</v>
      </c>
      <c r="C79" s="39" t="s">
        <v>87</v>
      </c>
      <c r="D79" s="37">
        <v>0</v>
      </c>
      <c r="E79" s="40"/>
      <c r="F79" s="41"/>
      <c r="G79" s="42"/>
      <c r="H79" s="43"/>
      <c r="I79" s="43"/>
      <c r="J79" s="43"/>
      <c r="K79" s="43"/>
      <c r="L79" s="43"/>
      <c r="M79" s="43"/>
      <c r="N79" s="44"/>
      <c r="O79" s="44"/>
      <c r="P79" s="44"/>
      <c r="Q79" s="45"/>
      <c r="R79" s="45"/>
      <c r="S79" s="45"/>
      <c r="T79" s="45"/>
      <c r="U79" s="45"/>
      <c r="V79" s="45"/>
      <c r="W79" s="45"/>
      <c r="X79" s="45"/>
    </row>
    <row r="80" spans="1:24" s="46" customFormat="1" x14ac:dyDescent="0.25">
      <c r="A80" s="38"/>
      <c r="B80" s="39">
        <v>6620</v>
      </c>
      <c r="C80" s="39" t="s">
        <v>88</v>
      </c>
      <c r="D80" s="37">
        <v>0</v>
      </c>
      <c r="E80" s="40"/>
      <c r="F80" s="41"/>
      <c r="G80" s="42"/>
      <c r="H80" s="43"/>
      <c r="I80" s="43"/>
      <c r="J80" s="43"/>
      <c r="K80" s="43"/>
      <c r="L80" s="43"/>
      <c r="M80" s="43"/>
      <c r="N80" s="44"/>
      <c r="O80" s="44"/>
      <c r="P80" s="44"/>
      <c r="Q80" s="45"/>
      <c r="R80" s="45"/>
      <c r="S80" s="45"/>
      <c r="T80" s="45"/>
      <c r="U80" s="45"/>
      <c r="V80" s="45"/>
      <c r="W80" s="45"/>
      <c r="X80" s="45"/>
    </row>
    <row r="81" spans="1:24" s="46" customFormat="1" x14ac:dyDescent="0.25">
      <c r="A81" s="38"/>
      <c r="B81" s="39">
        <v>6690</v>
      </c>
      <c r="C81" s="39" t="s">
        <v>89</v>
      </c>
      <c r="D81" s="37">
        <v>0</v>
      </c>
      <c r="E81" s="40"/>
      <c r="F81" s="41"/>
      <c r="G81" s="42"/>
      <c r="H81" s="43"/>
      <c r="I81" s="43"/>
      <c r="J81" s="43"/>
      <c r="K81" s="43"/>
      <c r="L81" s="43"/>
      <c r="M81" s="43"/>
      <c r="N81" s="44"/>
      <c r="O81" s="44"/>
      <c r="P81" s="44"/>
      <c r="Q81" s="45"/>
      <c r="R81" s="45"/>
      <c r="S81" s="45"/>
      <c r="T81" s="45"/>
      <c r="U81" s="45"/>
      <c r="V81" s="45"/>
      <c r="W81" s="45"/>
      <c r="X81" s="45"/>
    </row>
    <row r="82" spans="1:24" s="46" customFormat="1" x14ac:dyDescent="0.25">
      <c r="A82" s="38">
        <v>67</v>
      </c>
      <c r="B82" s="46" t="s">
        <v>90</v>
      </c>
      <c r="E82" s="40">
        <f>SUM(D83:D84)</f>
        <v>0</v>
      </c>
      <c r="F82" s="41"/>
      <c r="G82" s="42"/>
      <c r="H82" s="43"/>
      <c r="I82" s="43"/>
      <c r="J82" s="43"/>
      <c r="K82" s="43"/>
      <c r="L82" s="43"/>
      <c r="M82" s="43"/>
      <c r="N82" s="44"/>
      <c r="O82" s="44"/>
      <c r="P82" s="44"/>
      <c r="Q82" s="45"/>
      <c r="R82" s="45"/>
      <c r="S82" s="45"/>
      <c r="T82" s="45"/>
      <c r="U82" s="45"/>
      <c r="V82" s="45"/>
      <c r="W82" s="45"/>
      <c r="X82" s="45"/>
    </row>
    <row r="83" spans="1:24" s="46" customFormat="1" x14ac:dyDescent="0.25">
      <c r="A83" s="38"/>
      <c r="B83" s="39">
        <v>6720</v>
      </c>
      <c r="C83" s="39" t="s">
        <v>91</v>
      </c>
      <c r="D83" s="37">
        <v>0</v>
      </c>
      <c r="E83" s="40"/>
      <c r="F83" s="41"/>
      <c r="G83" s="42"/>
      <c r="H83" s="43"/>
      <c r="I83" s="43"/>
      <c r="J83" s="43"/>
      <c r="K83" s="43"/>
      <c r="L83" s="43"/>
      <c r="M83" s="43"/>
      <c r="N83" s="44"/>
      <c r="O83" s="44"/>
      <c r="P83" s="44"/>
      <c r="Q83" s="45"/>
      <c r="R83" s="45"/>
      <c r="S83" s="45"/>
      <c r="T83" s="45"/>
      <c r="U83" s="45"/>
      <c r="V83" s="45"/>
      <c r="W83" s="45"/>
      <c r="X83" s="45"/>
    </row>
    <row r="84" spans="1:24" s="46" customFormat="1" x14ac:dyDescent="0.25">
      <c r="A84" s="38"/>
      <c r="B84" s="39">
        <v>6790</v>
      </c>
      <c r="C84" s="39" t="s">
        <v>92</v>
      </c>
      <c r="D84" s="37">
        <v>0</v>
      </c>
      <c r="E84" s="40"/>
      <c r="F84" s="41"/>
      <c r="G84" s="42"/>
      <c r="H84" s="43"/>
      <c r="I84" s="43"/>
      <c r="J84" s="43"/>
      <c r="K84" s="43"/>
      <c r="L84" s="43"/>
      <c r="M84" s="43"/>
      <c r="N84" s="44"/>
      <c r="O84" s="44"/>
      <c r="P84" s="44"/>
      <c r="Q84" s="45"/>
      <c r="R84" s="45"/>
      <c r="S84" s="45"/>
      <c r="T84" s="45"/>
      <c r="U84" s="45"/>
      <c r="V84" s="45"/>
      <c r="W84" s="45"/>
      <c r="X84" s="45"/>
    </row>
    <row r="85" spans="1:24" s="46" customFormat="1" x14ac:dyDescent="0.25">
      <c r="A85" s="38">
        <v>68</v>
      </c>
      <c r="B85" s="46" t="s">
        <v>93</v>
      </c>
      <c r="E85" s="40">
        <f>SUM(D86:D90)</f>
        <v>2723.73</v>
      </c>
      <c r="F85" s="41"/>
      <c r="G85" s="42"/>
      <c r="H85" s="43"/>
      <c r="I85" s="43"/>
      <c r="J85" s="43"/>
      <c r="K85" s="43"/>
      <c r="L85" s="43"/>
      <c r="M85" s="43"/>
      <c r="N85" s="44"/>
      <c r="O85" s="44"/>
      <c r="P85" s="44"/>
      <c r="Q85" s="45"/>
      <c r="R85" s="45"/>
      <c r="S85" s="45"/>
      <c r="T85" s="45"/>
      <c r="U85" s="45"/>
      <c r="V85" s="45"/>
      <c r="W85" s="45"/>
      <c r="X85" s="45"/>
    </row>
    <row r="86" spans="1:24" s="46" customFormat="1" x14ac:dyDescent="0.25">
      <c r="A86" s="38"/>
      <c r="B86" s="39">
        <v>6800</v>
      </c>
      <c r="C86" s="39" t="s">
        <v>94</v>
      </c>
      <c r="D86" s="37">
        <v>0</v>
      </c>
      <c r="E86" s="40"/>
      <c r="F86" s="41"/>
      <c r="G86" s="42"/>
      <c r="H86" s="43"/>
      <c r="I86" s="43"/>
      <c r="J86" s="43"/>
      <c r="K86" s="43"/>
      <c r="L86" s="43"/>
      <c r="M86" s="43"/>
      <c r="N86" s="44"/>
      <c r="O86" s="44"/>
      <c r="P86" s="44"/>
      <c r="Q86" s="45"/>
      <c r="R86" s="45"/>
      <c r="S86" s="45"/>
      <c r="T86" s="45"/>
      <c r="U86" s="45"/>
      <c r="V86" s="45"/>
      <c r="W86" s="45"/>
      <c r="X86" s="45"/>
    </row>
    <row r="87" spans="1:24" s="46" customFormat="1" x14ac:dyDescent="0.25">
      <c r="A87" s="38"/>
      <c r="B87" s="39">
        <v>6810</v>
      </c>
      <c r="C87" s="39" t="s">
        <v>95</v>
      </c>
      <c r="D87" s="37">
        <v>189.607</v>
      </c>
      <c r="E87" s="40"/>
      <c r="F87" s="41"/>
      <c r="G87" s="42"/>
      <c r="H87" s="47">
        <v>89.474999999999994</v>
      </c>
      <c r="I87" s="47">
        <v>0</v>
      </c>
      <c r="J87" s="47">
        <v>100.13200000000001</v>
      </c>
      <c r="K87" s="43">
        <v>0</v>
      </c>
      <c r="L87" s="43"/>
      <c r="M87" s="43"/>
      <c r="N87" s="44"/>
      <c r="O87" s="44"/>
      <c r="P87" s="44"/>
      <c r="Q87" s="45"/>
      <c r="R87" s="45"/>
      <c r="S87" s="45"/>
      <c r="T87" s="45"/>
      <c r="U87" s="45"/>
      <c r="V87" s="45"/>
      <c r="W87" s="45"/>
      <c r="X87" s="45"/>
    </row>
    <row r="88" spans="1:24" s="46" customFormat="1" x14ac:dyDescent="0.25">
      <c r="A88" s="38"/>
      <c r="B88" s="39">
        <v>6820</v>
      </c>
      <c r="C88" s="39" t="s">
        <v>96</v>
      </c>
      <c r="D88" s="37">
        <v>0</v>
      </c>
      <c r="E88" s="40"/>
      <c r="F88" s="41"/>
      <c r="G88" s="42"/>
      <c r="H88" s="43"/>
      <c r="I88" s="43"/>
      <c r="J88" s="43"/>
      <c r="K88" s="43"/>
      <c r="L88" s="43"/>
      <c r="M88" s="43"/>
      <c r="N88" s="44"/>
      <c r="O88" s="44"/>
      <c r="P88" s="44"/>
      <c r="Q88" s="45"/>
      <c r="R88" s="45"/>
      <c r="S88" s="45"/>
      <c r="T88" s="45"/>
      <c r="U88" s="45"/>
      <c r="V88" s="45"/>
      <c r="W88" s="45"/>
      <c r="X88" s="45"/>
    </row>
    <row r="89" spans="1:24" s="46" customFormat="1" x14ac:dyDescent="0.25">
      <c r="A89" s="38"/>
      <c r="B89" s="39">
        <v>6840</v>
      </c>
      <c r="C89" s="39" t="s">
        <v>97</v>
      </c>
      <c r="D89" s="37">
        <v>0</v>
      </c>
      <c r="E89" s="40"/>
      <c r="F89" s="41"/>
      <c r="G89" s="42"/>
      <c r="H89" s="43"/>
      <c r="I89" s="43"/>
      <c r="J89" s="43"/>
      <c r="K89" s="43"/>
      <c r="L89" s="43"/>
      <c r="M89" s="43"/>
      <c r="N89" s="44"/>
      <c r="O89" s="44"/>
      <c r="P89" s="44"/>
      <c r="Q89" s="45"/>
      <c r="R89" s="45"/>
      <c r="S89" s="45"/>
      <c r="T89" s="45"/>
      <c r="U89" s="45"/>
      <c r="V89" s="45"/>
      <c r="W89" s="45"/>
      <c r="X89" s="45"/>
    </row>
    <row r="90" spans="1:24" s="46" customFormat="1" x14ac:dyDescent="0.25">
      <c r="A90" s="38"/>
      <c r="B90" s="39">
        <v>6860</v>
      </c>
      <c r="C90" s="39" t="s">
        <v>98</v>
      </c>
      <c r="D90" s="37">
        <v>2534.123</v>
      </c>
      <c r="E90" s="40"/>
      <c r="F90" s="41"/>
      <c r="G90" s="42"/>
      <c r="H90" s="47">
        <v>1375.3019999999999</v>
      </c>
      <c r="I90" s="47">
        <v>0</v>
      </c>
      <c r="J90" s="47">
        <v>1158.8209999999999</v>
      </c>
      <c r="K90" s="43">
        <v>0</v>
      </c>
      <c r="L90" s="43"/>
      <c r="M90" s="43"/>
      <c r="N90" s="44"/>
      <c r="O90" s="44"/>
      <c r="P90" s="44"/>
      <c r="Q90" s="45"/>
      <c r="R90" s="45"/>
      <c r="S90" s="45"/>
      <c r="T90" s="45"/>
      <c r="U90" s="45"/>
      <c r="V90" s="45"/>
      <c r="W90" s="45"/>
      <c r="X90" s="45"/>
    </row>
    <row r="91" spans="1:24" s="46" customFormat="1" x14ac:dyDescent="0.25">
      <c r="A91" s="38">
        <v>69</v>
      </c>
      <c r="B91" s="46" t="s">
        <v>99</v>
      </c>
      <c r="E91" s="40">
        <f>SUM(D92:D97)</f>
        <v>6818.009</v>
      </c>
      <c r="F91" s="41"/>
      <c r="G91" s="42"/>
      <c r="H91" s="43"/>
      <c r="I91" s="43"/>
      <c r="J91" s="43"/>
      <c r="K91" s="43"/>
      <c r="L91" s="43"/>
      <c r="M91" s="43"/>
      <c r="N91" s="44"/>
      <c r="O91" s="44"/>
      <c r="P91" s="44"/>
      <c r="Q91" s="45"/>
      <c r="R91" s="45"/>
      <c r="S91" s="45"/>
      <c r="T91" s="45"/>
      <c r="U91" s="45"/>
      <c r="V91" s="45"/>
      <c r="W91" s="45"/>
      <c r="X91" s="45"/>
    </row>
    <row r="92" spans="1:24" s="46" customFormat="1" x14ac:dyDescent="0.25">
      <c r="A92" s="38"/>
      <c r="B92" s="39">
        <v>6900</v>
      </c>
      <c r="C92" s="39" t="s">
        <v>100</v>
      </c>
      <c r="D92" s="37">
        <v>0</v>
      </c>
      <c r="E92" s="40"/>
      <c r="F92" s="41"/>
      <c r="G92" s="42"/>
      <c r="H92" s="43"/>
      <c r="I92" s="43"/>
      <c r="J92" s="43"/>
      <c r="K92" s="43"/>
      <c r="L92" s="43"/>
      <c r="M92" s="43"/>
      <c r="N92" s="44"/>
      <c r="O92" s="44"/>
      <c r="P92" s="44"/>
      <c r="Q92" s="45"/>
      <c r="R92" s="45"/>
      <c r="S92" s="45"/>
      <c r="T92" s="45"/>
      <c r="U92" s="45"/>
      <c r="V92" s="45"/>
      <c r="W92" s="45"/>
      <c r="X92" s="45"/>
    </row>
    <row r="93" spans="1:24" s="46" customFormat="1" x14ac:dyDescent="0.25">
      <c r="A93" s="38"/>
      <c r="B93" s="39">
        <v>6910</v>
      </c>
      <c r="C93" s="39" t="s">
        <v>101</v>
      </c>
      <c r="D93" s="37">
        <v>6682.2879999999996</v>
      </c>
      <c r="E93" s="40"/>
      <c r="F93" s="41"/>
      <c r="G93" s="42"/>
      <c r="H93" s="47">
        <v>2460.2099500000004</v>
      </c>
      <c r="I93" s="47">
        <v>2524.8002999999999</v>
      </c>
      <c r="J93" s="47">
        <v>1697.27775</v>
      </c>
      <c r="K93" s="43">
        <v>0</v>
      </c>
      <c r="L93" s="43"/>
      <c r="M93" s="43"/>
      <c r="N93" s="44"/>
      <c r="O93" s="44"/>
      <c r="P93" s="44"/>
      <c r="Q93" s="45"/>
      <c r="R93" s="45"/>
      <c r="S93" s="45"/>
      <c r="T93" s="45"/>
      <c r="U93" s="45"/>
      <c r="V93" s="45"/>
      <c r="W93" s="45"/>
      <c r="X93" s="45"/>
    </row>
    <row r="94" spans="1:24" s="46" customFormat="1" x14ac:dyDescent="0.25">
      <c r="A94" s="38"/>
      <c r="B94" s="39">
        <v>6920</v>
      </c>
      <c r="C94" s="39" t="s">
        <v>102</v>
      </c>
      <c r="D94" s="37">
        <v>0</v>
      </c>
      <c r="E94" s="40"/>
      <c r="F94" s="41"/>
      <c r="G94" s="42"/>
      <c r="H94" s="43"/>
      <c r="I94" s="43"/>
      <c r="J94" s="43"/>
      <c r="K94" s="43"/>
      <c r="L94" s="43"/>
      <c r="M94" s="43"/>
      <c r="N94" s="44"/>
      <c r="O94" s="44"/>
      <c r="P94" s="44"/>
      <c r="Q94" s="45"/>
      <c r="R94" s="45"/>
      <c r="S94" s="45"/>
      <c r="T94" s="45"/>
      <c r="U94" s="45"/>
      <c r="V94" s="45"/>
      <c r="W94" s="45"/>
      <c r="X94" s="45"/>
    </row>
    <row r="95" spans="1:24" s="46" customFormat="1" x14ac:dyDescent="0.25">
      <c r="A95" s="38"/>
      <c r="B95" s="39">
        <v>6930</v>
      </c>
      <c r="C95" s="39" t="s">
        <v>103</v>
      </c>
      <c r="D95" s="37">
        <v>0</v>
      </c>
      <c r="E95" s="40"/>
      <c r="F95" s="41"/>
      <c r="G95" s="42"/>
      <c r="H95" s="43"/>
      <c r="I95" s="43"/>
      <c r="J95" s="43"/>
      <c r="K95" s="43"/>
      <c r="L95" s="43"/>
      <c r="M95" s="43"/>
      <c r="N95" s="44"/>
      <c r="O95" s="44"/>
      <c r="P95" s="44"/>
      <c r="Q95" s="45"/>
      <c r="R95" s="45"/>
      <c r="S95" s="45"/>
      <c r="T95" s="45"/>
      <c r="U95" s="45"/>
      <c r="V95" s="45"/>
      <c r="W95" s="45"/>
      <c r="X95" s="45"/>
    </row>
    <row r="96" spans="1:24" s="46" customFormat="1" x14ac:dyDescent="0.25">
      <c r="A96" s="38"/>
      <c r="B96" s="39">
        <v>6950</v>
      </c>
      <c r="C96" s="39" t="s">
        <v>104</v>
      </c>
      <c r="D96" s="37">
        <v>0</v>
      </c>
      <c r="E96" s="40"/>
      <c r="F96" s="41"/>
      <c r="G96" s="42"/>
      <c r="H96" s="43"/>
      <c r="I96" s="43"/>
      <c r="J96" s="43"/>
      <c r="K96" s="43"/>
      <c r="L96" s="43"/>
      <c r="M96" s="43"/>
      <c r="N96" s="44"/>
      <c r="O96" s="44"/>
      <c r="P96" s="44"/>
      <c r="Q96" s="45"/>
      <c r="R96" s="45"/>
      <c r="S96" s="45"/>
      <c r="T96" s="45"/>
      <c r="U96" s="45"/>
      <c r="V96" s="45"/>
      <c r="W96" s="45"/>
      <c r="X96" s="45"/>
    </row>
    <row r="97" spans="1:24" s="46" customFormat="1" x14ac:dyDescent="0.25">
      <c r="A97" s="38"/>
      <c r="B97" s="39">
        <v>6960</v>
      </c>
      <c r="C97" s="39" t="s">
        <v>105</v>
      </c>
      <c r="D97" s="37">
        <v>135.721</v>
      </c>
      <c r="E97" s="40"/>
      <c r="F97" s="41"/>
      <c r="G97" s="42"/>
      <c r="H97" s="47">
        <v>0</v>
      </c>
      <c r="I97" s="47">
        <v>120.64100000000001</v>
      </c>
      <c r="J97" s="47">
        <v>15.08</v>
      </c>
      <c r="K97" s="43">
        <v>0</v>
      </c>
      <c r="L97" s="43"/>
      <c r="M97" s="43"/>
      <c r="N97" s="44"/>
      <c r="O97" s="44"/>
      <c r="P97" s="44"/>
      <c r="Q97" s="45"/>
      <c r="R97" s="45"/>
      <c r="S97" s="45"/>
      <c r="T97" s="45"/>
      <c r="U97" s="45"/>
      <c r="V97" s="45"/>
      <c r="W97" s="45"/>
      <c r="X97" s="45"/>
    </row>
    <row r="98" spans="1:24" s="46" customFormat="1" ht="15.6" x14ac:dyDescent="0.3">
      <c r="A98" s="49">
        <v>6</v>
      </c>
      <c r="B98" s="50" t="s">
        <v>106</v>
      </c>
      <c r="C98" s="51"/>
      <c r="D98" s="51"/>
      <c r="E98" s="52">
        <f>SUM(E67:E91)</f>
        <v>62160.439999999995</v>
      </c>
      <c r="F98" s="53"/>
      <c r="G98" s="42"/>
      <c r="H98" s="55">
        <f>SUM(H67:H97)/$E98</f>
        <v>0.36896485851773247</v>
      </c>
      <c r="I98" s="55">
        <f t="shared" ref="I98:J98" si="2">SUM(I67:I97)/$E98</f>
        <v>0.29115659895586327</v>
      </c>
      <c r="J98" s="55">
        <f t="shared" si="2"/>
        <v>0.33987854252640437</v>
      </c>
      <c r="K98" s="61">
        <v>0</v>
      </c>
      <c r="L98" s="61">
        <v>0</v>
      </c>
      <c r="M98" s="61">
        <v>0</v>
      </c>
      <c r="N98" s="62">
        <v>0</v>
      </c>
      <c r="O98" s="62">
        <v>0</v>
      </c>
      <c r="P98" s="62">
        <v>0</v>
      </c>
      <c r="Q98" s="45"/>
      <c r="R98" s="45"/>
      <c r="S98" s="45"/>
      <c r="T98" s="45"/>
      <c r="U98" s="45"/>
      <c r="V98" s="45"/>
      <c r="W98" s="45"/>
      <c r="X98" s="45"/>
    </row>
    <row r="99" spans="1:24" s="46" customFormat="1" ht="6" customHeight="1" x14ac:dyDescent="0.25">
      <c r="A99" s="65"/>
      <c r="B99" s="66"/>
      <c r="F99" s="41"/>
      <c r="G99" s="42"/>
      <c r="H99" s="43"/>
      <c r="I99" s="43"/>
      <c r="J99" s="43"/>
      <c r="K99" s="43"/>
      <c r="L99" s="43"/>
      <c r="M99" s="43"/>
      <c r="N99" s="44"/>
      <c r="O99" s="44"/>
      <c r="P99" s="44"/>
      <c r="Q99" s="45"/>
      <c r="R99" s="45"/>
      <c r="S99" s="45"/>
      <c r="T99" s="45"/>
      <c r="U99" s="45"/>
      <c r="V99" s="45"/>
      <c r="W99" s="45"/>
      <c r="X99" s="45"/>
    </row>
    <row r="100" spans="1:24" s="46" customFormat="1" x14ac:dyDescent="0.25">
      <c r="A100" s="38">
        <v>70</v>
      </c>
      <c r="B100" s="46" t="s">
        <v>107</v>
      </c>
      <c r="E100" s="40">
        <f>SUM(D101:D104)</f>
        <v>0</v>
      </c>
      <c r="F100" s="41"/>
      <c r="G100" s="42"/>
      <c r="H100" s="43"/>
      <c r="I100" s="43"/>
      <c r="J100" s="43"/>
      <c r="K100" s="43"/>
      <c r="L100" s="43"/>
      <c r="M100" s="43"/>
      <c r="N100" s="44"/>
      <c r="O100" s="44"/>
      <c r="P100" s="44"/>
      <c r="Q100" s="45"/>
      <c r="R100" s="45"/>
      <c r="S100" s="45"/>
      <c r="T100" s="45"/>
      <c r="U100" s="45"/>
      <c r="V100" s="45"/>
      <c r="W100" s="45"/>
      <c r="X100" s="45"/>
    </row>
    <row r="101" spans="1:24" s="46" customFormat="1" x14ac:dyDescent="0.25">
      <c r="A101" s="38"/>
      <c r="B101" s="39">
        <v>7000</v>
      </c>
      <c r="C101" s="39" t="s">
        <v>108</v>
      </c>
      <c r="D101" s="37">
        <v>0</v>
      </c>
      <c r="E101" s="40"/>
      <c r="F101" s="41"/>
      <c r="G101" s="42"/>
      <c r="H101" s="43"/>
      <c r="I101" s="43"/>
      <c r="J101" s="43"/>
      <c r="K101" s="43"/>
      <c r="L101" s="43"/>
      <c r="M101" s="43"/>
      <c r="N101" s="44"/>
      <c r="O101" s="44"/>
      <c r="P101" s="44"/>
      <c r="Q101" s="45"/>
      <c r="R101" s="45"/>
      <c r="S101" s="45"/>
      <c r="T101" s="45"/>
      <c r="U101" s="45"/>
      <c r="V101" s="45"/>
      <c r="W101" s="45"/>
      <c r="X101" s="45"/>
    </row>
    <row r="102" spans="1:24" s="46" customFormat="1" x14ac:dyDescent="0.25">
      <c r="A102" s="38"/>
      <c r="B102" s="39">
        <v>7020</v>
      </c>
      <c r="C102" s="39" t="s">
        <v>109</v>
      </c>
      <c r="D102" s="37">
        <v>0</v>
      </c>
      <c r="E102" s="40"/>
      <c r="F102" s="41"/>
      <c r="G102" s="42"/>
      <c r="H102" s="43"/>
      <c r="I102" s="43"/>
      <c r="J102" s="43"/>
      <c r="K102" s="43"/>
      <c r="L102" s="43"/>
      <c r="M102" s="43"/>
      <c r="N102" s="44"/>
      <c r="O102" s="44"/>
      <c r="P102" s="44"/>
      <c r="Q102" s="45"/>
      <c r="R102" s="45"/>
      <c r="S102" s="45"/>
      <c r="T102" s="45"/>
      <c r="U102" s="45"/>
      <c r="V102" s="45"/>
      <c r="W102" s="45"/>
      <c r="X102" s="45"/>
    </row>
    <row r="103" spans="1:24" s="46" customFormat="1" x14ac:dyDescent="0.25">
      <c r="A103" s="38"/>
      <c r="B103" s="39">
        <v>7040</v>
      </c>
      <c r="C103" s="39" t="s">
        <v>110</v>
      </c>
      <c r="D103" s="37">
        <v>0</v>
      </c>
      <c r="E103" s="40"/>
      <c r="F103" s="41"/>
      <c r="G103" s="42"/>
      <c r="H103" s="43"/>
      <c r="I103" s="43"/>
      <c r="J103" s="43"/>
      <c r="K103" s="43"/>
      <c r="L103" s="43"/>
      <c r="M103" s="43"/>
      <c r="N103" s="44"/>
      <c r="O103" s="44"/>
      <c r="P103" s="44"/>
      <c r="Q103" s="45"/>
      <c r="R103" s="45"/>
      <c r="S103" s="45"/>
      <c r="T103" s="45"/>
      <c r="U103" s="45"/>
      <c r="V103" s="45"/>
      <c r="W103" s="45"/>
      <c r="X103" s="45"/>
    </row>
    <row r="104" spans="1:24" s="46" customFormat="1" x14ac:dyDescent="0.25">
      <c r="A104" s="38"/>
      <c r="B104" s="39">
        <v>7090</v>
      </c>
      <c r="C104" s="39" t="s">
        <v>111</v>
      </c>
      <c r="D104" s="37">
        <v>0</v>
      </c>
      <c r="E104" s="40"/>
      <c r="F104" s="41"/>
      <c r="G104" s="42"/>
      <c r="H104" s="43"/>
      <c r="I104" s="43"/>
      <c r="J104" s="43"/>
      <c r="K104" s="43"/>
      <c r="L104" s="43"/>
      <c r="M104" s="43"/>
      <c r="N104" s="44"/>
      <c r="O104" s="44"/>
      <c r="P104" s="44"/>
      <c r="Q104" s="45"/>
      <c r="R104" s="45"/>
      <c r="S104" s="45"/>
      <c r="T104" s="45"/>
      <c r="U104" s="45"/>
      <c r="V104" s="45"/>
      <c r="W104" s="45"/>
      <c r="X104" s="45"/>
    </row>
    <row r="105" spans="1:24" s="46" customFormat="1" x14ac:dyDescent="0.25">
      <c r="A105" s="38">
        <v>71</v>
      </c>
      <c r="B105" s="46" t="s">
        <v>112</v>
      </c>
      <c r="E105" s="40">
        <f>SUM(D106:D108)</f>
        <v>23020.470999999998</v>
      </c>
      <c r="F105" s="41"/>
      <c r="G105" s="42"/>
      <c r="H105" s="43"/>
      <c r="I105" s="43"/>
      <c r="J105" s="43"/>
      <c r="K105" s="43"/>
      <c r="L105" s="43"/>
      <c r="M105" s="43"/>
      <c r="N105" s="44"/>
      <c r="O105" s="44"/>
      <c r="P105" s="44"/>
      <c r="Q105" s="45"/>
      <c r="R105" s="45"/>
      <c r="S105" s="45"/>
      <c r="T105" s="45"/>
      <c r="U105" s="45"/>
      <c r="V105" s="45"/>
      <c r="W105" s="45"/>
      <c r="X105" s="45"/>
    </row>
    <row r="106" spans="1:24" s="46" customFormat="1" x14ac:dyDescent="0.25">
      <c r="A106" s="38"/>
      <c r="B106" s="46">
        <v>7110</v>
      </c>
      <c r="C106" s="39" t="s">
        <v>113</v>
      </c>
      <c r="D106" s="37">
        <v>0</v>
      </c>
      <c r="E106" s="40"/>
      <c r="F106" s="41"/>
      <c r="G106" s="42"/>
      <c r="H106" s="43"/>
      <c r="I106" s="43"/>
      <c r="J106" s="43"/>
      <c r="K106" s="43"/>
      <c r="L106" s="43"/>
      <c r="M106" s="43"/>
      <c r="N106" s="44"/>
      <c r="O106" s="44"/>
      <c r="P106" s="44"/>
      <c r="Q106" s="45"/>
      <c r="R106" s="45"/>
      <c r="S106" s="45"/>
      <c r="T106" s="45"/>
      <c r="U106" s="45"/>
      <c r="V106" s="45"/>
      <c r="W106" s="45"/>
      <c r="X106" s="45"/>
    </row>
    <row r="107" spans="1:24" s="46" customFormat="1" x14ac:dyDescent="0.25">
      <c r="A107" s="38"/>
      <c r="B107" s="39">
        <v>7140</v>
      </c>
      <c r="C107" s="46" t="s">
        <v>114</v>
      </c>
      <c r="D107" s="37">
        <v>6729.0700000000006</v>
      </c>
      <c r="E107" s="40"/>
      <c r="F107" s="41"/>
      <c r="G107" s="42"/>
      <c r="H107" s="47">
        <v>2742.8139000000001</v>
      </c>
      <c r="I107" s="47">
        <v>1554.7566000000002</v>
      </c>
      <c r="J107" s="47">
        <v>2431.4994999999999</v>
      </c>
      <c r="K107" s="43">
        <v>0</v>
      </c>
      <c r="L107" s="43"/>
      <c r="M107" s="43"/>
      <c r="N107" s="44"/>
      <c r="O107" s="44"/>
      <c r="P107" s="44"/>
      <c r="Q107" s="45"/>
      <c r="R107" s="45"/>
      <c r="S107" s="45"/>
      <c r="T107" s="45"/>
      <c r="U107" s="45"/>
      <c r="V107" s="45"/>
      <c r="W107" s="45"/>
      <c r="X107" s="45"/>
    </row>
    <row r="108" spans="1:24" s="46" customFormat="1" x14ac:dyDescent="0.25">
      <c r="A108" s="38"/>
      <c r="B108" s="46">
        <v>7160</v>
      </c>
      <c r="C108" s="46" t="s">
        <v>115</v>
      </c>
      <c r="D108" s="37">
        <v>16291.400999999998</v>
      </c>
      <c r="E108" s="40"/>
      <c r="F108" s="41"/>
      <c r="G108" s="42"/>
      <c r="H108" s="47">
        <v>3980.6350499999999</v>
      </c>
      <c r="I108" s="47">
        <v>6449.0776999999998</v>
      </c>
      <c r="J108" s="47">
        <v>5861.6882500000002</v>
      </c>
      <c r="K108" s="43">
        <v>0</v>
      </c>
      <c r="L108" s="43"/>
      <c r="M108" s="43"/>
      <c r="N108" s="44"/>
      <c r="O108" s="44"/>
      <c r="P108" s="44"/>
      <c r="Q108" s="45"/>
      <c r="R108" s="45"/>
      <c r="S108" s="45"/>
      <c r="T108" s="45"/>
      <c r="U108" s="45"/>
      <c r="V108" s="45"/>
      <c r="W108" s="45"/>
      <c r="X108" s="45"/>
    </row>
    <row r="109" spans="1:24" s="46" customFormat="1" x14ac:dyDescent="0.25">
      <c r="A109" s="38">
        <v>73</v>
      </c>
      <c r="B109" s="46" t="s">
        <v>116</v>
      </c>
      <c r="E109" s="40">
        <f>SUM(D110:D113)</f>
        <v>909.32899999999995</v>
      </c>
      <c r="F109" s="41"/>
      <c r="G109" s="42"/>
      <c r="H109" s="43"/>
      <c r="I109" s="43"/>
      <c r="J109" s="43"/>
      <c r="K109" s="43"/>
      <c r="L109" s="43"/>
      <c r="M109" s="43"/>
      <c r="N109" s="44"/>
      <c r="O109" s="44"/>
      <c r="P109" s="44"/>
      <c r="Q109" s="45"/>
      <c r="R109" s="45"/>
      <c r="S109" s="45"/>
      <c r="T109" s="45"/>
      <c r="U109" s="45"/>
      <c r="V109" s="45"/>
      <c r="W109" s="45"/>
      <c r="X109" s="45"/>
    </row>
    <row r="110" spans="1:24" s="46" customFormat="1" x14ac:dyDescent="0.25">
      <c r="A110" s="38"/>
      <c r="B110" s="39">
        <v>7300</v>
      </c>
      <c r="C110" s="39" t="s">
        <v>117</v>
      </c>
      <c r="D110" s="37">
        <v>0</v>
      </c>
      <c r="E110" s="40"/>
      <c r="F110" s="41"/>
      <c r="G110" s="42"/>
      <c r="H110" s="43"/>
      <c r="I110" s="43"/>
      <c r="J110" s="43"/>
      <c r="K110" s="43"/>
      <c r="L110" s="43"/>
      <c r="M110" s="43"/>
      <c r="N110" s="44"/>
      <c r="O110" s="44"/>
      <c r="P110" s="44"/>
      <c r="Q110" s="45"/>
      <c r="R110" s="45"/>
      <c r="S110" s="45"/>
      <c r="T110" s="45"/>
      <c r="U110" s="45"/>
      <c r="V110" s="45"/>
      <c r="W110" s="45"/>
      <c r="X110" s="45"/>
    </row>
    <row r="111" spans="1:24" s="46" customFormat="1" x14ac:dyDescent="0.25">
      <c r="A111" s="38"/>
      <c r="B111" s="39">
        <v>7320</v>
      </c>
      <c r="C111" s="39" t="s">
        <v>118</v>
      </c>
      <c r="D111" s="37">
        <v>0</v>
      </c>
      <c r="E111" s="40"/>
      <c r="F111" s="41"/>
      <c r="G111" s="42"/>
      <c r="H111" s="43"/>
      <c r="I111" s="43"/>
      <c r="J111" s="43"/>
      <c r="K111" s="43"/>
      <c r="L111" s="43"/>
      <c r="M111" s="43"/>
      <c r="N111" s="44"/>
      <c r="O111" s="44"/>
      <c r="P111" s="44"/>
      <c r="Q111" s="45"/>
      <c r="R111" s="45"/>
      <c r="S111" s="45"/>
      <c r="T111" s="45"/>
      <c r="U111" s="45"/>
      <c r="V111" s="45"/>
      <c r="W111" s="45"/>
      <c r="X111" s="45"/>
    </row>
    <row r="112" spans="1:24" s="46" customFormat="1" x14ac:dyDescent="0.25">
      <c r="A112" s="38"/>
      <c r="B112" s="39">
        <v>7330</v>
      </c>
      <c r="C112" s="39" t="s">
        <v>119</v>
      </c>
      <c r="D112" s="37">
        <v>909.32899999999995</v>
      </c>
      <c r="E112" s="40"/>
      <c r="F112" s="41"/>
      <c r="G112" s="42"/>
      <c r="H112" s="47">
        <v>345.03240000000005</v>
      </c>
      <c r="I112" s="47">
        <v>230.02160000000001</v>
      </c>
      <c r="J112" s="47">
        <v>334.27499999999998</v>
      </c>
      <c r="K112" s="43">
        <v>0</v>
      </c>
      <c r="L112" s="43"/>
      <c r="M112" s="43"/>
      <c r="N112" s="44"/>
      <c r="O112" s="44"/>
      <c r="P112" s="44"/>
      <c r="Q112" s="45"/>
      <c r="R112" s="45"/>
      <c r="S112" s="45"/>
      <c r="T112" s="45"/>
      <c r="U112" s="45"/>
      <c r="V112" s="45"/>
      <c r="W112" s="45"/>
      <c r="X112" s="45"/>
    </row>
    <row r="113" spans="1:24" s="46" customFormat="1" x14ac:dyDescent="0.25">
      <c r="A113" s="38"/>
      <c r="B113" s="39">
        <v>7390</v>
      </c>
      <c r="C113" s="39" t="s">
        <v>120</v>
      </c>
      <c r="D113" s="37">
        <v>0</v>
      </c>
      <c r="E113" s="40"/>
      <c r="F113" s="41"/>
      <c r="G113" s="42"/>
      <c r="H113" s="43"/>
      <c r="I113" s="43"/>
      <c r="J113" s="43"/>
      <c r="K113" s="43"/>
      <c r="L113" s="43"/>
      <c r="M113" s="43"/>
      <c r="N113" s="44"/>
      <c r="O113" s="44"/>
      <c r="P113" s="44"/>
      <c r="Q113" s="45"/>
      <c r="R113" s="45"/>
      <c r="S113" s="45"/>
      <c r="T113" s="45"/>
      <c r="U113" s="45"/>
      <c r="V113" s="45"/>
      <c r="W113" s="45"/>
      <c r="X113" s="45"/>
    </row>
    <row r="114" spans="1:24" s="46" customFormat="1" x14ac:dyDescent="0.25">
      <c r="A114" s="38">
        <v>74</v>
      </c>
      <c r="B114" s="46" t="s">
        <v>121</v>
      </c>
      <c r="E114" s="60">
        <f>+D115</f>
        <v>814.32399999999996</v>
      </c>
      <c r="F114" s="41"/>
      <c r="G114" s="42"/>
      <c r="H114" s="43"/>
      <c r="I114" s="43"/>
      <c r="J114" s="43"/>
      <c r="K114" s="43"/>
      <c r="L114" s="43"/>
      <c r="M114" s="43"/>
      <c r="N114" s="44"/>
      <c r="O114" s="44"/>
      <c r="P114" s="44"/>
      <c r="Q114" s="45"/>
      <c r="R114" s="45"/>
      <c r="S114" s="45"/>
      <c r="T114" s="45"/>
      <c r="U114" s="45"/>
      <c r="V114" s="45"/>
      <c r="W114" s="45"/>
      <c r="X114" s="45"/>
    </row>
    <row r="115" spans="1:24" s="46" customFormat="1" x14ac:dyDescent="0.25">
      <c r="A115" s="38"/>
      <c r="B115" s="39">
        <v>7400</v>
      </c>
      <c r="C115" s="39" t="s">
        <v>122</v>
      </c>
      <c r="D115" s="37">
        <v>814.32399999999996</v>
      </c>
      <c r="E115" s="40"/>
      <c r="F115" s="41"/>
      <c r="G115" s="42"/>
      <c r="H115" s="47">
        <v>0</v>
      </c>
      <c r="I115" s="47">
        <v>0</v>
      </c>
      <c r="J115" s="47">
        <v>814.32399999999996</v>
      </c>
      <c r="K115" s="43">
        <v>0</v>
      </c>
      <c r="L115" s="43"/>
      <c r="M115" s="43"/>
      <c r="N115" s="44"/>
      <c r="O115" s="44"/>
      <c r="P115" s="44"/>
      <c r="Q115" s="45"/>
      <c r="R115" s="45"/>
      <c r="S115" s="45"/>
      <c r="T115" s="45"/>
      <c r="U115" s="45"/>
      <c r="V115" s="45"/>
      <c r="W115" s="45"/>
      <c r="X115" s="45"/>
    </row>
    <row r="116" spans="1:24" s="46" customFormat="1" x14ac:dyDescent="0.25">
      <c r="A116" s="38">
        <v>75</v>
      </c>
      <c r="B116" s="46" t="s">
        <v>123</v>
      </c>
      <c r="E116" s="60">
        <f>SUM(D117:D118)</f>
        <v>0</v>
      </c>
      <c r="F116" s="41"/>
      <c r="G116" s="42"/>
      <c r="H116" s="43"/>
      <c r="I116" s="43"/>
      <c r="J116" s="43"/>
      <c r="K116" s="43"/>
      <c r="L116" s="43"/>
      <c r="M116" s="43"/>
      <c r="N116" s="44"/>
      <c r="O116" s="44"/>
      <c r="P116" s="44"/>
      <c r="Q116" s="45"/>
      <c r="R116" s="45"/>
      <c r="S116" s="45"/>
      <c r="T116" s="45"/>
      <c r="U116" s="45"/>
      <c r="V116" s="45"/>
      <c r="W116" s="45"/>
      <c r="X116" s="45"/>
    </row>
    <row r="117" spans="1:24" s="46" customFormat="1" x14ac:dyDescent="0.25">
      <c r="A117" s="38"/>
      <c r="B117" s="39">
        <v>7520</v>
      </c>
      <c r="C117" s="39" t="s">
        <v>124</v>
      </c>
      <c r="D117" s="37">
        <v>0</v>
      </c>
      <c r="E117" s="40"/>
      <c r="F117" s="41"/>
      <c r="H117" s="44"/>
      <c r="I117" s="44"/>
      <c r="J117" s="44"/>
      <c r="K117" s="44"/>
      <c r="L117" s="44"/>
      <c r="M117" s="44"/>
      <c r="N117" s="44"/>
      <c r="O117" s="44"/>
      <c r="P117" s="44"/>
      <c r="Q117" s="45"/>
      <c r="R117" s="45"/>
      <c r="S117" s="45"/>
      <c r="T117" s="45"/>
      <c r="U117" s="45"/>
      <c r="V117" s="45"/>
      <c r="W117" s="45"/>
      <c r="X117" s="45"/>
    </row>
    <row r="118" spans="1:24" s="46" customFormat="1" x14ac:dyDescent="0.25">
      <c r="A118" s="38"/>
      <c r="B118" s="39">
        <v>7530</v>
      </c>
      <c r="C118" s="39" t="s">
        <v>125</v>
      </c>
      <c r="D118" s="37">
        <v>0</v>
      </c>
      <c r="E118" s="40"/>
      <c r="F118" s="41"/>
      <c r="H118" s="44"/>
      <c r="I118" s="44"/>
      <c r="J118" s="44"/>
      <c r="K118" s="44"/>
      <c r="L118" s="44"/>
      <c r="M118" s="44"/>
      <c r="N118" s="44"/>
      <c r="O118" s="44"/>
      <c r="P118" s="44"/>
      <c r="Q118" s="45"/>
      <c r="R118" s="45"/>
      <c r="S118" s="45"/>
      <c r="T118" s="45"/>
      <c r="U118" s="45"/>
      <c r="V118" s="45"/>
      <c r="W118" s="45"/>
      <c r="X118" s="45"/>
    </row>
    <row r="119" spans="1:24" s="46" customFormat="1" x14ac:dyDescent="0.25">
      <c r="A119" s="38">
        <v>77</v>
      </c>
      <c r="B119" s="46" t="s">
        <v>126</v>
      </c>
      <c r="E119" s="60">
        <f>+D120</f>
        <v>0</v>
      </c>
      <c r="F119" s="41"/>
      <c r="H119" s="44"/>
      <c r="I119" s="44"/>
      <c r="J119" s="44"/>
      <c r="K119" s="44"/>
      <c r="L119" s="44"/>
      <c r="M119" s="44"/>
      <c r="N119" s="44"/>
      <c r="O119" s="44"/>
      <c r="P119" s="44"/>
      <c r="Q119" s="45"/>
      <c r="R119" s="45"/>
      <c r="S119" s="45"/>
      <c r="T119" s="45"/>
      <c r="U119" s="45"/>
      <c r="V119" s="45"/>
      <c r="W119" s="45"/>
      <c r="X119" s="45"/>
    </row>
    <row r="120" spans="1:24" s="46" customFormat="1" x14ac:dyDescent="0.25">
      <c r="A120" s="38"/>
      <c r="B120" s="39">
        <v>7770</v>
      </c>
      <c r="C120" s="39" t="s">
        <v>127</v>
      </c>
      <c r="D120" s="40">
        <v>0</v>
      </c>
      <c r="E120" s="40"/>
      <c r="F120" s="41"/>
      <c r="H120" s="44"/>
      <c r="I120" s="44"/>
      <c r="J120" s="44"/>
      <c r="K120" s="44"/>
      <c r="L120" s="44"/>
      <c r="M120" s="44"/>
      <c r="N120" s="44"/>
      <c r="O120" s="44"/>
      <c r="P120" s="44"/>
      <c r="Q120" s="45"/>
      <c r="R120" s="45"/>
      <c r="S120" s="45"/>
      <c r="T120" s="45"/>
      <c r="U120" s="45"/>
      <c r="V120" s="45"/>
      <c r="W120" s="45"/>
      <c r="X120" s="45"/>
    </row>
    <row r="121" spans="1:24" s="46" customFormat="1" ht="15.6" x14ac:dyDescent="0.3">
      <c r="A121" s="49">
        <v>7</v>
      </c>
      <c r="B121" s="50" t="s">
        <v>128</v>
      </c>
      <c r="C121" s="51"/>
      <c r="D121" s="51"/>
      <c r="E121" s="52">
        <f>SUM(E100:E119)</f>
        <v>24744.124</v>
      </c>
      <c r="F121" s="53"/>
      <c r="H121" s="55">
        <f>SUM(H100:H120)/$E121</f>
        <v>0.28566302650277697</v>
      </c>
      <c r="I121" s="55">
        <f t="shared" ref="I121:J121" si="3">SUM(I100:I120)/$E121</f>
        <v>0.33276004840583567</v>
      </c>
      <c r="J121" s="55">
        <f t="shared" si="3"/>
        <v>0.38157692509138741</v>
      </c>
      <c r="K121" s="62">
        <v>0</v>
      </c>
      <c r="L121" s="62">
        <v>0</v>
      </c>
      <c r="M121" s="62">
        <v>0</v>
      </c>
      <c r="N121" s="62">
        <v>0</v>
      </c>
      <c r="O121" s="62">
        <v>0</v>
      </c>
      <c r="P121" s="62">
        <v>0</v>
      </c>
      <c r="Q121" s="45"/>
      <c r="R121" s="45"/>
      <c r="S121" s="45"/>
      <c r="T121" s="45"/>
      <c r="U121" s="45"/>
      <c r="V121" s="45"/>
      <c r="W121" s="45"/>
      <c r="X121" s="45"/>
    </row>
    <row r="122" spans="1:24" s="46" customFormat="1" ht="6" customHeight="1" x14ac:dyDescent="0.25">
      <c r="A122" s="38"/>
      <c r="F122" s="41"/>
      <c r="H122" s="62"/>
      <c r="I122" s="62"/>
      <c r="J122" s="62"/>
      <c r="K122" s="62"/>
      <c r="L122" s="62"/>
      <c r="M122" s="62"/>
      <c r="N122" s="62"/>
      <c r="O122" s="62"/>
      <c r="P122" s="62"/>
      <c r="Q122" s="45"/>
      <c r="R122" s="45"/>
      <c r="S122" s="45"/>
      <c r="T122" s="45"/>
      <c r="U122" s="45"/>
      <c r="V122" s="45"/>
      <c r="W122" s="45"/>
      <c r="X122" s="45"/>
    </row>
    <row r="123" spans="1:24" s="46" customFormat="1" ht="15.6" x14ac:dyDescent="0.3">
      <c r="A123" s="49" t="s">
        <v>129</v>
      </c>
      <c r="B123" s="50" t="s">
        <v>130</v>
      </c>
      <c r="C123" s="51"/>
      <c r="D123" s="51"/>
      <c r="E123" s="52">
        <v>0</v>
      </c>
      <c r="F123" s="53"/>
      <c r="H123" s="62">
        <v>0</v>
      </c>
      <c r="I123" s="62">
        <v>0</v>
      </c>
      <c r="J123" s="62">
        <v>0</v>
      </c>
      <c r="K123" s="62">
        <v>0</v>
      </c>
      <c r="L123" s="62">
        <v>0</v>
      </c>
      <c r="M123" s="62">
        <v>0</v>
      </c>
      <c r="N123" s="62">
        <v>0</v>
      </c>
      <c r="O123" s="62">
        <v>0</v>
      </c>
      <c r="P123" s="62">
        <v>0</v>
      </c>
      <c r="Q123" s="45"/>
      <c r="R123" s="45"/>
      <c r="S123" s="45"/>
      <c r="T123" s="45"/>
      <c r="U123" s="45"/>
      <c r="V123" s="45"/>
      <c r="W123" s="45"/>
      <c r="X123" s="45"/>
    </row>
    <row r="124" spans="1:24" ht="9" customHeight="1" thickBot="1" x14ac:dyDescent="0.3">
      <c r="A124" s="23"/>
      <c r="F124" s="24"/>
    </row>
    <row r="125" spans="1:24" ht="16.2" thickBot="1" x14ac:dyDescent="0.35">
      <c r="A125" s="67" t="s">
        <v>131</v>
      </c>
      <c r="B125" s="68"/>
      <c r="C125" s="69"/>
      <c r="D125" s="69"/>
      <c r="E125" s="70">
        <f>E123+E121+E98+E65+E53</f>
        <v>1635513.5999999999</v>
      </c>
      <c r="F125" s="71"/>
      <c r="H125" s="72">
        <f>(SUM(H13:H52)+SUM(H55:H64)+SUM(H67:H97)+SUM(H100:H120))/$E125</f>
        <v>0.44250331446342001</v>
      </c>
      <c r="I125" s="72">
        <f t="shared" ref="I125:J125" si="4">(SUM(I13:I52)+SUM(I55:I64)+SUM(I67:I97)+SUM(I100:I120))/$E125</f>
        <v>0.30661622190118143</v>
      </c>
      <c r="J125" s="72">
        <f t="shared" si="4"/>
        <v>0.25088046363539873</v>
      </c>
      <c r="K125" s="72"/>
      <c r="L125" s="72"/>
      <c r="M125" s="72"/>
      <c r="N125" s="72"/>
      <c r="O125" s="72"/>
      <c r="P125" s="72"/>
    </row>
    <row r="126" spans="1:24" ht="10.5" customHeight="1" x14ac:dyDescent="0.3">
      <c r="A126" s="73"/>
      <c r="B126" s="74"/>
      <c r="C126" s="32"/>
      <c r="D126" s="32"/>
      <c r="E126" s="75"/>
      <c r="F126" s="24"/>
    </row>
    <row r="127" spans="1:24" ht="15.6" x14ac:dyDescent="0.3">
      <c r="A127" s="76">
        <v>7.0000000000000007E-2</v>
      </c>
      <c r="B127" s="74" t="s">
        <v>132</v>
      </c>
      <c r="C127" s="32"/>
      <c r="D127" s="32"/>
      <c r="E127" s="77">
        <f>+E125*A127</f>
        <v>114485.952</v>
      </c>
      <c r="F127" s="24"/>
    </row>
    <row r="128" spans="1:24" ht="6.75" customHeight="1" thickBot="1" x14ac:dyDescent="0.3">
      <c r="A128" s="23"/>
      <c r="F128" s="24"/>
    </row>
    <row r="129" spans="1:6" ht="16.2" thickBot="1" x14ac:dyDescent="0.35">
      <c r="A129" s="67" t="s">
        <v>133</v>
      </c>
      <c r="B129" s="68"/>
      <c r="C129" s="68"/>
      <c r="D129" s="68"/>
      <c r="E129" s="70">
        <f>+E125+E127</f>
        <v>1749999.5519999999</v>
      </c>
      <c r="F129" s="71"/>
    </row>
    <row r="130" spans="1:6" ht="5.25" customHeight="1" thickBot="1" x14ac:dyDescent="0.3">
      <c r="A130" s="78"/>
      <c r="B130" s="79"/>
      <c r="C130" s="79"/>
      <c r="D130" s="79"/>
      <c r="E130" s="79"/>
      <c r="F130" s="80"/>
    </row>
    <row r="131" spans="1:6" ht="13.8" thickTop="1" x14ac:dyDescent="0.25"/>
    <row r="133" spans="1:6" x14ac:dyDescent="0.25">
      <c r="A133" s="81"/>
    </row>
    <row r="134" spans="1:6" x14ac:dyDescent="0.25">
      <c r="A134" s="81"/>
    </row>
    <row r="153" spans="1:1" x14ac:dyDescent="0.25">
      <c r="A153" s="82"/>
    </row>
  </sheetData>
  <sheetProtection formatCells="0" formatColumns="0" formatRows="0" insertColumns="0" insertRows="0" deleteColumns="0" deleteRows="0" sort="0" autoFilter="0"/>
  <autoFilter ref="A11:A130" xr:uid="{28678836-AA5D-4017-AB49-D5FE3D17208E}"/>
  <mergeCells count="9">
    <mergeCell ref="N10:N11"/>
    <mergeCell ref="O10:O11"/>
    <mergeCell ref="P10:P11"/>
    <mergeCell ref="H10:H11"/>
    <mergeCell ref="I10:I11"/>
    <mergeCell ref="J10:J11"/>
    <mergeCell ref="K10:K11"/>
    <mergeCell ref="L10:L11"/>
    <mergeCell ref="M10:M11"/>
  </mergeCells>
  <dataValidations count="1">
    <dataValidation allowBlank="1" showInputMessage="1" showErrorMessage="1" promptTitle="NO input on this page at all." prompt="Print only." sqref="A6" xr:uid="{30787C1B-612D-4962-A4BD-18FF4E94F706}"/>
  </dataValidations>
  <pageMargins left="0.23622047244094491" right="0.23622047244094491" top="0.74803149606299213" bottom="0.74803149606299213" header="0.31496062992125984" footer="0.31496062992125984"/>
  <pageSetup paperSize="9" scale="75" fitToHeight="0" orientation="landscape" horizontalDpi="300" verticalDpi="300" r:id="rId1"/>
  <headerFooter alignWithMargins="0">
    <oddFooter>&amp;L&amp;"Arial,Kursiv"&amp;8&amp;F, &amp;A, &amp;D,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D02EDC63C83B4DA6C4E284D1AB5566" ma:contentTypeVersion="27" ma:contentTypeDescription="Create a new document." ma:contentTypeScope="" ma:versionID="8e8b5447fe493bdcb9af4a19857534c6">
  <xsd:schema xmlns:xsd="http://www.w3.org/2001/XMLSchema" xmlns:xs="http://www.w3.org/2001/XMLSchema" xmlns:p="http://schemas.microsoft.com/office/2006/metadata/properties" xmlns:ns2="2d926aab-3708-44f9-9783-e039b1f2d2f3" xmlns:ns3="48b0ec71-3dc6-42dc-8aaf-964cfe9da525" targetNamespace="http://schemas.microsoft.com/office/2006/metadata/properties" ma:root="true" ma:fieldsID="1d7a828b0f63880608a12c6e8edf9106" ns2:_="" ns3:_="">
    <xsd:import namespace="2d926aab-3708-44f9-9783-e039b1f2d2f3"/>
    <xsd:import namespace="48b0ec71-3dc6-42dc-8aaf-964cfe9da525"/>
    <xsd:element name="properties">
      <xsd:complexType>
        <xsd:sequence>
          <xsd:element name="documentManagement">
            <xsd:complexType>
              <xsd:all>
                <xsd:element ref="ns3:ToBeArchived" minOccurs="0"/>
                <xsd:element ref="ns3:p5e7a70900b24fdf9bcfb9b5fc846c60" minOccurs="0"/>
                <xsd:element ref="ns3:TaxCatchAll" minOccurs="0"/>
                <xsd:element ref="ns3:TaxCatchAllLabel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926aab-3708-44f9-9783-e039b1f2d2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8710b318-ea48-4423-a308-0e87359dff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8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b0ec71-3dc6-42dc-8aaf-964cfe9da525" elementFormDefault="qualified">
    <xsd:import namespace="http://schemas.microsoft.com/office/2006/documentManagement/types"/>
    <xsd:import namespace="http://schemas.microsoft.com/office/infopath/2007/PartnerControls"/>
    <xsd:element name="ToBeArchived" ma:index="5" nillable="true" ma:displayName="To be archived" ma:internalName="ToBeArchived">
      <xsd:simpleType>
        <xsd:restriction base="dms:Boolean"/>
      </xsd:simpleType>
    </xsd:element>
    <xsd:element name="p5e7a70900b24fdf9bcfb9b5fc846c60" ma:index="8" nillable="true" ma:taxonomy="true" ma:internalName="p5e7a70900b24fdf9bcfb9b5fc846c60" ma:taxonomyFieldName="ArchiveCode" ma:displayName="Archive code" ma:readOnly="false" ma:default="" ma:fieldId="{95e7a709-00b2-4fdf-9bcf-b9b5fc846c60}" ma:sspId="8710b318-ea48-4423-a308-0e87359dff93" ma:termSetId="eca26591-3e39-4461-87f0-273b620e323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3b9ebbb7-3158-4ea9-99f1-112bad551a90}" ma:internalName="TaxCatchAll" ma:readOnly="false" ma:showField="CatchAllData" ma:web="48b0ec71-3dc6-42dc-8aaf-964cfe9da5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3b9ebbb7-3158-4ea9-99f1-112bad551a90}" ma:internalName="TaxCatchAllLabel" ma:readOnly="false" ma:showField="CatchAllDataLabel" ma:web="48b0ec71-3dc6-42dc-8aaf-964cfe9da5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d926aab-3708-44f9-9783-e039b1f2d2f3">
      <Terms xmlns="http://schemas.microsoft.com/office/infopath/2007/PartnerControls"/>
    </lcf76f155ced4ddcb4097134ff3c332f>
    <ToBeArchived xmlns="48b0ec71-3dc6-42dc-8aaf-964cfe9da525" xsi:nil="true"/>
    <TaxCatchAll xmlns="48b0ec71-3dc6-42dc-8aaf-964cfe9da525" xsi:nil="true"/>
    <TaxCatchAllLabel xmlns="48b0ec71-3dc6-42dc-8aaf-964cfe9da525" xsi:nil="true"/>
    <p5e7a70900b24fdf9bcfb9b5fc846c60 xmlns="48b0ec71-3dc6-42dc-8aaf-964cfe9da525">
      <Terms xmlns="http://schemas.microsoft.com/office/infopath/2007/PartnerControls"/>
    </p5e7a70900b24fdf9bcfb9b5fc846c60>
  </documentManagement>
</p:properties>
</file>

<file path=customXml/itemProps1.xml><?xml version="1.0" encoding="utf-8"?>
<ds:datastoreItem xmlns:ds="http://schemas.openxmlformats.org/officeDocument/2006/customXml" ds:itemID="{578C6BA4-2597-4624-B931-B61BD233CB98}"/>
</file>

<file path=customXml/itemProps2.xml><?xml version="1.0" encoding="utf-8"?>
<ds:datastoreItem xmlns:ds="http://schemas.openxmlformats.org/officeDocument/2006/customXml" ds:itemID="{8B27F4D1-E3E3-4D50-AA1F-0A7E4BFDA610}"/>
</file>

<file path=customXml/itemProps3.xml><?xml version="1.0" encoding="utf-8"?>
<ds:datastoreItem xmlns:ds="http://schemas.openxmlformats.org/officeDocument/2006/customXml" ds:itemID="{7CE1D788-9C9A-406A-A433-54E3495DC7F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Donor-form</vt:lpstr>
      <vt:lpstr>'Donor-form'!_ftn1</vt:lpstr>
      <vt:lpstr>'Donor-form'!Afdrukbereik</vt:lpstr>
      <vt:lpstr>'Donor-form'!Afdruktitels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Abdalhadi</dc:creator>
  <cp:lastModifiedBy>Janssens Christiaan - D5.1</cp:lastModifiedBy>
  <dcterms:created xsi:type="dcterms:W3CDTF">2023-11-09T07:17:38Z</dcterms:created>
  <dcterms:modified xsi:type="dcterms:W3CDTF">2023-11-27T11:17:45Z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dc1db8-2f64-468c-a02a-c7d04ea19826_Enabled">
    <vt:lpwstr>true</vt:lpwstr>
  </property>
  <property fmtid="{D5CDD505-2E9C-101B-9397-08002B2CF9AE}" pid="3" name="MSIP_Label_dddc1db8-2f64-468c-a02a-c7d04ea19826_SetDate">
    <vt:lpwstr>2023-11-27T09:49:53Z</vt:lpwstr>
  </property>
  <property fmtid="{D5CDD505-2E9C-101B-9397-08002B2CF9AE}" pid="4" name="MSIP_Label_dddc1db8-2f64-468c-a02a-c7d04ea19826_Method">
    <vt:lpwstr>Privileged</vt:lpwstr>
  </property>
  <property fmtid="{D5CDD505-2E9C-101B-9397-08002B2CF9AE}" pid="5" name="MSIP_Label_dddc1db8-2f64-468c-a02a-c7d04ea19826_Name">
    <vt:lpwstr>Non classifié - Niet geclassificeerd</vt:lpwstr>
  </property>
  <property fmtid="{D5CDD505-2E9C-101B-9397-08002B2CF9AE}" pid="6" name="MSIP_Label_dddc1db8-2f64-468c-a02a-c7d04ea19826_SiteId">
    <vt:lpwstr>80153b30-e434-429b-b41c-0d47f9deec42</vt:lpwstr>
  </property>
  <property fmtid="{D5CDD505-2E9C-101B-9397-08002B2CF9AE}" pid="7" name="MSIP_Label_dddc1db8-2f64-468c-a02a-c7d04ea19826_ActionId">
    <vt:lpwstr>6ffb4647-6b68-454b-bc89-3fa96d77e246</vt:lpwstr>
  </property>
  <property fmtid="{D5CDD505-2E9C-101B-9397-08002B2CF9AE}" pid="8" name="MSIP_Label_dddc1db8-2f64-468c-a02a-c7d04ea19826_ContentBits">
    <vt:lpwstr>0</vt:lpwstr>
  </property>
  <property fmtid="{D5CDD505-2E9C-101B-9397-08002B2CF9AE}" pid="9" name="ContentTypeId">
    <vt:lpwstr>0x0101002CD02EDC63C83B4DA6C4E284D1AB5566</vt:lpwstr>
  </property>
</Properties>
</file>